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irlift\Excel\DatesInExcel\"/>
    </mc:Choice>
  </mc:AlternateContent>
  <bookViews>
    <workbookView xWindow="0" yWindow="0" windowWidth="28800" windowHeight="12435"/>
  </bookViews>
  <sheets>
    <sheet name="Sheet2" sheetId="2" r:id="rId1"/>
    <sheet name="Sheet1" sheetId="1" r:id="rId2"/>
  </sheets>
  <definedNames>
    <definedName name="cherry_TWO_View_VY_SOP_Detail" localSheetId="1" hidden="1">Sheet1!$A$1:$CB$974</definedName>
    <definedName name="Slicer_Month">#N/A</definedName>
    <definedName name="Slicer_Year">#N/A</definedName>
  </definedNames>
  <calcPr calcId="152511"/>
  <pivotCaches>
    <pivotCache cacheId="19"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G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I2" i="1"/>
  <c r="H2" i="1" s="1"/>
  <c r="I3" i="1"/>
  <c r="H3" i="1" s="1"/>
  <c r="I4" i="1"/>
  <c r="H4" i="1" s="1"/>
  <c r="I5" i="1"/>
  <c r="H5" i="1" s="1"/>
  <c r="I6" i="1"/>
  <c r="H6" i="1" s="1"/>
  <c r="I7" i="1"/>
  <c r="H7" i="1" s="1"/>
  <c r="I8" i="1"/>
  <c r="H8" i="1" s="1"/>
  <c r="I9" i="1"/>
  <c r="H9" i="1" s="1"/>
  <c r="I10" i="1"/>
  <c r="H10" i="1" s="1"/>
  <c r="I11" i="1"/>
  <c r="H11" i="1" s="1"/>
  <c r="I12" i="1"/>
  <c r="H12" i="1" s="1"/>
  <c r="I13" i="1"/>
  <c r="H13" i="1" s="1"/>
  <c r="I14" i="1"/>
  <c r="H14" i="1" s="1"/>
  <c r="I15" i="1"/>
  <c r="H15" i="1" s="1"/>
  <c r="I16" i="1"/>
  <c r="H16" i="1" s="1"/>
  <c r="I17" i="1"/>
  <c r="H17" i="1" s="1"/>
  <c r="I18" i="1"/>
  <c r="H18" i="1" s="1"/>
  <c r="I19" i="1"/>
  <c r="H19" i="1" s="1"/>
  <c r="I20" i="1"/>
  <c r="H20" i="1" s="1"/>
  <c r="I21" i="1"/>
  <c r="H21" i="1" s="1"/>
  <c r="I22" i="1"/>
  <c r="H22" i="1" s="1"/>
  <c r="I23" i="1"/>
  <c r="H23" i="1" s="1"/>
  <c r="I24" i="1"/>
  <c r="H24" i="1" s="1"/>
  <c r="I25" i="1"/>
  <c r="H25" i="1" s="1"/>
  <c r="I26" i="1"/>
  <c r="H26" i="1" s="1"/>
  <c r="I27" i="1"/>
  <c r="H27" i="1" s="1"/>
  <c r="I28" i="1"/>
  <c r="H28" i="1" s="1"/>
  <c r="I29" i="1"/>
  <c r="H29" i="1" s="1"/>
  <c r="I30" i="1"/>
  <c r="H30" i="1" s="1"/>
  <c r="I31" i="1"/>
  <c r="H31" i="1" s="1"/>
  <c r="I32" i="1"/>
  <c r="H32" i="1" s="1"/>
  <c r="I33" i="1"/>
  <c r="H33" i="1" s="1"/>
  <c r="I34" i="1"/>
  <c r="H34" i="1" s="1"/>
  <c r="I35" i="1"/>
  <c r="H35"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83" i="1"/>
  <c r="H83" i="1" s="1"/>
  <c r="I84" i="1"/>
  <c r="H84" i="1" s="1"/>
  <c r="I85" i="1"/>
  <c r="H85" i="1" s="1"/>
  <c r="I86" i="1"/>
  <c r="H86" i="1" s="1"/>
  <c r="I87" i="1"/>
  <c r="H87" i="1" s="1"/>
  <c r="I88" i="1"/>
  <c r="H88" i="1" s="1"/>
  <c r="I89" i="1"/>
  <c r="H89" i="1" s="1"/>
  <c r="I90" i="1"/>
  <c r="H90" i="1" s="1"/>
  <c r="I91" i="1"/>
  <c r="H91" i="1" s="1"/>
  <c r="I92" i="1"/>
  <c r="H92" i="1" s="1"/>
  <c r="I93" i="1"/>
  <c r="H93" i="1" s="1"/>
  <c r="I94" i="1"/>
  <c r="H94" i="1" s="1"/>
  <c r="I95" i="1"/>
  <c r="H95" i="1" s="1"/>
  <c r="I96" i="1"/>
  <c r="H96" i="1" s="1"/>
  <c r="I97" i="1"/>
  <c r="H97" i="1" s="1"/>
  <c r="I98" i="1"/>
  <c r="H98" i="1" s="1"/>
  <c r="I99" i="1"/>
  <c r="H99" i="1" s="1"/>
  <c r="I100" i="1"/>
  <c r="H100" i="1" s="1"/>
  <c r="I101" i="1"/>
  <c r="H101" i="1" s="1"/>
  <c r="I102" i="1"/>
  <c r="H102" i="1" s="1"/>
  <c r="I103" i="1"/>
  <c r="H103" i="1" s="1"/>
  <c r="I104" i="1"/>
  <c r="H104" i="1" s="1"/>
  <c r="I105" i="1"/>
  <c r="H105" i="1" s="1"/>
  <c r="I106" i="1"/>
  <c r="H106" i="1" s="1"/>
  <c r="I107" i="1"/>
  <c r="H107" i="1" s="1"/>
  <c r="I108" i="1"/>
  <c r="H108" i="1" s="1"/>
  <c r="I109" i="1"/>
  <c r="H109" i="1" s="1"/>
  <c r="I110" i="1"/>
  <c r="H110" i="1" s="1"/>
  <c r="I111" i="1"/>
  <c r="H111" i="1" s="1"/>
  <c r="I112" i="1"/>
  <c r="H112" i="1" s="1"/>
  <c r="I113" i="1"/>
  <c r="H113" i="1" s="1"/>
  <c r="I114" i="1"/>
  <c r="H114" i="1" s="1"/>
  <c r="I115" i="1"/>
  <c r="H115" i="1" s="1"/>
  <c r="I116" i="1"/>
  <c r="H116" i="1" s="1"/>
  <c r="I117" i="1"/>
  <c r="H117" i="1" s="1"/>
  <c r="I118" i="1"/>
  <c r="H118" i="1" s="1"/>
  <c r="I119" i="1"/>
  <c r="H119" i="1" s="1"/>
  <c r="I120" i="1"/>
  <c r="H120" i="1" s="1"/>
  <c r="I121" i="1"/>
  <c r="H121" i="1" s="1"/>
  <c r="I122" i="1"/>
  <c r="H122" i="1" s="1"/>
  <c r="I123" i="1"/>
  <c r="H123" i="1" s="1"/>
  <c r="I124" i="1"/>
  <c r="H124" i="1" s="1"/>
  <c r="I125" i="1"/>
  <c r="H125" i="1" s="1"/>
  <c r="I126" i="1"/>
  <c r="H126" i="1" s="1"/>
  <c r="I127" i="1"/>
  <c r="H127" i="1" s="1"/>
  <c r="I128" i="1"/>
  <c r="H128" i="1" s="1"/>
  <c r="I129" i="1"/>
  <c r="H129" i="1" s="1"/>
  <c r="I130" i="1"/>
  <c r="H130" i="1" s="1"/>
  <c r="I131" i="1"/>
  <c r="H131" i="1" s="1"/>
  <c r="I132" i="1"/>
  <c r="H132" i="1" s="1"/>
  <c r="I133" i="1"/>
  <c r="H133" i="1" s="1"/>
  <c r="I134" i="1"/>
  <c r="H134" i="1" s="1"/>
  <c r="I135" i="1"/>
  <c r="H135" i="1" s="1"/>
  <c r="I136" i="1"/>
  <c r="H136" i="1" s="1"/>
  <c r="I137" i="1"/>
  <c r="H137" i="1" s="1"/>
  <c r="I138" i="1"/>
  <c r="H138" i="1" s="1"/>
  <c r="I139" i="1"/>
  <c r="H139" i="1" s="1"/>
  <c r="I140" i="1"/>
  <c r="H140" i="1" s="1"/>
  <c r="I141" i="1"/>
  <c r="H141" i="1" s="1"/>
  <c r="I142" i="1"/>
  <c r="H142" i="1" s="1"/>
  <c r="I143" i="1"/>
  <c r="H143" i="1" s="1"/>
  <c r="I144" i="1"/>
  <c r="H144" i="1" s="1"/>
  <c r="I145" i="1"/>
  <c r="H145" i="1" s="1"/>
  <c r="I146" i="1"/>
  <c r="H146" i="1" s="1"/>
  <c r="I147" i="1"/>
  <c r="H147" i="1" s="1"/>
  <c r="I148" i="1"/>
  <c r="H148" i="1" s="1"/>
  <c r="I149" i="1"/>
  <c r="H149" i="1" s="1"/>
  <c r="I150" i="1"/>
  <c r="H150" i="1" s="1"/>
  <c r="I151" i="1"/>
  <c r="H151" i="1" s="1"/>
  <c r="I152" i="1"/>
  <c r="H152" i="1" s="1"/>
  <c r="I153" i="1"/>
  <c r="H153" i="1" s="1"/>
  <c r="I154" i="1"/>
  <c r="H154" i="1" s="1"/>
  <c r="I155" i="1"/>
  <c r="H155" i="1" s="1"/>
  <c r="I156" i="1"/>
  <c r="H156" i="1" s="1"/>
  <c r="I157" i="1"/>
  <c r="H157" i="1" s="1"/>
  <c r="I158" i="1"/>
  <c r="H158" i="1" s="1"/>
  <c r="I159" i="1"/>
  <c r="H159" i="1" s="1"/>
  <c r="I160" i="1"/>
  <c r="H160" i="1" s="1"/>
  <c r="I161" i="1"/>
  <c r="H161" i="1" s="1"/>
  <c r="I162" i="1"/>
  <c r="H162" i="1" s="1"/>
  <c r="I163" i="1"/>
  <c r="H163" i="1" s="1"/>
  <c r="I164" i="1"/>
  <c r="H164" i="1" s="1"/>
  <c r="I165" i="1"/>
  <c r="H165" i="1" s="1"/>
  <c r="I166" i="1"/>
  <c r="H166" i="1" s="1"/>
  <c r="I167" i="1"/>
  <c r="H167" i="1" s="1"/>
  <c r="I168" i="1"/>
  <c r="H168" i="1" s="1"/>
  <c r="I169" i="1"/>
  <c r="H169" i="1" s="1"/>
  <c r="I170" i="1"/>
  <c r="H170" i="1" s="1"/>
  <c r="I171" i="1"/>
  <c r="H171" i="1" s="1"/>
  <c r="I172" i="1"/>
  <c r="H172" i="1" s="1"/>
  <c r="I173" i="1"/>
  <c r="H173" i="1" s="1"/>
  <c r="I174" i="1"/>
  <c r="H174" i="1" s="1"/>
  <c r="I175" i="1"/>
  <c r="H175" i="1" s="1"/>
  <c r="I176" i="1"/>
  <c r="H176" i="1" s="1"/>
  <c r="I177" i="1"/>
  <c r="H177" i="1" s="1"/>
  <c r="I178" i="1"/>
  <c r="H178" i="1" s="1"/>
  <c r="I179" i="1"/>
  <c r="H179" i="1" s="1"/>
  <c r="I180" i="1"/>
  <c r="H180" i="1" s="1"/>
  <c r="I181" i="1"/>
  <c r="H181" i="1" s="1"/>
  <c r="I182" i="1"/>
  <c r="H182" i="1" s="1"/>
  <c r="I183" i="1"/>
  <c r="H183" i="1" s="1"/>
  <c r="I184" i="1"/>
  <c r="H184" i="1" s="1"/>
  <c r="I185" i="1"/>
  <c r="H185" i="1" s="1"/>
  <c r="I186" i="1"/>
  <c r="H186" i="1" s="1"/>
  <c r="I187" i="1"/>
  <c r="H187" i="1" s="1"/>
  <c r="I188" i="1"/>
  <c r="H188" i="1" s="1"/>
  <c r="I189" i="1"/>
  <c r="H189" i="1" s="1"/>
  <c r="I190" i="1"/>
  <c r="H190" i="1" s="1"/>
  <c r="I191" i="1"/>
  <c r="H191" i="1" s="1"/>
  <c r="I192" i="1"/>
  <c r="H192" i="1" s="1"/>
  <c r="I193" i="1"/>
  <c r="H193" i="1" s="1"/>
  <c r="I194" i="1"/>
  <c r="H194" i="1" s="1"/>
  <c r="I195" i="1"/>
  <c r="H195" i="1" s="1"/>
  <c r="I196" i="1"/>
  <c r="H196" i="1" s="1"/>
  <c r="I197" i="1"/>
  <c r="H197" i="1" s="1"/>
  <c r="I198" i="1"/>
  <c r="H198" i="1" s="1"/>
  <c r="I199" i="1"/>
  <c r="H199" i="1" s="1"/>
  <c r="I200" i="1"/>
  <c r="H200" i="1" s="1"/>
  <c r="I201" i="1"/>
  <c r="H201" i="1" s="1"/>
  <c r="I202" i="1"/>
  <c r="H202" i="1" s="1"/>
  <c r="I203" i="1"/>
  <c r="H203" i="1" s="1"/>
  <c r="I204" i="1"/>
  <c r="H204" i="1" s="1"/>
  <c r="I205" i="1"/>
  <c r="H205" i="1" s="1"/>
  <c r="I206" i="1"/>
  <c r="H206" i="1" s="1"/>
  <c r="I207" i="1"/>
  <c r="H207" i="1" s="1"/>
  <c r="I208" i="1"/>
  <c r="H208" i="1" s="1"/>
  <c r="I209" i="1"/>
  <c r="H209" i="1" s="1"/>
  <c r="I210" i="1"/>
  <c r="H210" i="1" s="1"/>
  <c r="I211" i="1"/>
  <c r="H211" i="1" s="1"/>
  <c r="I212" i="1"/>
  <c r="H212" i="1" s="1"/>
  <c r="I213" i="1"/>
  <c r="H213" i="1" s="1"/>
  <c r="I214" i="1"/>
  <c r="H214" i="1" s="1"/>
  <c r="I215" i="1"/>
  <c r="H215" i="1" s="1"/>
  <c r="I216" i="1"/>
  <c r="H216" i="1" s="1"/>
  <c r="I217" i="1"/>
  <c r="H217" i="1" s="1"/>
  <c r="I218" i="1"/>
  <c r="H218" i="1" s="1"/>
  <c r="I219" i="1"/>
  <c r="H219" i="1" s="1"/>
  <c r="I220" i="1"/>
  <c r="H220" i="1" s="1"/>
  <c r="I221" i="1"/>
  <c r="H221" i="1" s="1"/>
  <c r="I222" i="1"/>
  <c r="H222" i="1" s="1"/>
  <c r="I223" i="1"/>
  <c r="H223" i="1" s="1"/>
  <c r="I224" i="1"/>
  <c r="H224" i="1" s="1"/>
  <c r="I225" i="1"/>
  <c r="H225" i="1" s="1"/>
  <c r="I226" i="1"/>
  <c r="H226" i="1" s="1"/>
  <c r="I227" i="1"/>
  <c r="H227" i="1" s="1"/>
  <c r="I228" i="1"/>
  <c r="H228" i="1" s="1"/>
  <c r="I229" i="1"/>
  <c r="H229" i="1" s="1"/>
  <c r="I230" i="1"/>
  <c r="H230" i="1" s="1"/>
  <c r="I231" i="1"/>
  <c r="H231" i="1" s="1"/>
  <c r="I232" i="1"/>
  <c r="H232" i="1" s="1"/>
  <c r="I233" i="1"/>
  <c r="H233" i="1" s="1"/>
  <c r="I234" i="1"/>
  <c r="H234" i="1" s="1"/>
  <c r="I235" i="1"/>
  <c r="H235" i="1" s="1"/>
  <c r="I236" i="1"/>
  <c r="H236" i="1" s="1"/>
  <c r="I237" i="1"/>
  <c r="H237" i="1" s="1"/>
  <c r="I238" i="1"/>
  <c r="H238" i="1" s="1"/>
  <c r="I239" i="1"/>
  <c r="H239" i="1" s="1"/>
  <c r="I240" i="1"/>
  <c r="H240" i="1" s="1"/>
  <c r="I241" i="1"/>
  <c r="H241" i="1" s="1"/>
  <c r="I242" i="1"/>
  <c r="H242" i="1" s="1"/>
  <c r="I243" i="1"/>
  <c r="H243" i="1" s="1"/>
  <c r="I244" i="1"/>
  <c r="H244" i="1" s="1"/>
  <c r="I245" i="1"/>
  <c r="H245" i="1" s="1"/>
  <c r="I246" i="1"/>
  <c r="H246" i="1" s="1"/>
  <c r="I247" i="1"/>
  <c r="H247" i="1" s="1"/>
  <c r="I248" i="1"/>
  <c r="H248" i="1" s="1"/>
  <c r="I249" i="1"/>
  <c r="H249" i="1" s="1"/>
  <c r="I250" i="1"/>
  <c r="H250" i="1" s="1"/>
  <c r="I251" i="1"/>
  <c r="H251" i="1" s="1"/>
  <c r="I252" i="1"/>
  <c r="H252" i="1" s="1"/>
  <c r="I253" i="1"/>
  <c r="H253" i="1" s="1"/>
  <c r="I254" i="1"/>
  <c r="H254" i="1" s="1"/>
  <c r="I255" i="1"/>
  <c r="H255" i="1" s="1"/>
  <c r="I256" i="1"/>
  <c r="H256" i="1" s="1"/>
  <c r="I257" i="1"/>
  <c r="H257" i="1" s="1"/>
  <c r="I258" i="1"/>
  <c r="H258" i="1" s="1"/>
  <c r="I259" i="1"/>
  <c r="H259" i="1" s="1"/>
  <c r="I260" i="1"/>
  <c r="H260" i="1" s="1"/>
  <c r="I261" i="1"/>
  <c r="H261" i="1" s="1"/>
  <c r="I262" i="1"/>
  <c r="H262" i="1" s="1"/>
  <c r="I263" i="1"/>
  <c r="H263" i="1" s="1"/>
  <c r="I264" i="1"/>
  <c r="H264" i="1" s="1"/>
  <c r="I265" i="1"/>
  <c r="H265" i="1" s="1"/>
  <c r="I266" i="1"/>
  <c r="H266" i="1" s="1"/>
  <c r="I267" i="1"/>
  <c r="H267" i="1" s="1"/>
  <c r="I268" i="1"/>
  <c r="H268" i="1" s="1"/>
  <c r="I269" i="1"/>
  <c r="H269" i="1" s="1"/>
  <c r="I270" i="1"/>
  <c r="H270" i="1" s="1"/>
  <c r="I271" i="1"/>
  <c r="H271" i="1" s="1"/>
  <c r="I272" i="1"/>
  <c r="H272" i="1" s="1"/>
  <c r="I273" i="1"/>
  <c r="H273" i="1" s="1"/>
  <c r="I274" i="1"/>
  <c r="H274" i="1" s="1"/>
  <c r="I275" i="1"/>
  <c r="H275" i="1" s="1"/>
  <c r="I276" i="1"/>
  <c r="H276" i="1" s="1"/>
  <c r="I277" i="1"/>
  <c r="H277" i="1" s="1"/>
  <c r="I278" i="1"/>
  <c r="H278" i="1" s="1"/>
  <c r="I279" i="1"/>
  <c r="H279" i="1" s="1"/>
  <c r="I280" i="1"/>
  <c r="H280" i="1" s="1"/>
  <c r="I281" i="1"/>
  <c r="H281" i="1" s="1"/>
  <c r="I282" i="1"/>
  <c r="H282" i="1" s="1"/>
  <c r="I283" i="1"/>
  <c r="H283" i="1" s="1"/>
  <c r="I284" i="1"/>
  <c r="H284" i="1" s="1"/>
  <c r="I285" i="1"/>
  <c r="H285" i="1" s="1"/>
  <c r="I286" i="1"/>
  <c r="H286" i="1" s="1"/>
  <c r="I287" i="1"/>
  <c r="H287" i="1" s="1"/>
  <c r="I288" i="1"/>
  <c r="H288" i="1" s="1"/>
  <c r="I289" i="1"/>
  <c r="H289" i="1" s="1"/>
  <c r="I290" i="1"/>
  <c r="H290" i="1" s="1"/>
  <c r="I291" i="1"/>
  <c r="H291" i="1" s="1"/>
  <c r="I292" i="1"/>
  <c r="H292" i="1" s="1"/>
  <c r="I293" i="1"/>
  <c r="H293" i="1" s="1"/>
  <c r="I294" i="1"/>
  <c r="H294" i="1" s="1"/>
  <c r="I295" i="1"/>
  <c r="H295" i="1" s="1"/>
  <c r="I296" i="1"/>
  <c r="H296" i="1" s="1"/>
  <c r="I297" i="1"/>
  <c r="H297" i="1" s="1"/>
  <c r="I298" i="1"/>
  <c r="H298" i="1" s="1"/>
  <c r="I299" i="1"/>
  <c r="H299" i="1" s="1"/>
  <c r="I300" i="1"/>
  <c r="H300" i="1" s="1"/>
  <c r="I301" i="1"/>
  <c r="H301" i="1" s="1"/>
  <c r="I302" i="1"/>
  <c r="H302" i="1" s="1"/>
  <c r="I303" i="1"/>
  <c r="H303" i="1" s="1"/>
  <c r="I304" i="1"/>
  <c r="H304" i="1" s="1"/>
  <c r="I305" i="1"/>
  <c r="H305" i="1" s="1"/>
  <c r="I306" i="1"/>
  <c r="H306" i="1" s="1"/>
  <c r="I307" i="1"/>
  <c r="H307" i="1" s="1"/>
  <c r="I308" i="1"/>
  <c r="H308" i="1" s="1"/>
  <c r="I309" i="1"/>
  <c r="H309" i="1" s="1"/>
  <c r="I310" i="1"/>
  <c r="H310" i="1" s="1"/>
  <c r="I311" i="1"/>
  <c r="H311" i="1" s="1"/>
  <c r="I312" i="1"/>
  <c r="H312" i="1" s="1"/>
  <c r="I313" i="1"/>
  <c r="H313" i="1" s="1"/>
  <c r="I314" i="1"/>
  <c r="H314" i="1" s="1"/>
  <c r="I315" i="1"/>
  <c r="H315" i="1" s="1"/>
  <c r="I316" i="1"/>
  <c r="H316" i="1" s="1"/>
  <c r="I317" i="1"/>
  <c r="H317" i="1" s="1"/>
  <c r="I318" i="1"/>
  <c r="H318" i="1" s="1"/>
  <c r="I319" i="1"/>
  <c r="H319" i="1" s="1"/>
  <c r="I320" i="1"/>
  <c r="H320" i="1" s="1"/>
  <c r="I321" i="1"/>
  <c r="H321" i="1" s="1"/>
  <c r="I322" i="1"/>
  <c r="H322" i="1" s="1"/>
  <c r="I323" i="1"/>
  <c r="H323" i="1" s="1"/>
  <c r="I324" i="1"/>
  <c r="H324" i="1" s="1"/>
  <c r="I325" i="1"/>
  <c r="H325" i="1" s="1"/>
  <c r="I326" i="1"/>
  <c r="H326" i="1" s="1"/>
  <c r="I327" i="1"/>
  <c r="H327" i="1" s="1"/>
  <c r="I328" i="1"/>
  <c r="H328" i="1" s="1"/>
  <c r="I329" i="1"/>
  <c r="H329" i="1" s="1"/>
  <c r="I330" i="1"/>
  <c r="H330" i="1" s="1"/>
  <c r="I331" i="1"/>
  <c r="H331" i="1" s="1"/>
  <c r="I332" i="1"/>
  <c r="H332" i="1" s="1"/>
  <c r="I333" i="1"/>
  <c r="H333" i="1" s="1"/>
  <c r="I334" i="1"/>
  <c r="H334" i="1" s="1"/>
  <c r="I335" i="1"/>
  <c r="H335" i="1" s="1"/>
  <c r="I336" i="1"/>
  <c r="H336" i="1" s="1"/>
  <c r="I337" i="1"/>
  <c r="H337" i="1" s="1"/>
  <c r="I338" i="1"/>
  <c r="H338" i="1" s="1"/>
  <c r="I339" i="1"/>
  <c r="H339" i="1" s="1"/>
  <c r="I340" i="1"/>
  <c r="H340" i="1" s="1"/>
  <c r="I341" i="1"/>
  <c r="H341" i="1" s="1"/>
  <c r="I342" i="1"/>
  <c r="H342" i="1" s="1"/>
  <c r="I343" i="1"/>
  <c r="H343" i="1" s="1"/>
  <c r="I344" i="1"/>
  <c r="H344" i="1" s="1"/>
  <c r="I345" i="1"/>
  <c r="H345" i="1" s="1"/>
  <c r="I346" i="1"/>
  <c r="H346" i="1" s="1"/>
  <c r="I347" i="1"/>
  <c r="H347" i="1" s="1"/>
  <c r="I348" i="1"/>
  <c r="H348" i="1" s="1"/>
  <c r="I349" i="1"/>
  <c r="H349" i="1" s="1"/>
  <c r="I350" i="1"/>
  <c r="H350" i="1" s="1"/>
  <c r="I351" i="1"/>
  <c r="H351" i="1" s="1"/>
  <c r="I352" i="1"/>
  <c r="H352" i="1" s="1"/>
  <c r="I353" i="1"/>
  <c r="H353" i="1" s="1"/>
  <c r="I354" i="1"/>
  <c r="H354" i="1" s="1"/>
  <c r="I355" i="1"/>
  <c r="H355" i="1" s="1"/>
  <c r="I356" i="1"/>
  <c r="H356" i="1" s="1"/>
  <c r="I357" i="1"/>
  <c r="H357" i="1" s="1"/>
  <c r="I358" i="1"/>
  <c r="H358" i="1" s="1"/>
  <c r="I359" i="1"/>
  <c r="H359" i="1" s="1"/>
  <c r="I360" i="1"/>
  <c r="H360" i="1" s="1"/>
  <c r="I361" i="1"/>
  <c r="H361" i="1" s="1"/>
  <c r="I362" i="1"/>
  <c r="H362" i="1" s="1"/>
  <c r="I363" i="1"/>
  <c r="H363" i="1" s="1"/>
  <c r="I364" i="1"/>
  <c r="H364" i="1" s="1"/>
  <c r="I365" i="1"/>
  <c r="H365" i="1" s="1"/>
  <c r="I366" i="1"/>
  <c r="H366" i="1" s="1"/>
  <c r="I367" i="1"/>
  <c r="H367" i="1" s="1"/>
  <c r="I368" i="1"/>
  <c r="H368" i="1" s="1"/>
  <c r="I369" i="1"/>
  <c r="H369" i="1" s="1"/>
  <c r="I370" i="1"/>
  <c r="H370" i="1" s="1"/>
  <c r="I371" i="1"/>
  <c r="H371" i="1" s="1"/>
  <c r="I372" i="1"/>
  <c r="H372" i="1" s="1"/>
  <c r="I373" i="1"/>
  <c r="H373" i="1" s="1"/>
  <c r="I374" i="1"/>
  <c r="H374" i="1" s="1"/>
  <c r="I375" i="1"/>
  <c r="H375" i="1" s="1"/>
  <c r="I376" i="1"/>
  <c r="H376" i="1" s="1"/>
  <c r="I377" i="1"/>
  <c r="H377" i="1" s="1"/>
  <c r="I378" i="1"/>
  <c r="H378" i="1" s="1"/>
  <c r="I379" i="1"/>
  <c r="H379" i="1" s="1"/>
  <c r="I380" i="1"/>
  <c r="H380" i="1" s="1"/>
  <c r="I381" i="1"/>
  <c r="H381" i="1" s="1"/>
  <c r="I382" i="1"/>
  <c r="H382" i="1" s="1"/>
  <c r="I383" i="1"/>
  <c r="H383" i="1" s="1"/>
  <c r="I384" i="1"/>
  <c r="H384" i="1" s="1"/>
  <c r="I385" i="1"/>
  <c r="H385" i="1" s="1"/>
  <c r="I386" i="1"/>
  <c r="H386" i="1" s="1"/>
  <c r="I387" i="1"/>
  <c r="H387" i="1" s="1"/>
  <c r="I388" i="1"/>
  <c r="H388" i="1" s="1"/>
  <c r="I389" i="1"/>
  <c r="H389" i="1" s="1"/>
  <c r="I390" i="1"/>
  <c r="H390" i="1" s="1"/>
  <c r="I391" i="1"/>
  <c r="H391" i="1" s="1"/>
  <c r="I392" i="1"/>
  <c r="H392" i="1" s="1"/>
  <c r="I393" i="1"/>
  <c r="H393" i="1" s="1"/>
  <c r="I394" i="1"/>
  <c r="H394" i="1" s="1"/>
  <c r="I395" i="1"/>
  <c r="H395" i="1" s="1"/>
  <c r="I396" i="1"/>
  <c r="H396" i="1" s="1"/>
  <c r="I397" i="1"/>
  <c r="H397" i="1" s="1"/>
  <c r="I398" i="1"/>
  <c r="H398" i="1" s="1"/>
  <c r="I399" i="1"/>
  <c r="H399" i="1" s="1"/>
  <c r="I400" i="1"/>
  <c r="H400" i="1" s="1"/>
  <c r="I401" i="1"/>
  <c r="H401" i="1" s="1"/>
  <c r="I402" i="1"/>
  <c r="H402" i="1" s="1"/>
  <c r="I403" i="1"/>
  <c r="H403" i="1" s="1"/>
  <c r="I404" i="1"/>
  <c r="H404" i="1" s="1"/>
  <c r="I405" i="1"/>
  <c r="H405" i="1" s="1"/>
  <c r="I406" i="1"/>
  <c r="H406" i="1" s="1"/>
  <c r="I407" i="1"/>
  <c r="H407" i="1" s="1"/>
  <c r="I408" i="1"/>
  <c r="H408" i="1" s="1"/>
  <c r="I409" i="1"/>
  <c r="H409" i="1" s="1"/>
  <c r="I410" i="1"/>
  <c r="H410" i="1" s="1"/>
  <c r="I411" i="1"/>
  <c r="H411" i="1" s="1"/>
  <c r="I412" i="1"/>
  <c r="H412" i="1" s="1"/>
  <c r="I413" i="1"/>
  <c r="H413" i="1" s="1"/>
  <c r="I414" i="1"/>
  <c r="H414" i="1" s="1"/>
  <c r="I415" i="1"/>
  <c r="H415" i="1" s="1"/>
  <c r="I416" i="1"/>
  <c r="H416" i="1" s="1"/>
  <c r="I417" i="1"/>
  <c r="H417" i="1" s="1"/>
  <c r="I418" i="1"/>
  <c r="H418" i="1" s="1"/>
  <c r="I419" i="1"/>
  <c r="H419" i="1" s="1"/>
  <c r="I420" i="1"/>
  <c r="H420" i="1" s="1"/>
  <c r="I421" i="1"/>
  <c r="H421" i="1" s="1"/>
  <c r="I422" i="1"/>
  <c r="H422" i="1" s="1"/>
  <c r="I423" i="1"/>
  <c r="H423" i="1" s="1"/>
  <c r="I424" i="1"/>
  <c r="H424" i="1" s="1"/>
  <c r="I425" i="1"/>
  <c r="H425" i="1" s="1"/>
  <c r="I426" i="1"/>
  <c r="H426" i="1" s="1"/>
  <c r="I427" i="1"/>
  <c r="H427" i="1" s="1"/>
  <c r="I428" i="1"/>
  <c r="H428" i="1" s="1"/>
  <c r="I429" i="1"/>
  <c r="H429" i="1" s="1"/>
  <c r="I430" i="1"/>
  <c r="H430" i="1" s="1"/>
  <c r="I431" i="1"/>
  <c r="H431" i="1" s="1"/>
  <c r="I432" i="1"/>
  <c r="H432" i="1" s="1"/>
  <c r="I433" i="1"/>
  <c r="H433" i="1" s="1"/>
  <c r="I434" i="1"/>
  <c r="H434" i="1" s="1"/>
  <c r="I435" i="1"/>
  <c r="H435" i="1" s="1"/>
  <c r="I436" i="1"/>
  <c r="H436" i="1" s="1"/>
  <c r="I437" i="1"/>
  <c r="H437" i="1" s="1"/>
  <c r="I438" i="1"/>
  <c r="H438" i="1" s="1"/>
  <c r="I439" i="1"/>
  <c r="H439" i="1" s="1"/>
  <c r="I440" i="1"/>
  <c r="H440" i="1" s="1"/>
  <c r="I441" i="1"/>
  <c r="H441" i="1" s="1"/>
  <c r="I442" i="1"/>
  <c r="H442" i="1" s="1"/>
  <c r="I443" i="1"/>
  <c r="H443" i="1" s="1"/>
  <c r="I444" i="1"/>
  <c r="H444" i="1" s="1"/>
  <c r="I445" i="1"/>
  <c r="H445" i="1" s="1"/>
  <c r="I446" i="1"/>
  <c r="H446" i="1" s="1"/>
  <c r="I447" i="1"/>
  <c r="H447" i="1" s="1"/>
  <c r="I448" i="1"/>
  <c r="H448" i="1" s="1"/>
  <c r="I449" i="1"/>
  <c r="H449" i="1" s="1"/>
  <c r="I450" i="1"/>
  <c r="H450" i="1" s="1"/>
  <c r="I451" i="1"/>
  <c r="H451" i="1" s="1"/>
  <c r="I452" i="1"/>
  <c r="H452" i="1" s="1"/>
  <c r="I453" i="1"/>
  <c r="H453" i="1" s="1"/>
  <c r="I454" i="1"/>
  <c r="H454" i="1" s="1"/>
  <c r="I455" i="1"/>
  <c r="H455" i="1" s="1"/>
  <c r="I456" i="1"/>
  <c r="H456" i="1" s="1"/>
  <c r="I457" i="1"/>
  <c r="H457" i="1" s="1"/>
  <c r="I458" i="1"/>
  <c r="H458" i="1" s="1"/>
  <c r="I459" i="1"/>
  <c r="H459" i="1" s="1"/>
  <c r="I460" i="1"/>
  <c r="H460" i="1" s="1"/>
  <c r="I461" i="1"/>
  <c r="H461" i="1" s="1"/>
  <c r="I462" i="1"/>
  <c r="H462" i="1" s="1"/>
  <c r="I463" i="1"/>
  <c r="H463" i="1" s="1"/>
  <c r="I464" i="1"/>
  <c r="H464" i="1" s="1"/>
  <c r="I465" i="1"/>
  <c r="H465" i="1" s="1"/>
  <c r="I466" i="1"/>
  <c r="H466" i="1" s="1"/>
  <c r="I467" i="1"/>
  <c r="H467" i="1" s="1"/>
  <c r="I468" i="1"/>
  <c r="H468" i="1" s="1"/>
  <c r="I469" i="1"/>
  <c r="H469" i="1" s="1"/>
  <c r="I470" i="1"/>
  <c r="H470" i="1" s="1"/>
  <c r="I471" i="1"/>
  <c r="H471" i="1" s="1"/>
  <c r="I472" i="1"/>
  <c r="H472" i="1" s="1"/>
  <c r="I473" i="1"/>
  <c r="H473" i="1" s="1"/>
  <c r="I474" i="1"/>
  <c r="H474" i="1" s="1"/>
  <c r="I475" i="1"/>
  <c r="H475" i="1" s="1"/>
  <c r="I476" i="1"/>
  <c r="H476" i="1" s="1"/>
  <c r="I477" i="1"/>
  <c r="H477" i="1" s="1"/>
  <c r="I478" i="1"/>
  <c r="H478" i="1" s="1"/>
  <c r="I479" i="1"/>
  <c r="H479" i="1" s="1"/>
  <c r="I480" i="1"/>
  <c r="H480" i="1" s="1"/>
  <c r="I481" i="1"/>
  <c r="H481" i="1" s="1"/>
  <c r="I482" i="1"/>
  <c r="H482" i="1" s="1"/>
  <c r="I483" i="1"/>
  <c r="H483" i="1" s="1"/>
  <c r="I484" i="1"/>
  <c r="H484" i="1" s="1"/>
  <c r="I485" i="1"/>
  <c r="H485" i="1" s="1"/>
  <c r="I486" i="1"/>
  <c r="H486" i="1" s="1"/>
  <c r="I487" i="1"/>
  <c r="H487" i="1" s="1"/>
  <c r="I488" i="1"/>
  <c r="H488" i="1" s="1"/>
  <c r="I489" i="1"/>
  <c r="H489" i="1" s="1"/>
  <c r="I490" i="1"/>
  <c r="H490" i="1" s="1"/>
  <c r="I491" i="1"/>
  <c r="H491" i="1" s="1"/>
  <c r="I492" i="1"/>
  <c r="H492" i="1" s="1"/>
  <c r="I493" i="1"/>
  <c r="H493" i="1" s="1"/>
  <c r="I494" i="1"/>
  <c r="H494" i="1" s="1"/>
  <c r="I495" i="1"/>
  <c r="H495" i="1" s="1"/>
  <c r="I496" i="1"/>
  <c r="H496" i="1" s="1"/>
  <c r="I497" i="1"/>
  <c r="H497" i="1" s="1"/>
  <c r="I498" i="1"/>
  <c r="H498" i="1" s="1"/>
  <c r="I499" i="1"/>
  <c r="H499" i="1" s="1"/>
  <c r="I500" i="1"/>
  <c r="H500" i="1" s="1"/>
  <c r="I501" i="1"/>
  <c r="H501" i="1" s="1"/>
  <c r="I502" i="1"/>
  <c r="H502" i="1" s="1"/>
  <c r="I503" i="1"/>
  <c r="H503" i="1" s="1"/>
  <c r="I504" i="1"/>
  <c r="H504" i="1" s="1"/>
  <c r="I505" i="1"/>
  <c r="H505" i="1" s="1"/>
  <c r="I506" i="1"/>
  <c r="H506" i="1" s="1"/>
  <c r="I507" i="1"/>
  <c r="H507" i="1" s="1"/>
  <c r="I508" i="1"/>
  <c r="H508" i="1" s="1"/>
  <c r="I509" i="1"/>
  <c r="H509" i="1" s="1"/>
  <c r="I510" i="1"/>
  <c r="H510" i="1" s="1"/>
  <c r="I511" i="1"/>
  <c r="H511" i="1" s="1"/>
  <c r="I512" i="1"/>
  <c r="H512" i="1" s="1"/>
  <c r="I513" i="1"/>
  <c r="H513" i="1" s="1"/>
  <c r="I514" i="1"/>
  <c r="H514" i="1" s="1"/>
  <c r="I515" i="1"/>
  <c r="H515" i="1" s="1"/>
  <c r="I516" i="1"/>
  <c r="H516" i="1" s="1"/>
  <c r="I517" i="1"/>
  <c r="H517" i="1" s="1"/>
  <c r="I518" i="1"/>
  <c r="H518" i="1" s="1"/>
  <c r="I519" i="1"/>
  <c r="H519" i="1" s="1"/>
  <c r="I520" i="1"/>
  <c r="H520" i="1" s="1"/>
  <c r="I521" i="1"/>
  <c r="H521" i="1" s="1"/>
  <c r="I522" i="1"/>
  <c r="H522" i="1" s="1"/>
  <c r="I523" i="1"/>
  <c r="H523" i="1" s="1"/>
  <c r="I524" i="1"/>
  <c r="H524" i="1" s="1"/>
  <c r="I525" i="1"/>
  <c r="H525" i="1" s="1"/>
  <c r="I526" i="1"/>
  <c r="H526" i="1" s="1"/>
  <c r="I527" i="1"/>
  <c r="H527" i="1" s="1"/>
  <c r="I528" i="1"/>
  <c r="H528" i="1" s="1"/>
  <c r="I529" i="1"/>
  <c r="H529" i="1" s="1"/>
  <c r="I530" i="1"/>
  <c r="H530" i="1" s="1"/>
  <c r="I531" i="1"/>
  <c r="H531" i="1" s="1"/>
  <c r="I532" i="1"/>
  <c r="H532" i="1" s="1"/>
  <c r="I533" i="1"/>
  <c r="H533" i="1" s="1"/>
  <c r="I534" i="1"/>
  <c r="H534" i="1" s="1"/>
  <c r="I535" i="1"/>
  <c r="H535" i="1" s="1"/>
  <c r="I536" i="1"/>
  <c r="H536" i="1" s="1"/>
  <c r="I537" i="1"/>
  <c r="H537" i="1" s="1"/>
  <c r="I538" i="1"/>
  <c r="H538" i="1" s="1"/>
  <c r="I539" i="1"/>
  <c r="H539" i="1" s="1"/>
  <c r="I540" i="1"/>
  <c r="H540" i="1" s="1"/>
  <c r="I541" i="1"/>
  <c r="H541" i="1" s="1"/>
  <c r="I542" i="1"/>
  <c r="H542" i="1" s="1"/>
  <c r="I543" i="1"/>
  <c r="H543" i="1" s="1"/>
  <c r="I544" i="1"/>
  <c r="H544" i="1" s="1"/>
  <c r="I545" i="1"/>
  <c r="H545" i="1" s="1"/>
  <c r="I546" i="1"/>
  <c r="H546" i="1" s="1"/>
  <c r="I547" i="1"/>
  <c r="H547" i="1" s="1"/>
  <c r="I548" i="1"/>
  <c r="H548" i="1" s="1"/>
  <c r="I549" i="1"/>
  <c r="H549" i="1" s="1"/>
  <c r="I550" i="1"/>
  <c r="H550" i="1" s="1"/>
  <c r="I551" i="1"/>
  <c r="H551" i="1" s="1"/>
  <c r="I552" i="1"/>
  <c r="H552" i="1" s="1"/>
  <c r="I553" i="1"/>
  <c r="H553" i="1" s="1"/>
  <c r="I554" i="1"/>
  <c r="H554" i="1" s="1"/>
  <c r="I555" i="1"/>
  <c r="H555" i="1" s="1"/>
  <c r="I556" i="1"/>
  <c r="H556" i="1" s="1"/>
  <c r="I557" i="1"/>
  <c r="H557" i="1" s="1"/>
  <c r="I558" i="1"/>
  <c r="H558" i="1" s="1"/>
  <c r="I559" i="1"/>
  <c r="H559" i="1" s="1"/>
  <c r="I560" i="1"/>
  <c r="H560" i="1" s="1"/>
  <c r="I561" i="1"/>
  <c r="H561" i="1" s="1"/>
  <c r="I562" i="1"/>
  <c r="H562" i="1" s="1"/>
  <c r="I563" i="1"/>
  <c r="H563" i="1" s="1"/>
  <c r="I564" i="1"/>
  <c r="H564" i="1" s="1"/>
  <c r="I565" i="1"/>
  <c r="H565" i="1" s="1"/>
  <c r="I566" i="1"/>
  <c r="H566" i="1" s="1"/>
  <c r="I567" i="1"/>
  <c r="H567" i="1" s="1"/>
  <c r="I568" i="1"/>
  <c r="H568" i="1" s="1"/>
  <c r="I569" i="1"/>
  <c r="H569" i="1" s="1"/>
  <c r="I570" i="1"/>
  <c r="H570" i="1" s="1"/>
  <c r="I571" i="1"/>
  <c r="H571" i="1" s="1"/>
  <c r="I572" i="1"/>
  <c r="H572" i="1" s="1"/>
  <c r="I573" i="1"/>
  <c r="H573" i="1" s="1"/>
  <c r="I574" i="1"/>
  <c r="H574" i="1" s="1"/>
  <c r="I575" i="1"/>
  <c r="H575" i="1" s="1"/>
  <c r="I576" i="1"/>
  <c r="H576" i="1" s="1"/>
  <c r="I577" i="1"/>
  <c r="H577" i="1" s="1"/>
  <c r="I578" i="1"/>
  <c r="H578" i="1" s="1"/>
  <c r="I579" i="1"/>
  <c r="H579" i="1" s="1"/>
  <c r="I580" i="1"/>
  <c r="H580" i="1" s="1"/>
  <c r="I581" i="1"/>
  <c r="H581" i="1" s="1"/>
  <c r="I582" i="1"/>
  <c r="H582" i="1" s="1"/>
  <c r="I583" i="1"/>
  <c r="H583" i="1" s="1"/>
  <c r="I584" i="1"/>
  <c r="H584" i="1" s="1"/>
  <c r="I585" i="1"/>
  <c r="H585" i="1" s="1"/>
  <c r="I586" i="1"/>
  <c r="H586" i="1" s="1"/>
  <c r="I587" i="1"/>
  <c r="H587" i="1" s="1"/>
  <c r="I588" i="1"/>
  <c r="H588" i="1" s="1"/>
  <c r="I589" i="1"/>
  <c r="H589" i="1" s="1"/>
  <c r="I590" i="1"/>
  <c r="H590" i="1" s="1"/>
  <c r="I591" i="1"/>
  <c r="H591" i="1" s="1"/>
  <c r="I592" i="1"/>
  <c r="H592" i="1" s="1"/>
  <c r="I593" i="1"/>
  <c r="H593" i="1" s="1"/>
  <c r="I594" i="1"/>
  <c r="H594" i="1" s="1"/>
  <c r="I595" i="1"/>
  <c r="H595" i="1" s="1"/>
  <c r="I596" i="1"/>
  <c r="H596" i="1" s="1"/>
  <c r="I597" i="1"/>
  <c r="H597" i="1" s="1"/>
  <c r="I598" i="1"/>
  <c r="H598" i="1" s="1"/>
  <c r="I599" i="1"/>
  <c r="H599" i="1" s="1"/>
  <c r="I600" i="1"/>
  <c r="H600" i="1" s="1"/>
  <c r="I601" i="1"/>
  <c r="H601" i="1" s="1"/>
  <c r="I602" i="1"/>
  <c r="H602" i="1" s="1"/>
  <c r="I603" i="1"/>
  <c r="H603" i="1" s="1"/>
  <c r="I604" i="1"/>
  <c r="H604" i="1" s="1"/>
  <c r="I605" i="1"/>
  <c r="H605" i="1" s="1"/>
  <c r="I606" i="1"/>
  <c r="H606" i="1" s="1"/>
  <c r="I607" i="1"/>
  <c r="H607" i="1" s="1"/>
  <c r="I608" i="1"/>
  <c r="H608" i="1" s="1"/>
  <c r="I609" i="1"/>
  <c r="H609" i="1" s="1"/>
  <c r="I610" i="1"/>
  <c r="H610" i="1" s="1"/>
  <c r="I611" i="1"/>
  <c r="H611" i="1" s="1"/>
  <c r="I612" i="1"/>
  <c r="H612" i="1" s="1"/>
  <c r="I613" i="1"/>
  <c r="H613" i="1" s="1"/>
  <c r="I614" i="1"/>
  <c r="H614" i="1" s="1"/>
  <c r="I615" i="1"/>
  <c r="H615" i="1" s="1"/>
  <c r="I616" i="1"/>
  <c r="H616" i="1" s="1"/>
  <c r="I617" i="1"/>
  <c r="H617" i="1" s="1"/>
  <c r="I618" i="1"/>
  <c r="H618" i="1" s="1"/>
  <c r="I619" i="1"/>
  <c r="H619" i="1" s="1"/>
  <c r="I620" i="1"/>
  <c r="H620" i="1" s="1"/>
  <c r="I621" i="1"/>
  <c r="H621" i="1" s="1"/>
  <c r="I622" i="1"/>
  <c r="H622" i="1" s="1"/>
  <c r="I623" i="1"/>
  <c r="H623" i="1" s="1"/>
  <c r="I624" i="1"/>
  <c r="H624" i="1" s="1"/>
  <c r="I625" i="1"/>
  <c r="H625" i="1" s="1"/>
  <c r="I626" i="1"/>
  <c r="H626" i="1" s="1"/>
  <c r="I627" i="1"/>
  <c r="H627" i="1" s="1"/>
  <c r="I628" i="1"/>
  <c r="H628" i="1" s="1"/>
  <c r="I629" i="1"/>
  <c r="H629" i="1" s="1"/>
  <c r="I630" i="1"/>
  <c r="H630" i="1" s="1"/>
  <c r="I631" i="1"/>
  <c r="H631" i="1" s="1"/>
  <c r="I632" i="1"/>
  <c r="H632" i="1" s="1"/>
  <c r="I633" i="1"/>
  <c r="H633" i="1" s="1"/>
  <c r="I634" i="1"/>
  <c r="H634" i="1" s="1"/>
  <c r="I635" i="1"/>
  <c r="H635" i="1" s="1"/>
  <c r="I636" i="1"/>
  <c r="H636" i="1" s="1"/>
  <c r="I637" i="1"/>
  <c r="H637" i="1" s="1"/>
  <c r="I638" i="1"/>
  <c r="H638" i="1" s="1"/>
  <c r="I639" i="1"/>
  <c r="H639" i="1" s="1"/>
  <c r="I640" i="1"/>
  <c r="H640" i="1" s="1"/>
  <c r="I641" i="1"/>
  <c r="H641" i="1" s="1"/>
  <c r="I642" i="1"/>
  <c r="H642" i="1" s="1"/>
  <c r="I643" i="1"/>
  <c r="H643" i="1" s="1"/>
  <c r="I644" i="1"/>
  <c r="H644" i="1" s="1"/>
  <c r="I645" i="1"/>
  <c r="H645" i="1" s="1"/>
  <c r="I646" i="1"/>
  <c r="H646" i="1" s="1"/>
  <c r="I647" i="1"/>
  <c r="H647" i="1" s="1"/>
  <c r="I648" i="1"/>
  <c r="H648" i="1" s="1"/>
  <c r="I649" i="1"/>
  <c r="H649" i="1" s="1"/>
  <c r="I650" i="1"/>
  <c r="H650" i="1" s="1"/>
  <c r="I651" i="1"/>
  <c r="H651" i="1" s="1"/>
  <c r="I652" i="1"/>
  <c r="H652" i="1" s="1"/>
  <c r="I653" i="1"/>
  <c r="H653" i="1" s="1"/>
  <c r="I654" i="1"/>
  <c r="H654" i="1" s="1"/>
  <c r="I655" i="1"/>
  <c r="H655" i="1" s="1"/>
  <c r="I656" i="1"/>
  <c r="H656" i="1" s="1"/>
  <c r="I657" i="1"/>
  <c r="H657" i="1" s="1"/>
  <c r="I658" i="1"/>
  <c r="H658" i="1" s="1"/>
  <c r="I659" i="1"/>
  <c r="H659" i="1" s="1"/>
  <c r="I660" i="1"/>
  <c r="H660" i="1" s="1"/>
  <c r="I661" i="1"/>
  <c r="H661" i="1" s="1"/>
  <c r="I662" i="1"/>
  <c r="H662" i="1" s="1"/>
  <c r="I663" i="1"/>
  <c r="H663" i="1" s="1"/>
  <c r="I664" i="1"/>
  <c r="H664" i="1" s="1"/>
  <c r="I665" i="1"/>
  <c r="H665" i="1" s="1"/>
  <c r="I666" i="1"/>
  <c r="H666" i="1" s="1"/>
  <c r="I667" i="1"/>
  <c r="H667" i="1" s="1"/>
  <c r="I668" i="1"/>
  <c r="H668" i="1" s="1"/>
  <c r="I669" i="1"/>
  <c r="H669" i="1" s="1"/>
  <c r="I670" i="1"/>
  <c r="H670" i="1" s="1"/>
  <c r="I671" i="1"/>
  <c r="H671" i="1" s="1"/>
  <c r="I672" i="1"/>
  <c r="H672" i="1" s="1"/>
  <c r="I673" i="1"/>
  <c r="H673" i="1" s="1"/>
  <c r="I674" i="1"/>
  <c r="H674" i="1" s="1"/>
  <c r="I675" i="1"/>
  <c r="H675" i="1" s="1"/>
  <c r="I676" i="1"/>
  <c r="H676" i="1" s="1"/>
  <c r="I677" i="1"/>
  <c r="H677" i="1" s="1"/>
  <c r="I678" i="1"/>
  <c r="H678" i="1" s="1"/>
  <c r="I679" i="1"/>
  <c r="H679" i="1" s="1"/>
  <c r="I680" i="1"/>
  <c r="H680" i="1" s="1"/>
  <c r="I681" i="1"/>
  <c r="H681" i="1" s="1"/>
  <c r="I682" i="1"/>
  <c r="H682" i="1" s="1"/>
  <c r="I683" i="1"/>
  <c r="H683" i="1" s="1"/>
  <c r="I684" i="1"/>
  <c r="H684" i="1" s="1"/>
  <c r="I685" i="1"/>
  <c r="H685" i="1" s="1"/>
  <c r="I686" i="1"/>
  <c r="H686" i="1" s="1"/>
  <c r="I687" i="1"/>
  <c r="H687" i="1" s="1"/>
  <c r="I688" i="1"/>
  <c r="H688" i="1" s="1"/>
  <c r="I689" i="1"/>
  <c r="H689" i="1" s="1"/>
  <c r="I690" i="1"/>
  <c r="H690" i="1" s="1"/>
  <c r="I691" i="1"/>
  <c r="H691" i="1" s="1"/>
  <c r="I692" i="1"/>
  <c r="H692" i="1" s="1"/>
  <c r="I693" i="1"/>
  <c r="H693" i="1" s="1"/>
  <c r="I694" i="1"/>
  <c r="H694" i="1" s="1"/>
  <c r="I695" i="1"/>
  <c r="H695" i="1" s="1"/>
  <c r="I696" i="1"/>
  <c r="H696" i="1" s="1"/>
  <c r="I697" i="1"/>
  <c r="H697" i="1" s="1"/>
  <c r="I698" i="1"/>
  <c r="H698" i="1" s="1"/>
  <c r="I699" i="1"/>
  <c r="H699" i="1" s="1"/>
  <c r="I700" i="1"/>
  <c r="H700" i="1" s="1"/>
  <c r="I701" i="1"/>
  <c r="H701" i="1" s="1"/>
  <c r="I702" i="1"/>
  <c r="H702" i="1" s="1"/>
  <c r="I703" i="1"/>
  <c r="H703" i="1" s="1"/>
  <c r="I704" i="1"/>
  <c r="H704" i="1" s="1"/>
  <c r="I705" i="1"/>
  <c r="H705" i="1" s="1"/>
  <c r="I706" i="1"/>
  <c r="H706" i="1" s="1"/>
  <c r="I707" i="1"/>
  <c r="H707" i="1" s="1"/>
  <c r="I708" i="1"/>
  <c r="H708" i="1" s="1"/>
  <c r="I709" i="1"/>
  <c r="H709" i="1" s="1"/>
  <c r="I710" i="1"/>
  <c r="H710" i="1" s="1"/>
  <c r="I711" i="1"/>
  <c r="H711" i="1" s="1"/>
  <c r="I712" i="1"/>
  <c r="H712" i="1" s="1"/>
  <c r="I713" i="1"/>
  <c r="H713" i="1" s="1"/>
  <c r="I714" i="1"/>
  <c r="H714" i="1" s="1"/>
  <c r="I715" i="1"/>
  <c r="H715" i="1" s="1"/>
  <c r="I716" i="1"/>
  <c r="H716" i="1" s="1"/>
  <c r="I717" i="1"/>
  <c r="H717" i="1" s="1"/>
  <c r="I718" i="1"/>
  <c r="H718" i="1" s="1"/>
  <c r="I719" i="1"/>
  <c r="H719" i="1" s="1"/>
  <c r="I720" i="1"/>
  <c r="H720" i="1" s="1"/>
  <c r="I721" i="1"/>
  <c r="H721" i="1" s="1"/>
  <c r="I722" i="1"/>
  <c r="H722" i="1" s="1"/>
  <c r="I723" i="1"/>
  <c r="H723" i="1" s="1"/>
  <c r="I724" i="1"/>
  <c r="H724" i="1" s="1"/>
  <c r="I725" i="1"/>
  <c r="H725" i="1" s="1"/>
  <c r="I726" i="1"/>
  <c r="H726" i="1" s="1"/>
  <c r="I727" i="1"/>
  <c r="H727" i="1" s="1"/>
  <c r="I728" i="1"/>
  <c r="H728" i="1" s="1"/>
  <c r="I729" i="1"/>
  <c r="H729" i="1" s="1"/>
  <c r="I730" i="1"/>
  <c r="H730" i="1" s="1"/>
  <c r="I731" i="1"/>
  <c r="H731" i="1" s="1"/>
  <c r="I732" i="1"/>
  <c r="H732" i="1" s="1"/>
  <c r="I733" i="1"/>
  <c r="H733" i="1" s="1"/>
  <c r="I734" i="1"/>
  <c r="H734" i="1" s="1"/>
  <c r="I735" i="1"/>
  <c r="H735" i="1" s="1"/>
  <c r="I736" i="1"/>
  <c r="H736" i="1" s="1"/>
  <c r="I737" i="1"/>
  <c r="H737" i="1" s="1"/>
  <c r="I738" i="1"/>
  <c r="H738" i="1" s="1"/>
  <c r="I739" i="1"/>
  <c r="H739" i="1" s="1"/>
  <c r="I740" i="1"/>
  <c r="H740" i="1" s="1"/>
  <c r="I741" i="1"/>
  <c r="H741" i="1" s="1"/>
  <c r="I742" i="1"/>
  <c r="H742" i="1" s="1"/>
  <c r="I743" i="1"/>
  <c r="H743" i="1" s="1"/>
  <c r="I744" i="1"/>
  <c r="H744" i="1" s="1"/>
  <c r="I745" i="1"/>
  <c r="H745" i="1" s="1"/>
  <c r="I746" i="1"/>
  <c r="H746" i="1" s="1"/>
  <c r="I747" i="1"/>
  <c r="H747" i="1" s="1"/>
  <c r="I748" i="1"/>
  <c r="H748" i="1" s="1"/>
  <c r="I749" i="1"/>
  <c r="H749" i="1" s="1"/>
  <c r="I750" i="1"/>
  <c r="H750" i="1" s="1"/>
  <c r="I751" i="1"/>
  <c r="H751" i="1" s="1"/>
  <c r="I752" i="1"/>
  <c r="H752" i="1" s="1"/>
  <c r="I753" i="1"/>
  <c r="H753" i="1" s="1"/>
  <c r="I754" i="1"/>
  <c r="H754" i="1" s="1"/>
  <c r="I755" i="1"/>
  <c r="H755" i="1" s="1"/>
  <c r="I756" i="1"/>
  <c r="H756" i="1" s="1"/>
  <c r="I757" i="1"/>
  <c r="H757" i="1" s="1"/>
  <c r="I758" i="1"/>
  <c r="H758" i="1" s="1"/>
  <c r="I759" i="1"/>
  <c r="H759" i="1" s="1"/>
  <c r="I760" i="1"/>
  <c r="H760" i="1" s="1"/>
  <c r="I761" i="1"/>
  <c r="H761" i="1" s="1"/>
  <c r="I762" i="1"/>
  <c r="H762" i="1" s="1"/>
  <c r="I763" i="1"/>
  <c r="H763" i="1" s="1"/>
  <c r="I764" i="1"/>
  <c r="H764" i="1" s="1"/>
  <c r="I765" i="1"/>
  <c r="H765" i="1" s="1"/>
  <c r="I766" i="1"/>
  <c r="H766" i="1" s="1"/>
  <c r="I767" i="1"/>
  <c r="H767" i="1" s="1"/>
  <c r="I768" i="1"/>
  <c r="H768" i="1" s="1"/>
  <c r="I769" i="1"/>
  <c r="H769" i="1" s="1"/>
  <c r="I770" i="1"/>
  <c r="H770" i="1" s="1"/>
  <c r="I771" i="1"/>
  <c r="H771" i="1" s="1"/>
  <c r="I772" i="1"/>
  <c r="H772" i="1" s="1"/>
  <c r="I773" i="1"/>
  <c r="H773" i="1" s="1"/>
  <c r="I774" i="1"/>
  <c r="H774" i="1" s="1"/>
  <c r="I775" i="1"/>
  <c r="H775" i="1" s="1"/>
  <c r="I776" i="1"/>
  <c r="H776" i="1" s="1"/>
  <c r="I777" i="1"/>
  <c r="H777" i="1" s="1"/>
  <c r="I778" i="1"/>
  <c r="H778" i="1" s="1"/>
  <c r="I779" i="1"/>
  <c r="H779" i="1" s="1"/>
  <c r="I780" i="1"/>
  <c r="H780" i="1" s="1"/>
  <c r="I781" i="1"/>
  <c r="H781" i="1" s="1"/>
  <c r="I782" i="1"/>
  <c r="H782" i="1" s="1"/>
  <c r="I783" i="1"/>
  <c r="H783" i="1" s="1"/>
  <c r="I784" i="1"/>
  <c r="H784" i="1" s="1"/>
  <c r="I785" i="1"/>
  <c r="H785" i="1" s="1"/>
  <c r="I786" i="1"/>
  <c r="H786" i="1" s="1"/>
  <c r="I787" i="1"/>
  <c r="H787" i="1" s="1"/>
  <c r="I788" i="1"/>
  <c r="H788" i="1" s="1"/>
  <c r="I789" i="1"/>
  <c r="H789" i="1" s="1"/>
  <c r="I790" i="1"/>
  <c r="H790" i="1" s="1"/>
  <c r="I791" i="1"/>
  <c r="H791" i="1" s="1"/>
  <c r="I792" i="1"/>
  <c r="H792" i="1" s="1"/>
  <c r="I793" i="1"/>
  <c r="H793" i="1" s="1"/>
  <c r="I794" i="1"/>
  <c r="H794" i="1" s="1"/>
  <c r="I795" i="1"/>
  <c r="H795" i="1" s="1"/>
  <c r="I796" i="1"/>
  <c r="H796" i="1" s="1"/>
  <c r="I797" i="1"/>
  <c r="H797" i="1" s="1"/>
  <c r="I798" i="1"/>
  <c r="H798" i="1" s="1"/>
  <c r="I799" i="1"/>
  <c r="H799" i="1" s="1"/>
  <c r="I800" i="1"/>
  <c r="H800" i="1" s="1"/>
  <c r="I801" i="1"/>
  <c r="H801" i="1" s="1"/>
  <c r="I802" i="1"/>
  <c r="H802" i="1" s="1"/>
  <c r="I803" i="1"/>
  <c r="H803" i="1" s="1"/>
  <c r="I804" i="1"/>
  <c r="H804" i="1" s="1"/>
  <c r="I805" i="1"/>
  <c r="H805" i="1" s="1"/>
  <c r="I806" i="1"/>
  <c r="H806" i="1" s="1"/>
  <c r="I807" i="1"/>
  <c r="H807" i="1" s="1"/>
  <c r="I808" i="1"/>
  <c r="H808" i="1" s="1"/>
  <c r="I809" i="1"/>
  <c r="H809" i="1" s="1"/>
  <c r="I810" i="1"/>
  <c r="H810" i="1" s="1"/>
  <c r="I811" i="1"/>
  <c r="H811" i="1" s="1"/>
  <c r="I812" i="1"/>
  <c r="H812" i="1" s="1"/>
  <c r="I813" i="1"/>
  <c r="H813" i="1" s="1"/>
  <c r="I814" i="1"/>
  <c r="H814" i="1" s="1"/>
  <c r="I815" i="1"/>
  <c r="H815" i="1" s="1"/>
  <c r="I816" i="1"/>
  <c r="H816" i="1" s="1"/>
  <c r="I817" i="1"/>
  <c r="H817" i="1" s="1"/>
  <c r="I818" i="1"/>
  <c r="H818" i="1" s="1"/>
  <c r="I819" i="1"/>
  <c r="H819" i="1" s="1"/>
  <c r="I820" i="1"/>
  <c r="H820" i="1" s="1"/>
  <c r="I821" i="1"/>
  <c r="H821" i="1" s="1"/>
  <c r="I822" i="1"/>
  <c r="H822" i="1" s="1"/>
  <c r="I823" i="1"/>
  <c r="H823" i="1" s="1"/>
  <c r="I824" i="1"/>
  <c r="H824" i="1" s="1"/>
  <c r="I825" i="1"/>
  <c r="H825" i="1" s="1"/>
  <c r="I826" i="1"/>
  <c r="H826" i="1" s="1"/>
  <c r="I827" i="1"/>
  <c r="H827" i="1" s="1"/>
  <c r="I828" i="1"/>
  <c r="H828" i="1" s="1"/>
  <c r="I829" i="1"/>
  <c r="H829" i="1" s="1"/>
  <c r="I830" i="1"/>
  <c r="H830" i="1" s="1"/>
  <c r="I831" i="1"/>
  <c r="H831" i="1" s="1"/>
  <c r="I832" i="1"/>
  <c r="H832" i="1" s="1"/>
  <c r="I833" i="1"/>
  <c r="H833" i="1" s="1"/>
  <c r="I834" i="1"/>
  <c r="H834" i="1" s="1"/>
  <c r="I835" i="1"/>
  <c r="H835" i="1" s="1"/>
  <c r="I836" i="1"/>
  <c r="H836" i="1" s="1"/>
  <c r="I837" i="1"/>
  <c r="H837" i="1" s="1"/>
  <c r="I838" i="1"/>
  <c r="H838" i="1" s="1"/>
  <c r="I839" i="1"/>
  <c r="H839" i="1" s="1"/>
  <c r="I840" i="1"/>
  <c r="H840" i="1" s="1"/>
  <c r="I841" i="1"/>
  <c r="H841" i="1" s="1"/>
  <c r="I842" i="1"/>
  <c r="H842" i="1" s="1"/>
  <c r="I843" i="1"/>
  <c r="H843" i="1" s="1"/>
  <c r="I844" i="1"/>
  <c r="H844" i="1" s="1"/>
  <c r="I845" i="1"/>
  <c r="H845" i="1" s="1"/>
  <c r="I846" i="1"/>
  <c r="H846" i="1" s="1"/>
  <c r="I847" i="1"/>
  <c r="H847" i="1" s="1"/>
  <c r="I848" i="1"/>
  <c r="H848" i="1" s="1"/>
  <c r="I849" i="1"/>
  <c r="H849" i="1" s="1"/>
  <c r="I850" i="1"/>
  <c r="H850" i="1" s="1"/>
  <c r="I851" i="1"/>
  <c r="H851" i="1" s="1"/>
  <c r="I852" i="1"/>
  <c r="H852" i="1" s="1"/>
  <c r="I853" i="1"/>
  <c r="H853" i="1" s="1"/>
  <c r="I854" i="1"/>
  <c r="H854" i="1" s="1"/>
  <c r="I855" i="1"/>
  <c r="H855" i="1" s="1"/>
  <c r="I856" i="1"/>
  <c r="H856" i="1" s="1"/>
  <c r="I857" i="1"/>
  <c r="H857" i="1" s="1"/>
  <c r="I858" i="1"/>
  <c r="H858" i="1" s="1"/>
  <c r="I859" i="1"/>
  <c r="H859" i="1" s="1"/>
  <c r="I860" i="1"/>
  <c r="H860" i="1" s="1"/>
  <c r="I861" i="1"/>
  <c r="H861" i="1" s="1"/>
  <c r="I862" i="1"/>
  <c r="H862" i="1" s="1"/>
  <c r="I863" i="1"/>
  <c r="H863" i="1" s="1"/>
  <c r="I864" i="1"/>
  <c r="H864" i="1" s="1"/>
  <c r="I865" i="1"/>
  <c r="H865" i="1" s="1"/>
  <c r="I866" i="1"/>
  <c r="H866" i="1" s="1"/>
  <c r="I867" i="1"/>
  <c r="H867" i="1" s="1"/>
  <c r="I868" i="1"/>
  <c r="H868" i="1" s="1"/>
  <c r="I869" i="1"/>
  <c r="H869" i="1" s="1"/>
  <c r="I870" i="1"/>
  <c r="H870" i="1" s="1"/>
  <c r="I871" i="1"/>
  <c r="H871" i="1" s="1"/>
  <c r="I872" i="1"/>
  <c r="H872" i="1" s="1"/>
  <c r="I873" i="1"/>
  <c r="H873" i="1" s="1"/>
  <c r="I874" i="1"/>
  <c r="H874" i="1" s="1"/>
  <c r="I875" i="1"/>
  <c r="H875" i="1" s="1"/>
  <c r="I876" i="1"/>
  <c r="H876" i="1" s="1"/>
  <c r="I877" i="1"/>
  <c r="H877" i="1" s="1"/>
  <c r="I878" i="1"/>
  <c r="H878" i="1" s="1"/>
  <c r="I879" i="1"/>
  <c r="H879" i="1" s="1"/>
  <c r="I880" i="1"/>
  <c r="H880" i="1" s="1"/>
  <c r="I881" i="1"/>
  <c r="H881" i="1" s="1"/>
  <c r="I882" i="1"/>
  <c r="H882" i="1" s="1"/>
  <c r="I883" i="1"/>
  <c r="H883" i="1" s="1"/>
  <c r="I884" i="1"/>
  <c r="H884" i="1" s="1"/>
  <c r="I885" i="1"/>
  <c r="H885" i="1" s="1"/>
  <c r="I886" i="1"/>
  <c r="H886" i="1" s="1"/>
  <c r="I887" i="1"/>
  <c r="H887" i="1" s="1"/>
  <c r="I888" i="1"/>
  <c r="H888" i="1" s="1"/>
  <c r="I889" i="1"/>
  <c r="H889" i="1" s="1"/>
  <c r="I890" i="1"/>
  <c r="H890" i="1" s="1"/>
  <c r="I891" i="1"/>
  <c r="H891" i="1" s="1"/>
  <c r="I892" i="1"/>
  <c r="H892" i="1" s="1"/>
  <c r="I893" i="1"/>
  <c r="H893" i="1" s="1"/>
  <c r="I894" i="1"/>
  <c r="H894" i="1" s="1"/>
  <c r="I895" i="1"/>
  <c r="H895" i="1" s="1"/>
  <c r="I896" i="1"/>
  <c r="H896" i="1" s="1"/>
  <c r="I897" i="1"/>
  <c r="H897" i="1" s="1"/>
  <c r="I898" i="1"/>
  <c r="H898" i="1" s="1"/>
  <c r="I899" i="1"/>
  <c r="H899" i="1" s="1"/>
  <c r="I900" i="1"/>
  <c r="H900" i="1" s="1"/>
  <c r="I901" i="1"/>
  <c r="H901" i="1" s="1"/>
  <c r="I902" i="1"/>
  <c r="H902" i="1" s="1"/>
  <c r="I903" i="1"/>
  <c r="H903" i="1" s="1"/>
  <c r="I904" i="1"/>
  <c r="H904" i="1" s="1"/>
  <c r="I905" i="1"/>
  <c r="H905" i="1" s="1"/>
  <c r="I906" i="1"/>
  <c r="H906" i="1" s="1"/>
  <c r="I907" i="1"/>
  <c r="H907" i="1" s="1"/>
  <c r="I908" i="1"/>
  <c r="H908" i="1" s="1"/>
  <c r="I909" i="1"/>
  <c r="H909" i="1" s="1"/>
  <c r="I910" i="1"/>
  <c r="H910" i="1" s="1"/>
  <c r="I911" i="1"/>
  <c r="H911" i="1" s="1"/>
  <c r="I912" i="1"/>
  <c r="H912" i="1" s="1"/>
  <c r="I913" i="1"/>
  <c r="H913" i="1" s="1"/>
  <c r="I914" i="1"/>
  <c r="H914" i="1" s="1"/>
  <c r="I915" i="1"/>
  <c r="H915" i="1" s="1"/>
  <c r="I916" i="1"/>
  <c r="H916" i="1" s="1"/>
  <c r="I917" i="1"/>
  <c r="H917" i="1" s="1"/>
  <c r="I918" i="1"/>
  <c r="H918" i="1" s="1"/>
  <c r="I919" i="1"/>
  <c r="H919" i="1" s="1"/>
  <c r="I920" i="1"/>
  <c r="H920" i="1" s="1"/>
  <c r="I921" i="1"/>
  <c r="H921" i="1" s="1"/>
  <c r="I922" i="1"/>
  <c r="H922" i="1" s="1"/>
  <c r="I923" i="1"/>
  <c r="H923" i="1" s="1"/>
  <c r="I924" i="1"/>
  <c r="H924" i="1" s="1"/>
  <c r="I925" i="1"/>
  <c r="H925" i="1" s="1"/>
  <c r="I926" i="1"/>
  <c r="H926" i="1" s="1"/>
  <c r="I927" i="1"/>
  <c r="H927" i="1" s="1"/>
  <c r="I928" i="1"/>
  <c r="H928" i="1" s="1"/>
  <c r="I929" i="1"/>
  <c r="H929" i="1" s="1"/>
  <c r="I930" i="1"/>
  <c r="H930" i="1" s="1"/>
  <c r="I931" i="1"/>
  <c r="H931" i="1" s="1"/>
  <c r="I932" i="1"/>
  <c r="H932" i="1" s="1"/>
  <c r="I933" i="1"/>
  <c r="H933" i="1" s="1"/>
  <c r="I934" i="1"/>
  <c r="H934" i="1" s="1"/>
  <c r="I935" i="1"/>
  <c r="H935" i="1" s="1"/>
  <c r="I936" i="1"/>
  <c r="H936" i="1" s="1"/>
  <c r="I937" i="1"/>
  <c r="H937" i="1" s="1"/>
  <c r="I938" i="1"/>
  <c r="H938" i="1" s="1"/>
  <c r="I939" i="1"/>
  <c r="H939" i="1" s="1"/>
  <c r="I940" i="1"/>
  <c r="H940" i="1" s="1"/>
  <c r="I941" i="1"/>
  <c r="H941" i="1" s="1"/>
  <c r="I942" i="1"/>
  <c r="H942" i="1" s="1"/>
  <c r="I943" i="1"/>
  <c r="H943" i="1" s="1"/>
  <c r="I944" i="1"/>
  <c r="H944" i="1" s="1"/>
  <c r="I945" i="1"/>
  <c r="H945" i="1" s="1"/>
  <c r="I946" i="1"/>
  <c r="H946" i="1" s="1"/>
  <c r="I947" i="1"/>
  <c r="H947" i="1" s="1"/>
  <c r="I948" i="1"/>
  <c r="H948" i="1" s="1"/>
  <c r="I949" i="1"/>
  <c r="H949" i="1" s="1"/>
  <c r="I950" i="1"/>
  <c r="H950" i="1" s="1"/>
  <c r="I951" i="1"/>
  <c r="H951" i="1" s="1"/>
  <c r="I952" i="1"/>
  <c r="H952" i="1" s="1"/>
  <c r="I953" i="1"/>
  <c r="H953" i="1" s="1"/>
  <c r="I954" i="1"/>
  <c r="H954" i="1" s="1"/>
  <c r="I955" i="1"/>
  <c r="H955" i="1" s="1"/>
  <c r="I956" i="1"/>
  <c r="H956" i="1" s="1"/>
  <c r="I957" i="1"/>
  <c r="H957" i="1" s="1"/>
  <c r="I958" i="1"/>
  <c r="H958" i="1" s="1"/>
  <c r="I959" i="1"/>
  <c r="H959" i="1" s="1"/>
  <c r="I960" i="1"/>
  <c r="H960" i="1" s="1"/>
  <c r="I961" i="1"/>
  <c r="H961" i="1" s="1"/>
  <c r="I962" i="1"/>
  <c r="H962" i="1" s="1"/>
  <c r="I963" i="1"/>
  <c r="H963" i="1" s="1"/>
  <c r="I964" i="1"/>
  <c r="H964" i="1" s="1"/>
  <c r="I965" i="1"/>
  <c r="H965" i="1" s="1"/>
  <c r="I966" i="1"/>
  <c r="H966" i="1" s="1"/>
  <c r="I967" i="1"/>
  <c r="H967" i="1" s="1"/>
  <c r="I968" i="1"/>
  <c r="H968" i="1" s="1"/>
  <c r="I969" i="1"/>
  <c r="H969" i="1" s="1"/>
  <c r="I970" i="1"/>
  <c r="H970" i="1" s="1"/>
  <c r="I971" i="1"/>
  <c r="H971" i="1" s="1"/>
  <c r="I972" i="1"/>
  <c r="H972" i="1" s="1"/>
  <c r="I973" i="1"/>
  <c r="H973" i="1" s="1"/>
  <c r="I974" i="1"/>
  <c r="H974" i="1" s="1"/>
</calcChain>
</file>

<file path=xl/connections.xml><?xml version="1.0" encoding="utf-8"?>
<connections xmlns="http://schemas.openxmlformats.org/spreadsheetml/2006/main">
  <connection id="1" odcFile="C:\Users\Belinda Allen\Documents\My Data Sources\cherry TWO View_VY_SOP_Detail.odc" keepAlive="1" name="cherry TWO View_VY_SOP_Detail" type="5" refreshedVersion="5" background="1" saveData="1">
    <dbPr connection="Provider=SQLOLEDB.1;Persist Security Info=True;User ID=sa;Initial Catalog=TWO;Data Source=cherry;Use Procedure for Prepare=1;Auto Translate=True;Packet Size=4096;Workstation ID=CHERRY;Use Encryption for Data=False;Tag with column collation when possible=False" command="&quot;TWO&quot;.&quot;dbo&quot;.&quot;View_VY_SOP_Detail&quot;" commandType="3"/>
  </connection>
</connections>
</file>

<file path=xl/sharedStrings.xml><?xml version="1.0" encoding="utf-8"?>
<sst xmlns="http://schemas.openxmlformats.org/spreadsheetml/2006/main" count="44848" uniqueCount="1481">
  <si>
    <t>SOP_Number</t>
  </si>
  <si>
    <t>SOP_Type</t>
  </si>
  <si>
    <t>Document_Date</t>
  </si>
  <si>
    <t>GL_Posting_Date</t>
  </si>
  <si>
    <t>Order_Date</t>
  </si>
  <si>
    <t>Due_Date</t>
  </si>
  <si>
    <t>Master_Number</t>
  </si>
  <si>
    <t>Posting_Status</t>
  </si>
  <si>
    <t>Customer_ID</t>
  </si>
  <si>
    <t>Customer_Name</t>
  </si>
  <si>
    <t>Customer_PO</t>
  </si>
  <si>
    <t>Batch_Number</t>
  </si>
  <si>
    <t>Header_Site_ID</t>
  </si>
  <si>
    <t>Line_Site_ID</t>
  </si>
  <si>
    <t>Header_Salesperson</t>
  </si>
  <si>
    <t>Line_Salesperson</t>
  </si>
  <si>
    <t>Header_Territory</t>
  </si>
  <si>
    <t>Line_Territory</t>
  </si>
  <si>
    <t>Payment_Terms_ID</t>
  </si>
  <si>
    <t>Header_Shipping_Method</t>
  </si>
  <si>
    <t>Line_Shipping_Method</t>
  </si>
  <si>
    <t>Bill_To_Address_ID</t>
  </si>
  <si>
    <t>Header_Ship_To_Address_ID</t>
  </si>
  <si>
    <t>Header_Ship_To_Name</t>
  </si>
  <si>
    <t>Header_Address_1</t>
  </si>
  <si>
    <t>Header_Address_2</t>
  </si>
  <si>
    <t>Header_Address_3</t>
  </si>
  <si>
    <t>Header_City</t>
  </si>
  <si>
    <t>Header_State</t>
  </si>
  <si>
    <t>Header_Zip_Code</t>
  </si>
  <si>
    <t>Header_Country</t>
  </si>
  <si>
    <t>Line_Ship_To_Address_ID</t>
  </si>
  <si>
    <t>Line_Ship_To_Name</t>
  </si>
  <si>
    <t>Line_Address_1</t>
  </si>
  <si>
    <t>Line_Address_2</t>
  </si>
  <si>
    <t>Line_Address_3</t>
  </si>
  <si>
    <t>Line_City</t>
  </si>
  <si>
    <t>Line_State</t>
  </si>
  <si>
    <t>Line_Zip_Code</t>
  </si>
  <si>
    <t>Line_Country</t>
  </si>
  <si>
    <t>Total_Document_Amount</t>
  </si>
  <si>
    <t>Total_Markdown_Amount</t>
  </si>
  <si>
    <t>Document_Subtotal</t>
  </si>
  <si>
    <t>Freight_Amount</t>
  </si>
  <si>
    <t>Misc_Amount</t>
  </si>
  <si>
    <t>Tax_Amount</t>
  </si>
  <si>
    <t>Currency_ID</t>
  </si>
  <si>
    <t>Header_ReqShipDate</t>
  </si>
  <si>
    <t>Line_ReqShipDate</t>
  </si>
  <si>
    <t>User_to_Enter</t>
  </si>
  <si>
    <t>Header_Comment_ID</t>
  </si>
  <si>
    <t>Line_Comment_ID</t>
  </si>
  <si>
    <t>Line_Item_Sequence</t>
  </si>
  <si>
    <t>Component_Sequence</t>
  </si>
  <si>
    <t>Item_Type</t>
  </si>
  <si>
    <t>Item_Number</t>
  </si>
  <si>
    <t>Item_Description</t>
  </si>
  <si>
    <t>Quantity</t>
  </si>
  <si>
    <t>U_of_M</t>
  </si>
  <si>
    <t>Qty_in_Base_U_of_M</t>
  </si>
  <si>
    <t>Qty_Remaining</t>
  </si>
  <si>
    <t>Unit_Price</t>
  </si>
  <si>
    <t>Extended_Price</t>
  </si>
  <si>
    <t>Markdown_Type</t>
  </si>
  <si>
    <t>Markdown_Amount</t>
  </si>
  <si>
    <t>Markdown_Percentage</t>
  </si>
  <si>
    <t>Trade_Discount_Amount</t>
  </si>
  <si>
    <t>Unit_Cost</t>
  </si>
  <si>
    <t>Extended_Cost</t>
  </si>
  <si>
    <t>Gross_Margin</t>
  </si>
  <si>
    <t>Gross_Margin_Pct</t>
  </si>
  <si>
    <t>Item_Class</t>
  </si>
  <si>
    <t>Manufacturer</t>
  </si>
  <si>
    <t>BKO1001</t>
  </si>
  <si>
    <t>Backorder</t>
  </si>
  <si>
    <t>History</t>
  </si>
  <si>
    <t>CONTOSOL0001</t>
  </si>
  <si>
    <t>Contoso, Ltd.</t>
  </si>
  <si>
    <t/>
  </si>
  <si>
    <t>MAY QTE &amp; ORD</t>
  </si>
  <si>
    <t>WAREHOUSE</t>
  </si>
  <si>
    <t>NANCY B.</t>
  </si>
  <si>
    <t>TERRITORY 3</t>
  </si>
  <si>
    <t>Net 30</t>
  </si>
  <si>
    <t>GROUND</t>
  </si>
  <si>
    <t>BILLING</t>
  </si>
  <si>
    <t>PRIMARY</t>
  </si>
  <si>
    <t>2401 Mineral Point Road</t>
  </si>
  <si>
    <t>Omaha</t>
  </si>
  <si>
    <t>NE</t>
  </si>
  <si>
    <t>68145-2401</t>
  </si>
  <si>
    <t>USA</t>
  </si>
  <si>
    <t>Z-US$</t>
  </si>
  <si>
    <t>LESSON USER1</t>
  </si>
  <si>
    <t>Inventory</t>
  </si>
  <si>
    <t>SOFT-PHM-0001</t>
  </si>
  <si>
    <t>Phone Mail System</t>
  </si>
  <si>
    <t>Each</t>
  </si>
  <si>
    <t>Percentage</t>
  </si>
  <si>
    <t>RETAIL</t>
  </si>
  <si>
    <t>BKO1003</t>
  </si>
  <si>
    <t>AMERICAN0001</t>
  </si>
  <si>
    <t>American Science Museum</t>
  </si>
  <si>
    <t>MAYORD</t>
  </si>
  <si>
    <t>PAUL W.</t>
  </si>
  <si>
    <t>TERRITORY 1</t>
  </si>
  <si>
    <t>701 North Carlton Place</t>
  </si>
  <si>
    <t>St. Louis</t>
  </si>
  <si>
    <t>MO</t>
  </si>
  <si>
    <t>63115</t>
  </si>
  <si>
    <t>LESSONUSER1</t>
  </si>
  <si>
    <t>ACCS-HDS-2EAR</t>
  </si>
  <si>
    <t>Headset - Dual Ear</t>
  </si>
  <si>
    <t>BKO1005</t>
  </si>
  <si>
    <t>Open</t>
  </si>
  <si>
    <t>BREAKTHR0001</t>
  </si>
  <si>
    <t>Breakthrough Telemarketing</t>
  </si>
  <si>
    <t>SALES BACKORDER</t>
  </si>
  <si>
    <t>FRANCINE B.</t>
  </si>
  <si>
    <t>TERRITORY 5</t>
  </si>
  <si>
    <t>3030 Arbutus St.</t>
  </si>
  <si>
    <t>Montreal</t>
  </si>
  <si>
    <t>PQ</t>
  </si>
  <si>
    <t>H3R 3T2</t>
  </si>
  <si>
    <t>Canada</t>
  </si>
  <si>
    <t>sa</t>
  </si>
  <si>
    <t>ACCS-HDS-1EAR</t>
  </si>
  <si>
    <t>Headset-Single Ear</t>
  </si>
  <si>
    <t>BKO1006</t>
  </si>
  <si>
    <t>ADAMPARK0001</t>
  </si>
  <si>
    <t>Adam Park Resort</t>
  </si>
  <si>
    <t>GREG E.</t>
  </si>
  <si>
    <t>TERRITORY 2</t>
  </si>
  <si>
    <t>Suite 63</t>
  </si>
  <si>
    <t>14 Chestnut Drive</t>
  </si>
  <si>
    <t>Indianapolis</t>
  </si>
  <si>
    <t>IN</t>
  </si>
  <si>
    <t>46206-1391</t>
  </si>
  <si>
    <t>ANSW-PAN-1450</t>
  </si>
  <si>
    <t>Panache KX-T1450 answer</t>
  </si>
  <si>
    <t>FULORD1000</t>
  </si>
  <si>
    <t>Fulfillment_Order</t>
  </si>
  <si>
    <t>AARONFIT0001</t>
  </si>
  <si>
    <t>Aaron Fitz Electrical</t>
  </si>
  <si>
    <t>FULORD</t>
  </si>
  <si>
    <t>LOCAL DELIVERY</t>
  </si>
  <si>
    <t>11403 45 St. South</t>
  </si>
  <si>
    <t>Chicago</t>
  </si>
  <si>
    <t>IL</t>
  </si>
  <si>
    <t>60603-0776</t>
  </si>
  <si>
    <t>100XLG</t>
  </si>
  <si>
    <t>Green Phone</t>
  </si>
  <si>
    <t>256 SDRAM</t>
  </si>
  <si>
    <t>256 meg SDRAM</t>
  </si>
  <si>
    <t>FULORD1001</t>
  </si>
  <si>
    <t>Suite 9876</t>
  </si>
  <si>
    <t>321 Chestnut Drive</t>
  </si>
  <si>
    <t>333PROC</t>
  </si>
  <si>
    <t>333 Processor</t>
  </si>
  <si>
    <t>ACCS-CRD-25BK</t>
  </si>
  <si>
    <t>Phone Cord - 25' Black</t>
  </si>
  <si>
    <t>FULORD1002</t>
  </si>
  <si>
    <t>ADVANCED0001</t>
  </si>
  <si>
    <t>Advanced Paper Co.</t>
  </si>
  <si>
    <t>456 19th Street S.</t>
  </si>
  <si>
    <t>60603-911</t>
  </si>
  <si>
    <t>BELL100</t>
  </si>
  <si>
    <t>Phone Bellisimo</t>
  </si>
  <si>
    <t>FULORD1003</t>
  </si>
  <si>
    <t>BK MOUSE</t>
  </si>
  <si>
    <t>Black Mouse</t>
  </si>
  <si>
    <t>CAP100</t>
  </si>
  <si>
    <t>Capacitor</t>
  </si>
  <si>
    <t>FULORD1004</t>
  </si>
  <si>
    <t>CB100</t>
  </si>
  <si>
    <t>Circuit Board</t>
  </si>
  <si>
    <t>COMPBOOK</t>
  </si>
  <si>
    <t>Computers Explained</t>
  </si>
  <si>
    <t>FULORD1005</t>
  </si>
  <si>
    <t>CORDG</t>
  </si>
  <si>
    <t>Green Cord</t>
  </si>
  <si>
    <t>COV100G</t>
  </si>
  <si>
    <t>Green Cover</t>
  </si>
  <si>
    <t>FTRUB</t>
  </si>
  <si>
    <t>Rubber Feet</t>
  </si>
  <si>
    <t>FULORD1006</t>
  </si>
  <si>
    <t>HDWR-LDS-0001</t>
  </si>
  <si>
    <t>Network LDS/Card</t>
  </si>
  <si>
    <t>KB104</t>
  </si>
  <si>
    <t>Keyboard</t>
  </si>
  <si>
    <t>FULORD1007</t>
  </si>
  <si>
    <t>CBA100</t>
  </si>
  <si>
    <t>Circuit Board Assembly</t>
  </si>
  <si>
    <t>M1500</t>
  </si>
  <si>
    <t>15" Monitor</t>
  </si>
  <si>
    <t>FULORD1008</t>
  </si>
  <si>
    <t>PHON-BAS-0001</t>
  </si>
  <si>
    <t>Phone Base</t>
  </si>
  <si>
    <t>PHON-FGD-0001</t>
  </si>
  <si>
    <t>Phones-Hands Free Dual Ear</t>
  </si>
  <si>
    <t>FINGOODS</t>
  </si>
  <si>
    <t>INV1010</t>
  </si>
  <si>
    <t>Invoice</t>
  </si>
  <si>
    <t>ISNINDUS0001</t>
  </si>
  <si>
    <t>ISN Industries</t>
  </si>
  <si>
    <t>MAY INV &amp; RTN</t>
  </si>
  <si>
    <t>806 Union Circle</t>
  </si>
  <si>
    <t>Lockport</t>
  </si>
  <si>
    <t>60441-2239</t>
  </si>
  <si>
    <t>FAXX-SLK-0172</t>
  </si>
  <si>
    <t>Sleek UX-172 fax</t>
  </si>
  <si>
    <t>INV1011</t>
  </si>
  <si>
    <t>Return</t>
  </si>
  <si>
    <t>MENDOTAU0001</t>
  </si>
  <si>
    <t>Mendota University</t>
  </si>
  <si>
    <t>1817 College Drive</t>
  </si>
  <si>
    <t>Grand Rapids</t>
  </si>
  <si>
    <t>MI</t>
  </si>
  <si>
    <t>49548-3343</t>
  </si>
  <si>
    <t>PHON-ATT-53WH</t>
  </si>
  <si>
    <t>Cordless-Attractive 5352-White</t>
  </si>
  <si>
    <t>ATT CORD</t>
  </si>
  <si>
    <t>ATT</t>
  </si>
  <si>
    <t>INV1012</t>
  </si>
  <si>
    <t>KELLYCON0001</t>
  </si>
  <si>
    <t>Kelly Consulting</t>
  </si>
  <si>
    <t>IAN M.</t>
  </si>
  <si>
    <t>TERRITORY 8</t>
  </si>
  <si>
    <t>INTERNATIONAL</t>
  </si>
  <si>
    <t>40 Yeo</t>
  </si>
  <si>
    <t>Melbourne</t>
  </si>
  <si>
    <t>VIC</t>
  </si>
  <si>
    <t>3000</t>
  </si>
  <si>
    <t>Australia</t>
  </si>
  <si>
    <t>HDWR-PNL-0001</t>
  </si>
  <si>
    <t>Control Panel</t>
  </si>
  <si>
    <t>INV1013</t>
  </si>
  <si>
    <t>ADVANCED0002</t>
  </si>
  <si>
    <t>Advanced Tech Satellite System</t>
  </si>
  <si>
    <t>GARY W.</t>
  </si>
  <si>
    <t>TERRITORY 6</t>
  </si>
  <si>
    <t>97 48 Ave</t>
  </si>
  <si>
    <t>Toronto</t>
  </si>
  <si>
    <t>ON</t>
  </si>
  <si>
    <t>M5D 7J5</t>
  </si>
  <si>
    <t>PHON-ATT-53BL</t>
  </si>
  <si>
    <t>Cordless-Attractive 5352-Blue</t>
  </si>
  <si>
    <t>INV1014</t>
  </si>
  <si>
    <t>CENTRALC0001</t>
  </si>
  <si>
    <t>Central Communications LTD</t>
  </si>
  <si>
    <t>MAY POST</t>
  </si>
  <si>
    <t>1012 Aukland St. West</t>
  </si>
  <si>
    <t>60601-2333</t>
  </si>
  <si>
    <t>ACCS-CRD-12WH</t>
  </si>
  <si>
    <t>Phone Cord - 12' White</t>
  </si>
  <si>
    <t>INV1015</t>
  </si>
  <si>
    <t>MAGNIFIC0001</t>
  </si>
  <si>
    <t>Magnificent Office Images</t>
  </si>
  <si>
    <t>1900 45 Ave.</t>
  </si>
  <si>
    <t>Winnipeg</t>
  </si>
  <si>
    <t>MB</t>
  </si>
  <si>
    <t>R2S 3S7</t>
  </si>
  <si>
    <t>PHON-BUS-1250</t>
  </si>
  <si>
    <t>Handset,multi-line</t>
  </si>
  <si>
    <t>INV1016</t>
  </si>
  <si>
    <t>METROPOL0001</t>
  </si>
  <si>
    <t>Metropolitan Fiber Systems</t>
  </si>
  <si>
    <t>SANDRA M.</t>
  </si>
  <si>
    <t>TERRITORY 4</t>
  </si>
  <si>
    <t>5713 W. Jackson Ave</t>
  </si>
  <si>
    <t>Milwaukee</t>
  </si>
  <si>
    <t>WI</t>
  </si>
  <si>
    <t>53202-5713</t>
  </si>
  <si>
    <t>INV1017</t>
  </si>
  <si>
    <t>MAHLERST0001</t>
  </si>
  <si>
    <t>Mahler State University</t>
  </si>
  <si>
    <t>4000 McDaniels Rd</t>
  </si>
  <si>
    <t>Minneapolis</t>
  </si>
  <si>
    <t>MN</t>
  </si>
  <si>
    <t>55404-4000</t>
  </si>
  <si>
    <t>HDWR-PRO-4862</t>
  </si>
  <si>
    <t>Processor 486/25MHz</t>
  </si>
  <si>
    <t>INV1018</t>
  </si>
  <si>
    <t>LAWRENCE0001</t>
  </si>
  <si>
    <t>Lawrence Telemarketing</t>
  </si>
  <si>
    <t>1345 21st Ave S</t>
  </si>
  <si>
    <t>Lawrence</t>
  </si>
  <si>
    <t>KS</t>
  </si>
  <si>
    <t>66208</t>
  </si>
  <si>
    <t>WIRE-SCD-0001</t>
  </si>
  <si>
    <t>Single conductor wire</t>
  </si>
  <si>
    <t>Foot</t>
  </si>
  <si>
    <t>INV1019</t>
  </si>
  <si>
    <t>BLUEYOND0001</t>
  </si>
  <si>
    <t>Blue Yonder Airlines</t>
  </si>
  <si>
    <t>McConnell A.F. B.</t>
  </si>
  <si>
    <t>P.O. Box 1523</t>
  </si>
  <si>
    <t>Wichita</t>
  </si>
  <si>
    <t>67201</t>
  </si>
  <si>
    <t>INV1020</t>
  </si>
  <si>
    <t>ASTORSUI0001</t>
  </si>
  <si>
    <t>Astor Suites</t>
  </si>
  <si>
    <t>SERVICE</t>
  </si>
  <si>
    <t>436 Mitchell St. N.</t>
  </si>
  <si>
    <t>Gary</t>
  </si>
  <si>
    <t>46401-3455</t>
  </si>
  <si>
    <t>ACCS-RST-DXBK</t>
  </si>
  <si>
    <t>Shoulder Rest-Deluxe Black</t>
  </si>
  <si>
    <t>INV1022</t>
  </si>
  <si>
    <t>PLAZAONE0001</t>
  </si>
  <si>
    <t>Plaza One</t>
  </si>
  <si>
    <t>NORTH</t>
  </si>
  <si>
    <t>2439 42 St. W</t>
  </si>
  <si>
    <t>Woodbury</t>
  </si>
  <si>
    <t>55119</t>
  </si>
  <si>
    <t>INV1023</t>
  </si>
  <si>
    <t>VANCOUVE0001</t>
  </si>
  <si>
    <t>Vancouver Resort Hotels</t>
  </si>
  <si>
    <t>ERIN J.</t>
  </si>
  <si>
    <t>TERRITORY 7</t>
  </si>
  <si>
    <t>419 12 Ave. North</t>
  </si>
  <si>
    <t>Vancouver</t>
  </si>
  <si>
    <t>BC</t>
  </si>
  <si>
    <t>V6E 3J7</t>
  </si>
  <si>
    <t>FAXX-CAN-9800</t>
  </si>
  <si>
    <t>Cantata FaxPhone 9800</t>
  </si>
  <si>
    <t>INV1024</t>
  </si>
  <si>
    <t>INV &amp; PAYMENT</t>
  </si>
  <si>
    <t>ANSW-ATT-1000</t>
  </si>
  <si>
    <t>Attractive Answering System 1000</t>
  </si>
  <si>
    <t>INV1025</t>
  </si>
  <si>
    <t>INV &amp; DEPOSIT</t>
  </si>
  <si>
    <t>INVPS1001</t>
  </si>
  <si>
    <t>HOLLINGC0001</t>
  </si>
  <si>
    <t>Holling Communications Inc.</t>
  </si>
  <si>
    <t>114 Sugar Grove</t>
  </si>
  <si>
    <t>Columbia</t>
  </si>
  <si>
    <t>65201-3846</t>
  </si>
  <si>
    <t>INVPS1002</t>
  </si>
  <si>
    <t>ACCS-RST-DXWH</t>
  </si>
  <si>
    <t>Shoulder Rest - Deluxe White</t>
  </si>
  <si>
    <t>INVPS1003</t>
  </si>
  <si>
    <t>PHON-PAN-2315</t>
  </si>
  <si>
    <t>Panache KX-T231 wall</t>
  </si>
  <si>
    <t>INVPS1004</t>
  </si>
  <si>
    <t>LECLERC0001</t>
  </si>
  <si>
    <t>LeClerc &amp; Associates</t>
  </si>
  <si>
    <t>3321 West Broadway</t>
  </si>
  <si>
    <t>H4Q 6J8</t>
  </si>
  <si>
    <t>INVPS1005</t>
  </si>
  <si>
    <t>BOYLESCO0001</t>
  </si>
  <si>
    <t>Boyle's Country Inn's</t>
  </si>
  <si>
    <t>109 Burke</t>
  </si>
  <si>
    <t>INVPS1006</t>
  </si>
  <si>
    <t>INVPS1007</t>
  </si>
  <si>
    <t>WESTCENT0001</t>
  </si>
  <si>
    <t>West Central Distributors</t>
  </si>
  <si>
    <t>1421 2nd Street</t>
  </si>
  <si>
    <t>Rockford</t>
  </si>
  <si>
    <t>61126-3214</t>
  </si>
  <si>
    <t>TRAN-STR-N394</t>
  </si>
  <si>
    <t>Transistor,2N394</t>
  </si>
  <si>
    <t>INVS3000</t>
  </si>
  <si>
    <t>CELLULAR0001</t>
  </si>
  <si>
    <t>Cellular Express</t>
  </si>
  <si>
    <t>.</t>
  </si>
  <si>
    <t>101G</t>
  </si>
  <si>
    <t>5678 Horseshoe Way</t>
  </si>
  <si>
    <t>Aurora</t>
  </si>
  <si>
    <t>60507-3322</t>
  </si>
  <si>
    <t>3-C2924A</t>
  </si>
  <si>
    <t>T0101 - SCSI Cable, 2.5m. 68-pin HI-Density</t>
  </si>
  <si>
    <t>COMPONENTS</t>
  </si>
  <si>
    <t>3-D2657A</t>
  </si>
  <si>
    <t>T0101 - DB 15 Male Adapter</t>
  </si>
  <si>
    <t>3-D2659A</t>
  </si>
  <si>
    <t>T0101 - DB 25 Female Adapter</t>
  </si>
  <si>
    <t>5-STDLABOR</t>
  </si>
  <si>
    <t>T0101 - Standard service labor</t>
  </si>
  <si>
    <t>HOUR</t>
  </si>
  <si>
    <t>5-TVLLABOR</t>
  </si>
  <si>
    <t>T0101 - Travel Labor</t>
  </si>
  <si>
    <t>5-OVTLABOR</t>
  </si>
  <si>
    <t>T0101 - Overtime service labor</t>
  </si>
  <si>
    <t>5-FEE</t>
  </si>
  <si>
    <t>T0101 - Per Call Fee</t>
  </si>
  <si>
    <t>INVS3001</t>
  </si>
  <si>
    <t>CENTRALD0001</t>
  </si>
  <si>
    <t>Central Distributing</t>
  </si>
  <si>
    <t>102G</t>
  </si>
  <si>
    <t>Suite 13</t>
  </si>
  <si>
    <t>2345 Westwood Dr.</t>
  </si>
  <si>
    <t>La Crosse</t>
  </si>
  <si>
    <t>54601-9975</t>
  </si>
  <si>
    <t>T0102 - SCSI Cable, 2.5m. 68-pin HI-Density</t>
  </si>
  <si>
    <t>T0102 - DB 15 Male Adapter</t>
  </si>
  <si>
    <t>T0102 - DB 25 Female Adapter</t>
  </si>
  <si>
    <t>T0102 - Standard service labor</t>
  </si>
  <si>
    <t>T0102 - Travel Labor</t>
  </si>
  <si>
    <t>T0102 - Overtime service labor</t>
  </si>
  <si>
    <t>T0102 - Per Call Fee</t>
  </si>
  <si>
    <t>INVS3002</t>
  </si>
  <si>
    <t>COMPUTEC0001</t>
  </si>
  <si>
    <t>Compu-Tech Solutions</t>
  </si>
  <si>
    <t>6110</t>
  </si>
  <si>
    <t>23456 Meridan St. N.E.</t>
  </si>
  <si>
    <t>Green Bay</t>
  </si>
  <si>
    <t>54305-5303</t>
  </si>
  <si>
    <t>INVS3003</t>
  </si>
  <si>
    <t>COMPUTER0003</t>
  </si>
  <si>
    <t>Computer Equipment Leasing</t>
  </si>
  <si>
    <t>123 Churchill Rd</t>
  </si>
  <si>
    <t>Sydney</t>
  </si>
  <si>
    <t>NSW</t>
  </si>
  <si>
    <t>2000</t>
  </si>
  <si>
    <t>Z-AUD</t>
  </si>
  <si>
    <t>INVS3004</t>
  </si>
  <si>
    <t>COUNTRYV0001</t>
  </si>
  <si>
    <t>Country View Estates</t>
  </si>
  <si>
    <t>85611</t>
  </si>
  <si>
    <t>123 Albert Ave</t>
  </si>
  <si>
    <t>Palmerston North</t>
  </si>
  <si>
    <t>New Zealand</t>
  </si>
  <si>
    <t>Z-NZD</t>
  </si>
  <si>
    <t>INVS3005</t>
  </si>
  <si>
    <t>DOLLISCO0001</t>
  </si>
  <si>
    <t>Dollis Cove Resort</t>
  </si>
  <si>
    <t>765 Kingway</t>
  </si>
  <si>
    <t>Charlottetown</t>
  </si>
  <si>
    <t>PEI</t>
  </si>
  <si>
    <t>C1A 1W3</t>
  </si>
  <si>
    <t>Z-C$</t>
  </si>
  <si>
    <t>INVS3006</t>
  </si>
  <si>
    <t>HOMEFURN0001</t>
  </si>
  <si>
    <t>Home Furnishings Limited</t>
  </si>
  <si>
    <t>3471198</t>
  </si>
  <si>
    <t>234 Heritage Ave.</t>
  </si>
  <si>
    <t>Midland</t>
  </si>
  <si>
    <t>48640-9392</t>
  </si>
  <si>
    <t>INVS3007</t>
  </si>
  <si>
    <t>987 West Alaska Ave</t>
  </si>
  <si>
    <t>INVS3008</t>
  </si>
  <si>
    <t>One Microsoft Way</t>
  </si>
  <si>
    <t>Redmond</t>
  </si>
  <si>
    <t>WA</t>
  </si>
  <si>
    <t>98052-6399</t>
  </si>
  <si>
    <t>INVS3009</t>
  </si>
  <si>
    <t>NOVASYST0001</t>
  </si>
  <si>
    <t>Nova Systems, Inc.</t>
  </si>
  <si>
    <t>123 W. Nichols Rd</t>
  </si>
  <si>
    <t>St. Paul</t>
  </si>
  <si>
    <t>55104</t>
  </si>
  <si>
    <t>INVS3010</t>
  </si>
  <si>
    <t>UNIFIEDW0001</t>
  </si>
  <si>
    <t>Unified Wire and Cable Systems</t>
  </si>
  <si>
    <t>123 N. Meriam Ave</t>
  </si>
  <si>
    <t>49548</t>
  </si>
  <si>
    <t>INVS3011</t>
  </si>
  <si>
    <t>ROSELLEN0001</t>
  </si>
  <si>
    <t>Rosellen General Hospital</t>
  </si>
  <si>
    <t>8765 Barclay St.</t>
  </si>
  <si>
    <t>Regina</t>
  </si>
  <si>
    <t>SK</t>
  </si>
  <si>
    <t>S7K 5C7</t>
  </si>
  <si>
    <t>INVS3012</t>
  </si>
  <si>
    <t>REYNOLDS0001</t>
  </si>
  <si>
    <t>Reynolds State College</t>
  </si>
  <si>
    <t>01-N</t>
  </si>
  <si>
    <t>456 College Drive</t>
  </si>
  <si>
    <t>Benton Harbor</t>
  </si>
  <si>
    <t>49022-9090</t>
  </si>
  <si>
    <t>Per Call Fee</t>
  </si>
  <si>
    <t>106G</t>
  </si>
  <si>
    <t>3-E4592A</t>
  </si>
  <si>
    <t>T0106 - SurgeArrest Plus</t>
  </si>
  <si>
    <t>T0106 - Travel Labor</t>
  </si>
  <si>
    <t>T0106 - Standard service labor</t>
  </si>
  <si>
    <t>INVS3013</t>
  </si>
  <si>
    <t>01-SE</t>
  </si>
  <si>
    <t>T0101 - SurgeArrest Plus</t>
  </si>
  <si>
    <t>INVS3014</t>
  </si>
  <si>
    <t>RIVERSID0001</t>
  </si>
  <si>
    <t>Riverside University</t>
  </si>
  <si>
    <t>CONTRACTS</t>
  </si>
  <si>
    <t>5678 Herman St.</t>
  </si>
  <si>
    <t>5-CONTRACTS</t>
  </si>
  <si>
    <t>2-A3284A</t>
  </si>
  <si>
    <t>4-A3351A</t>
  </si>
  <si>
    <t>4-E5930A</t>
  </si>
  <si>
    <t>4-A3666A</t>
  </si>
  <si>
    <t>4-E2094A</t>
  </si>
  <si>
    <t>INVS3015</t>
  </si>
  <si>
    <t>2345 42 St. W</t>
  </si>
  <si>
    <t>1-A3261A</t>
  </si>
  <si>
    <t>1-A3483A</t>
  </si>
  <si>
    <t>3-A2440A</t>
  </si>
  <si>
    <t>3-A3542A</t>
  </si>
  <si>
    <t>4-A3539A</t>
  </si>
  <si>
    <t>INVS3016</t>
  </si>
  <si>
    <t>COMPUTER0001</t>
  </si>
  <si>
    <t>Computerized Phone Systems</t>
  </si>
  <si>
    <t>NEED PO</t>
  </si>
  <si>
    <t>456 17 St S</t>
  </si>
  <si>
    <t>Madison</t>
  </si>
  <si>
    <t>53701-6652</t>
  </si>
  <si>
    <t>3-D2094A</t>
  </si>
  <si>
    <t>INVS3017</t>
  </si>
  <si>
    <t>CENTRALI0001</t>
  </si>
  <si>
    <t>Central Illinois Hospital</t>
  </si>
  <si>
    <t>765 West 24th Street</t>
  </si>
  <si>
    <t>Peoria</t>
  </si>
  <si>
    <t>61601-4542</t>
  </si>
  <si>
    <t>INVS3018</t>
  </si>
  <si>
    <t>NORTHERN0002</t>
  </si>
  <si>
    <t>Northern Family Hospital</t>
  </si>
  <si>
    <t>397475M8D91</t>
  </si>
  <si>
    <t>987 Royal Park Centre</t>
  </si>
  <si>
    <t>St. John's</t>
  </si>
  <si>
    <t>NF</t>
  </si>
  <si>
    <t>A1C 1K4</t>
  </si>
  <si>
    <t>2-A3284A, 00047250</t>
  </si>
  <si>
    <t>4-A3351A, 97-K04V9</t>
  </si>
  <si>
    <t>4-E2094A, DIDX2668-587</t>
  </si>
  <si>
    <t>INVS3019</t>
  </si>
  <si>
    <t>938736</t>
  </si>
  <si>
    <t>789 North Carlton Place</t>
  </si>
  <si>
    <t>INVS3020</t>
  </si>
  <si>
    <t>WORLDENT0001</t>
  </si>
  <si>
    <t>World Enterprises</t>
  </si>
  <si>
    <t>315546</t>
  </si>
  <si>
    <t>987 Office Plaza Drive</t>
  </si>
  <si>
    <t>Detroit</t>
  </si>
  <si>
    <t>48233-4832</t>
  </si>
  <si>
    <t>INVS3021</t>
  </si>
  <si>
    <t>6471</t>
  </si>
  <si>
    <t>MAIL</t>
  </si>
  <si>
    <t>432 12 Ave. North</t>
  </si>
  <si>
    <t>INVS3022</t>
  </si>
  <si>
    <t>34564</t>
  </si>
  <si>
    <t>2-A3284A, 350302380</t>
  </si>
  <si>
    <t>4-E2094A, 902379DW77</t>
  </si>
  <si>
    <t>4-A3351A, 78-RGZ17</t>
  </si>
  <si>
    <t>3-A3416A</t>
  </si>
  <si>
    <t>3-J2094A</t>
  </si>
  <si>
    <t>3-C2786A</t>
  </si>
  <si>
    <t>4-E5930A, US-60750178</t>
  </si>
  <si>
    <t>4-A3666A, 822952-0003</t>
  </si>
  <si>
    <t>4-A3666A, 822952-0023</t>
  </si>
  <si>
    <t>INVS3023</t>
  </si>
  <si>
    <t>4567</t>
  </si>
  <si>
    <t>INVS3024</t>
  </si>
  <si>
    <t>DIRECTMA0001</t>
  </si>
  <si>
    <t>Direct Marketers</t>
  </si>
  <si>
    <t>3465</t>
  </si>
  <si>
    <t>8765 9 St. W.</t>
  </si>
  <si>
    <t>55101-8011</t>
  </si>
  <si>
    <t>3-A2969A</t>
  </si>
  <si>
    <t>INVS3025</t>
  </si>
  <si>
    <t>45316574</t>
  </si>
  <si>
    <t>2-A3284A, A0409175</t>
  </si>
  <si>
    <t>4-E2094A, 952AW335E7</t>
  </si>
  <si>
    <t>4-A3351A, 78-NL377</t>
  </si>
  <si>
    <t>4-E5930A, US-61852223</t>
  </si>
  <si>
    <t>4-A3666A, 822952-0004</t>
  </si>
  <si>
    <t>4-A3666A, 822952-0024</t>
  </si>
  <si>
    <t>INVS3026</t>
  </si>
  <si>
    <t>NOVASCOT0001</t>
  </si>
  <si>
    <t>Novia Scotia Tech. Institute</t>
  </si>
  <si>
    <t>357R63</t>
  </si>
  <si>
    <t>543 Abbot Ave.</t>
  </si>
  <si>
    <t>Halifax</t>
  </si>
  <si>
    <t>NS</t>
  </si>
  <si>
    <t>B5P 7D7</t>
  </si>
  <si>
    <t>INVS3027</t>
  </si>
  <si>
    <t>RAINBOWR0001</t>
  </si>
  <si>
    <t>Rainbow Research</t>
  </si>
  <si>
    <t>378618</t>
  </si>
  <si>
    <t>3456 N. Jupiter St</t>
  </si>
  <si>
    <t>St Louis</t>
  </si>
  <si>
    <t>63156-3427</t>
  </si>
  <si>
    <t>2-A3284A, 22072103</t>
  </si>
  <si>
    <t>4-E2094A, 71000U94713</t>
  </si>
  <si>
    <t>4-A3351A, LM-1764</t>
  </si>
  <si>
    <t>4-E5930A, US-927328001</t>
  </si>
  <si>
    <t>4-A3666A, 2435-55089-2</t>
  </si>
  <si>
    <t>4-A3666A, 55089-224357</t>
  </si>
  <si>
    <t>INVS3028</t>
  </si>
  <si>
    <t>2-A3284A, E130893</t>
  </si>
  <si>
    <t>4-E2094A, 56EK314317W01</t>
  </si>
  <si>
    <t>4-A3351A, 23-CB373</t>
  </si>
  <si>
    <t>4-E5930A, SG-91189624</t>
  </si>
  <si>
    <t>4-A3666A, 244CE7789</t>
  </si>
  <si>
    <t>4-A3666A, 822952-0789</t>
  </si>
  <si>
    <t>INVS3029</t>
  </si>
  <si>
    <t>352233</t>
  </si>
  <si>
    <t>INVS3030</t>
  </si>
  <si>
    <t>COMPUTER0002</t>
  </si>
  <si>
    <t>Computers Unlimited</t>
  </si>
  <si>
    <t>632017</t>
  </si>
  <si>
    <t>9876 Bernard St.</t>
  </si>
  <si>
    <t>Edmonton</t>
  </si>
  <si>
    <t>AB</t>
  </si>
  <si>
    <t>T5J 2G5</t>
  </si>
  <si>
    <t>INVS3031</t>
  </si>
  <si>
    <t>ALTONMAN0001</t>
  </si>
  <si>
    <t>Alton Manufacturing</t>
  </si>
  <si>
    <t>83543</t>
  </si>
  <si>
    <t>2% 10/Net 30</t>
  </si>
  <si>
    <t>P.O. Box 3343</t>
  </si>
  <si>
    <t>48233-3343</t>
  </si>
  <si>
    <t>INVS3032</t>
  </si>
  <si>
    <t>NORTHCOL0001</t>
  </si>
  <si>
    <t>North College</t>
  </si>
  <si>
    <t>74751</t>
  </si>
  <si>
    <t>Business Office</t>
  </si>
  <si>
    <t>7654 45 Ave N.</t>
  </si>
  <si>
    <t>Fort Wayne</t>
  </si>
  <si>
    <t>46802-3313</t>
  </si>
  <si>
    <t>INVS3033</t>
  </si>
  <si>
    <t>2-A3284A, 866023</t>
  </si>
  <si>
    <t>4-E2094A, 72WX6741600E</t>
  </si>
  <si>
    <t>4-A3351A, 23-FDW09</t>
  </si>
  <si>
    <t>4-E5930A, US-61852201</t>
  </si>
  <si>
    <t>4-A3666A, 266DX5967</t>
  </si>
  <si>
    <t>4-A3666A, 596722-0210</t>
  </si>
  <si>
    <t>INVS3034</t>
  </si>
  <si>
    <t>2-A3284A, 586018</t>
  </si>
  <si>
    <t>4-E2094A, 185FT220931</t>
  </si>
  <si>
    <t>4-A3351A, 78-NBD11</t>
  </si>
  <si>
    <t>4-E5930A, US-61852271</t>
  </si>
  <si>
    <t>4-A3666A, 572QK4610</t>
  </si>
  <si>
    <t>4-A3666A, 822952-0251</t>
  </si>
  <si>
    <t>INVS3035</t>
  </si>
  <si>
    <t>3207</t>
  </si>
  <si>
    <t>3456 Arbutus St.</t>
  </si>
  <si>
    <t>INVS3036</t>
  </si>
  <si>
    <t>COMMUNIC0002</t>
  </si>
  <si>
    <t>Communication Connections</t>
  </si>
  <si>
    <t>54034</t>
  </si>
  <si>
    <t>Place 123, Suite 3</t>
  </si>
  <si>
    <t>234 Main Ave</t>
  </si>
  <si>
    <t>R3M 2G6</t>
  </si>
  <si>
    <t>INVS3037</t>
  </si>
  <si>
    <t>VISTATRA0001</t>
  </si>
  <si>
    <t>Vista Travel</t>
  </si>
  <si>
    <t>9012</t>
  </si>
  <si>
    <t>5678 Broadway</t>
  </si>
  <si>
    <t>Saskatoon</t>
  </si>
  <si>
    <t>S5S 6W9</t>
  </si>
  <si>
    <t>INVS3038</t>
  </si>
  <si>
    <t>PLACEONE0001</t>
  </si>
  <si>
    <t>Place One Suites</t>
  </si>
  <si>
    <t>91235</t>
  </si>
  <si>
    <t>4567 East River Road</t>
  </si>
  <si>
    <t>V6C 3J9</t>
  </si>
  <si>
    <t>INVS3039</t>
  </si>
  <si>
    <t>BERRYMED0001</t>
  </si>
  <si>
    <t>Berry Medical Center</t>
  </si>
  <si>
    <t>AD14332</t>
  </si>
  <si>
    <t>Suite 123</t>
  </si>
  <si>
    <t>1234 West Oak</t>
  </si>
  <si>
    <t>Fond Du Lac</t>
  </si>
  <si>
    <t>54935-9990</t>
  </si>
  <si>
    <t>INVS3040</t>
  </si>
  <si>
    <t>MIDCITYH0001</t>
  </si>
  <si>
    <t>Mid-City Hospital</t>
  </si>
  <si>
    <t>H159104</t>
  </si>
  <si>
    <t>9876 N. Pioneer Road</t>
  </si>
  <si>
    <t>46401-4211</t>
  </si>
  <si>
    <t>INVS3041</t>
  </si>
  <si>
    <t>JOHNSONK0001</t>
  </si>
  <si>
    <t>Johnson, Kimberly</t>
  </si>
  <si>
    <t>5678 S. 42nd Ave.</t>
  </si>
  <si>
    <t>61125-6149</t>
  </si>
  <si>
    <t>INVS3042</t>
  </si>
  <si>
    <t>CRAWFORD0001</t>
  </si>
  <si>
    <t>Crawfords, Inc.</t>
  </si>
  <si>
    <t>33270</t>
  </si>
  <si>
    <t>321 Park Drive</t>
  </si>
  <si>
    <t>65201-3322</t>
  </si>
  <si>
    <t>INVS3043</t>
  </si>
  <si>
    <t>LASERMES0001</t>
  </si>
  <si>
    <t>Laser Messenger Service</t>
  </si>
  <si>
    <t>98765 Crossway Park Dr</t>
  </si>
  <si>
    <t>Bloomington</t>
  </si>
  <si>
    <t>55304-9840</t>
  </si>
  <si>
    <t>INVS3044</t>
  </si>
  <si>
    <t>50101</t>
  </si>
  <si>
    <t>8765 66 Ave.</t>
  </si>
  <si>
    <t>M8D 7R5</t>
  </si>
  <si>
    <t>INVS3045</t>
  </si>
  <si>
    <t>STMARYHO0001</t>
  </si>
  <si>
    <t>St. Mary's Hospital</t>
  </si>
  <si>
    <t>PB201736</t>
  </si>
  <si>
    <t>2345 N. River Dr.</t>
  </si>
  <si>
    <t>53203-2323</t>
  </si>
  <si>
    <t>INVS3046</t>
  </si>
  <si>
    <t>STPATRIC0001</t>
  </si>
  <si>
    <t>St. Patrick's Hospital</t>
  </si>
  <si>
    <t>H3123467</t>
  </si>
  <si>
    <t>234 Phillip</t>
  </si>
  <si>
    <t>INVS3047</t>
  </si>
  <si>
    <t>INVS3048</t>
  </si>
  <si>
    <t>INVS3049</t>
  </si>
  <si>
    <t>INVS3050</t>
  </si>
  <si>
    <t>INVS3051</t>
  </si>
  <si>
    <t>INVS3052</t>
  </si>
  <si>
    <t>INVS3053</t>
  </si>
  <si>
    <t>INVS3054</t>
  </si>
  <si>
    <t>INVSP1003</t>
  </si>
  <si>
    <t>125 17 St. S</t>
  </si>
  <si>
    <t>INVSP1004</t>
  </si>
  <si>
    <t>22 Patterson St.</t>
  </si>
  <si>
    <t>HDWR-SRG-0001</t>
  </si>
  <si>
    <t>Surge Protector Panel</t>
  </si>
  <si>
    <t>INVSP1005</t>
  </si>
  <si>
    <t>SLS SEP FULFILL</t>
  </si>
  <si>
    <t>M1700</t>
  </si>
  <si>
    <t>17" Monitor</t>
  </si>
  <si>
    <t>ORD1000</t>
  </si>
  <si>
    <t>Order</t>
  </si>
  <si>
    <t>MAY TRNSFER 1</t>
  </si>
  <si>
    <t>ORD1001</t>
  </si>
  <si>
    <t>ORD1002</t>
  </si>
  <si>
    <t>ORD1003</t>
  </si>
  <si>
    <t>OFFICEDE0001</t>
  </si>
  <si>
    <t>Office Design Systems Ltd</t>
  </si>
  <si>
    <t>945 57 St</t>
  </si>
  <si>
    <t>Lethbridge</t>
  </si>
  <si>
    <t>T7M 3J7</t>
  </si>
  <si>
    <t>HDWR-ACC-0100</t>
  </si>
  <si>
    <t>Acclaimed Call Center System 100</t>
  </si>
  <si>
    <t>ORD1004</t>
  </si>
  <si>
    <t>VISIONIN0001</t>
  </si>
  <si>
    <t>Vision Inc.</t>
  </si>
  <si>
    <t>TEST</t>
  </si>
  <si>
    <t>210 S.W.  49 Ave</t>
  </si>
  <si>
    <t>46206-1222</t>
  </si>
  <si>
    <t>ORD1005</t>
  </si>
  <si>
    <t>1760 Curtis</t>
  </si>
  <si>
    <t>ORD1006</t>
  </si>
  <si>
    <t>KENSINGT0001</t>
  </si>
  <si>
    <t>Kensington Gardens Resort</t>
  </si>
  <si>
    <t>13195 Redmond Rd</t>
  </si>
  <si>
    <t>53204-9900</t>
  </si>
  <si>
    <t>HDWR-CIM-0001</t>
  </si>
  <si>
    <t>Control interface/Memory</t>
  </si>
  <si>
    <t>ORD1007</t>
  </si>
  <si>
    <t>MAY TRNSFER 1A</t>
  </si>
  <si>
    <t>ORD1008</t>
  </si>
  <si>
    <t>WMS BATCH</t>
  </si>
  <si>
    <t>ORD1009</t>
  </si>
  <si>
    <t>ORDPH1001</t>
  </si>
  <si>
    <t>ORDPH1002</t>
  </si>
  <si>
    <t>ORDPH1003</t>
  </si>
  <si>
    <t>733 West 24th Street</t>
  </si>
  <si>
    <t>WIRE-MCD-0001</t>
  </si>
  <si>
    <t>Multi conductor wire</t>
  </si>
  <si>
    <t>ASMB-LBR-0001</t>
  </si>
  <si>
    <t>Labor, Parts Assembly</t>
  </si>
  <si>
    <t>Hour</t>
  </si>
  <si>
    <t>PHON-ATT-0712</t>
  </si>
  <si>
    <t>Attractive 712 wall phone</t>
  </si>
  <si>
    <t>PHSY-STD-0001</t>
  </si>
  <si>
    <t>Standard Phone System</t>
  </si>
  <si>
    <t>ORDPH1004</t>
  </si>
  <si>
    <t>MIDLANDC0001</t>
  </si>
  <si>
    <t>Midland Construction</t>
  </si>
  <si>
    <t>5008 Fraser Ave N.</t>
  </si>
  <si>
    <t>Mishawaka</t>
  </si>
  <si>
    <t>46544</t>
  </si>
  <si>
    <t>ORDPH1005</t>
  </si>
  <si>
    <t>ORDPH1006</t>
  </si>
  <si>
    <t>ORDPH1007</t>
  </si>
  <si>
    <t>ORDRP1000</t>
  </si>
  <si>
    <t>ATMORERE0001</t>
  </si>
  <si>
    <t>Atmore Retirement Center</t>
  </si>
  <si>
    <t>735 W 7th St.</t>
  </si>
  <si>
    <t>61701-9392</t>
  </si>
  <si>
    <t>ORDSPEC1000</t>
  </si>
  <si>
    <t>ORDSPEC1001</t>
  </si>
  <si>
    <t>ORDST1002</t>
  </si>
  <si>
    <t>ASSOCIAT0001</t>
  </si>
  <si>
    <t>Associated Insurance Company</t>
  </si>
  <si>
    <t>PO 124388</t>
  </si>
  <si>
    <t>309 Garden Mall</t>
  </si>
  <si>
    <t>Lincoln</t>
  </si>
  <si>
    <t>68502-3090</t>
  </si>
  <si>
    <t>ORDST1008</t>
  </si>
  <si>
    <t>ORDST1009</t>
  </si>
  <si>
    <t>ORDST1010</t>
  </si>
  <si>
    <t>ORDST1011</t>
  </si>
  <si>
    <t>PHON-ATT-5354</t>
  </si>
  <si>
    <t>Cordless-Attractive 5354</t>
  </si>
  <si>
    <t>ORDST1012</t>
  </si>
  <si>
    <t>WESTSIDE0001</t>
  </si>
  <si>
    <t>Westside Cable Service</t>
  </si>
  <si>
    <t>1099 Domino St. N</t>
  </si>
  <si>
    <t>Lansing</t>
  </si>
  <si>
    <t>48924-9237</t>
  </si>
  <si>
    <t>PHON-SNY-1250</t>
  </si>
  <si>
    <t>Phone/Answ System 1250</t>
  </si>
  <si>
    <t>ORDST1013</t>
  </si>
  <si>
    <t>COMMUNIC0001</t>
  </si>
  <si>
    <t>Place 16, Suite 3</t>
  </si>
  <si>
    <t>266 Main Ave</t>
  </si>
  <si>
    <t>ORDST1014</t>
  </si>
  <si>
    <t>11041 Crossway Park Dr</t>
  </si>
  <si>
    <t>PHON-ATT-53RD</t>
  </si>
  <si>
    <t>Cordless-Attractive 5352-Red</t>
  </si>
  <si>
    <t>ORDST1015</t>
  </si>
  <si>
    <t>ORDST1016</t>
  </si>
  <si>
    <t>BAKERSEM0001</t>
  </si>
  <si>
    <t>Baker's Emporium Inc.</t>
  </si>
  <si>
    <t>891 University Ave</t>
  </si>
  <si>
    <t>46802-3918</t>
  </si>
  <si>
    <t>ORDST1017</t>
  </si>
  <si>
    <t>LEISURET0001</t>
  </si>
  <si>
    <t>Leisure &amp; Travel Consultants</t>
  </si>
  <si>
    <t>QTY &amp; LINE ICON</t>
  </si>
  <si>
    <t>City 55</t>
  </si>
  <si>
    <t>ORDST1018</t>
  </si>
  <si>
    <t>PO394</t>
  </si>
  <si>
    <t>JULYCNQO</t>
  </si>
  <si>
    <t>ORDST1019</t>
  </si>
  <si>
    <t>46452</t>
  </si>
  <si>
    <t>ORDST1020</t>
  </si>
  <si>
    <t>1135 Kingway</t>
  </si>
  <si>
    <t>ORDST1021</t>
  </si>
  <si>
    <t>LONDONBE0001</t>
  </si>
  <si>
    <t>Londonberry Nursing Home</t>
  </si>
  <si>
    <t>354</t>
  </si>
  <si>
    <t>27 Portar Street</t>
  </si>
  <si>
    <t>Auckland</t>
  </si>
  <si>
    <t>ORDST1022</t>
  </si>
  <si>
    <t>CASTLEIN0001</t>
  </si>
  <si>
    <t>Castle Inn Resort</t>
  </si>
  <si>
    <t>978</t>
  </si>
  <si>
    <t>JULYCNT</t>
  </si>
  <si>
    <t>264 103 Ave.</t>
  </si>
  <si>
    <t>Ottawa</t>
  </si>
  <si>
    <t>K4T 8W2</t>
  </si>
  <si>
    <t>ORDST1023</t>
  </si>
  <si>
    <t>24356</t>
  </si>
  <si>
    <t>ORDST1024</t>
  </si>
  <si>
    <t>ORDST1025</t>
  </si>
  <si>
    <t>PHON-GTE-3458</t>
  </si>
  <si>
    <t>Memory-Grand M3458</t>
  </si>
  <si>
    <t>FAXX-SLK-2100</t>
  </si>
  <si>
    <t>Sleek UX-2100 fax</t>
  </si>
  <si>
    <t>ORDST1026</t>
  </si>
  <si>
    <t>ORDST2000</t>
  </si>
  <si>
    <t>SD</t>
  </si>
  <si>
    <t>ORDST2001</t>
  </si>
  <si>
    <t>ORDST2002</t>
  </si>
  <si>
    <t>ORDST2003</t>
  </si>
  <si>
    <t>944 19th Street S.</t>
  </si>
  <si>
    <t>ORDST2004</t>
  </si>
  <si>
    <t>5190 Herman St.</t>
  </si>
  <si>
    <t>ORDST2005</t>
  </si>
  <si>
    <t>FAXX-RIC-060E</t>
  </si>
  <si>
    <t>Richelieu Fax 60E</t>
  </si>
  <si>
    <t>ORDST2006</t>
  </si>
  <si>
    <t>ORDST2007</t>
  </si>
  <si>
    <t>ANSW-PAN-2460</t>
  </si>
  <si>
    <t>Panache KX-T2460 answer</t>
  </si>
  <si>
    <t>ORDST2008</t>
  </si>
  <si>
    <t>PHON-PAN-3155</t>
  </si>
  <si>
    <t>Panache KX-T3155 desk</t>
  </si>
  <si>
    <t>ORDST2009</t>
  </si>
  <si>
    <t>ORDST2010</t>
  </si>
  <si>
    <t>ORDST2011</t>
  </si>
  <si>
    <t>ORDST2012</t>
  </si>
  <si>
    <t>ORDST2013</t>
  </si>
  <si>
    <t>ORDST2014</t>
  </si>
  <si>
    <t>ORDST2015</t>
  </si>
  <si>
    <t>ORDST2016</t>
  </si>
  <si>
    <t>ORDST2017</t>
  </si>
  <si>
    <t>ORDST2018</t>
  </si>
  <si>
    <t>ORDST2019</t>
  </si>
  <si>
    <t>ORDST2020</t>
  </si>
  <si>
    <t>Pro processor 4S</t>
  </si>
  <si>
    <t>ORDST2021</t>
  </si>
  <si>
    <t>ORDST2022</t>
  </si>
  <si>
    <t>ORDST2023</t>
  </si>
  <si>
    <t>ORDST2024</t>
  </si>
  <si>
    <t>ORDST2025</t>
  </si>
  <si>
    <t>ORDST2026</t>
  </si>
  <si>
    <t>ORDST2027</t>
  </si>
  <si>
    <t>ORDST2028</t>
  </si>
  <si>
    <t>ORDST2029</t>
  </si>
  <si>
    <t>ORDST2030</t>
  </si>
  <si>
    <t>ORDST2031</t>
  </si>
  <si>
    <t>ORDST2032</t>
  </si>
  <si>
    <t>ORDST2033</t>
  </si>
  <si>
    <t>ORDST2034</t>
  </si>
  <si>
    <t>ORDST2035</t>
  </si>
  <si>
    <t>ORDST2036</t>
  </si>
  <si>
    <t>ORDST2037</t>
  </si>
  <si>
    <t>ORDST2038</t>
  </si>
  <si>
    <t>ORDST2039</t>
  </si>
  <si>
    <t>ORDST2040</t>
  </si>
  <si>
    <t>ORDST2041</t>
  </si>
  <si>
    <t>ORDST2042</t>
  </si>
  <si>
    <t>ORDST2043</t>
  </si>
  <si>
    <t>ORDST2044</t>
  </si>
  <si>
    <t>ORDST2045</t>
  </si>
  <si>
    <t>ORDST2046</t>
  </si>
  <si>
    <t>ORDST2047</t>
  </si>
  <si>
    <t>ORDST2048</t>
  </si>
  <si>
    <t>ORDST2049</t>
  </si>
  <si>
    <t>ORDST2050</t>
  </si>
  <si>
    <t>ORDST2051</t>
  </si>
  <si>
    <t>ORDST2052</t>
  </si>
  <si>
    <t>ORDST2053</t>
  </si>
  <si>
    <t>ORDST2054</t>
  </si>
  <si>
    <t>ORDST2055</t>
  </si>
  <si>
    <t>ORDST2056</t>
  </si>
  <si>
    <t>ORDST2057</t>
  </si>
  <si>
    <t>ORDST2058</t>
  </si>
  <si>
    <t>ORDST2059</t>
  </si>
  <si>
    <t>ORDST2060</t>
  </si>
  <si>
    <t>ORDST2061</t>
  </si>
  <si>
    <t>ORDST2063</t>
  </si>
  <si>
    <t>HDWR-RNG-0001</t>
  </si>
  <si>
    <t>Ring Generator</t>
  </si>
  <si>
    <t>ORDST2064</t>
  </si>
  <si>
    <t>REPR-TWO-0002</t>
  </si>
  <si>
    <t>On-site Repair</t>
  </si>
  <si>
    <t>ORDST2065</t>
  </si>
  <si>
    <t>ORDST2066</t>
  </si>
  <si>
    <t>ORDST2067</t>
  </si>
  <si>
    <t>ORDST2068</t>
  </si>
  <si>
    <t>ORDST2069</t>
  </si>
  <si>
    <t>ORDST2070</t>
  </si>
  <si>
    <t>ORDST2071</t>
  </si>
  <si>
    <t>ORDST2072</t>
  </si>
  <si>
    <t>ORDST2073</t>
  </si>
  <si>
    <t>PHON-ATT-53BK</t>
  </si>
  <si>
    <t>Cordless-Attractive 5352-Black</t>
  </si>
  <si>
    <t>ORDST2074</t>
  </si>
  <si>
    <t>ORDST2075</t>
  </si>
  <si>
    <t>ORDST2076</t>
  </si>
  <si>
    <t>HDWR-CAB-0001</t>
  </si>
  <si>
    <t>Central Cabinet</t>
  </si>
  <si>
    <t>ORDST2077</t>
  </si>
  <si>
    <t>ORDST2078</t>
  </si>
  <si>
    <t>ORDST2079</t>
  </si>
  <si>
    <t>ORDST2080</t>
  </si>
  <si>
    <t>ORDST2081</t>
  </si>
  <si>
    <t>ORDST2082</t>
  </si>
  <si>
    <t>ORDST2083</t>
  </si>
  <si>
    <t>ORDST2084</t>
  </si>
  <si>
    <t>ORDST2085</t>
  </si>
  <si>
    <t>ORDST2086</t>
  </si>
  <si>
    <t>ORDST2087</t>
  </si>
  <si>
    <t>ORDST2088</t>
  </si>
  <si>
    <t>ORDST2089</t>
  </si>
  <si>
    <t>ORDST2090</t>
  </si>
  <si>
    <t>ORDST2091</t>
  </si>
  <si>
    <t>ORDST2092</t>
  </si>
  <si>
    <t>ORDST2093</t>
  </si>
  <si>
    <t>ORDST2094</t>
  </si>
  <si>
    <t>ORDST2095</t>
  </si>
  <si>
    <t>ORDST2096</t>
  </si>
  <si>
    <t>1455 East River Road</t>
  </si>
  <si>
    <t>ORDST2097</t>
  </si>
  <si>
    <t>ORDST2098</t>
  </si>
  <si>
    <t>ORDST2099</t>
  </si>
  <si>
    <t>ORDST2100</t>
  </si>
  <si>
    <t>ORDST2101</t>
  </si>
  <si>
    <t>ORDST2102</t>
  </si>
  <si>
    <t>ORDST2103</t>
  </si>
  <si>
    <t>ORDST2104</t>
  </si>
  <si>
    <t>ORDST2105</t>
  </si>
  <si>
    <t>ORDST2106</t>
  </si>
  <si>
    <t>ORDST2107</t>
  </si>
  <si>
    <t>ORDST2108</t>
  </si>
  <si>
    <t>ORDST2109</t>
  </si>
  <si>
    <t>ORDST2110</t>
  </si>
  <si>
    <t>ORDST2111</t>
  </si>
  <si>
    <t>ORDST2112</t>
  </si>
  <si>
    <t>ORDST2113</t>
  </si>
  <si>
    <t>ORDST2114</t>
  </si>
  <si>
    <t>ORDST2115</t>
  </si>
  <si>
    <t>ORDST2116</t>
  </si>
  <si>
    <t>ORDST2117</t>
  </si>
  <si>
    <t>ORDST2118</t>
  </si>
  <si>
    <t>ORDST2119</t>
  </si>
  <si>
    <t>ORDST2120</t>
  </si>
  <si>
    <t>ORDST2121</t>
  </si>
  <si>
    <t>ORDST2122</t>
  </si>
  <si>
    <t>ORDST2123</t>
  </si>
  <si>
    <t>ORDST2125</t>
  </si>
  <si>
    <t>ORDST2126</t>
  </si>
  <si>
    <t>ORDST2127</t>
  </si>
  <si>
    <t>ORDST2128</t>
  </si>
  <si>
    <t>ORDST2129</t>
  </si>
  <si>
    <t>ORDST2130</t>
  </si>
  <si>
    <t>ORDST2131</t>
  </si>
  <si>
    <t>ORDST2132</t>
  </si>
  <si>
    <t>ORDST2133</t>
  </si>
  <si>
    <t>ORDST2134</t>
  </si>
  <si>
    <t>ORDST2135</t>
  </si>
  <si>
    <t>ORDST2136</t>
  </si>
  <si>
    <t>ORDST2137</t>
  </si>
  <si>
    <t>ORDST2138</t>
  </si>
  <si>
    <t>HDWR-PRO-4866</t>
  </si>
  <si>
    <t>Pro processor 4D</t>
  </si>
  <si>
    <t>ORDST2139</t>
  </si>
  <si>
    <t>ORDST2140</t>
  </si>
  <si>
    <t>ORDST2141</t>
  </si>
  <si>
    <t>ORDST2142</t>
  </si>
  <si>
    <t>ORDST2143</t>
  </si>
  <si>
    <t>ORDST2144</t>
  </si>
  <si>
    <t>ORDST2145</t>
  </si>
  <si>
    <t>ORDST2146</t>
  </si>
  <si>
    <t>ORDST2147</t>
  </si>
  <si>
    <t>ORDST2148</t>
  </si>
  <si>
    <t>ORDST2149</t>
  </si>
  <si>
    <t>ORDST2150</t>
  </si>
  <si>
    <t>ORDST2151</t>
  </si>
  <si>
    <t>ORDST2152</t>
  </si>
  <si>
    <t>ORDST2153</t>
  </si>
  <si>
    <t>ORDST2154</t>
  </si>
  <si>
    <t>ORDST2155</t>
  </si>
  <si>
    <t>ORDST2156</t>
  </si>
  <si>
    <t>ORDST2157</t>
  </si>
  <si>
    <t>ORDST2158</t>
  </si>
  <si>
    <t>ORDST2159</t>
  </si>
  <si>
    <t>ORDST2160</t>
  </si>
  <si>
    <t>ORDST2161</t>
  </si>
  <si>
    <t>ORDST2162</t>
  </si>
  <si>
    <t>ORDST2163</t>
  </si>
  <si>
    <t>ORDST2164</t>
  </si>
  <si>
    <t>ORDST2165</t>
  </si>
  <si>
    <t>ORDST2166</t>
  </si>
  <si>
    <t>ORDST2167</t>
  </si>
  <si>
    <t>ORDST2168</t>
  </si>
  <si>
    <t>ORDST2169</t>
  </si>
  <si>
    <t>ORDST2170</t>
  </si>
  <si>
    <t>ORDST2171</t>
  </si>
  <si>
    <t>ORDST2172</t>
  </si>
  <si>
    <t>ORDST2173</t>
  </si>
  <si>
    <t>ORDST2174</t>
  </si>
  <si>
    <t>ORDST2175</t>
  </si>
  <si>
    <t>ORDST2176</t>
  </si>
  <si>
    <t>ORDST2177</t>
  </si>
  <si>
    <t>ORDST2178</t>
  </si>
  <si>
    <t>ORDST2179</t>
  </si>
  <si>
    <t>ORDST2180</t>
  </si>
  <si>
    <t>ORDST2181</t>
  </si>
  <si>
    <t>ORDST2182</t>
  </si>
  <si>
    <t>ORDST2183</t>
  </si>
  <si>
    <t>ORDST2184</t>
  </si>
  <si>
    <t>ORDST2185</t>
  </si>
  <si>
    <t>ORDST2186</t>
  </si>
  <si>
    <t>ORDST2187</t>
  </si>
  <si>
    <t>ORDST2188</t>
  </si>
  <si>
    <t>ORDST2189</t>
  </si>
  <si>
    <t>ORDST2190</t>
  </si>
  <si>
    <t>ORDST2191</t>
  </si>
  <si>
    <t>ORDST2192</t>
  </si>
  <si>
    <t>ORDST2193</t>
  </si>
  <si>
    <t>ORDST2194</t>
  </si>
  <si>
    <t>ORDST2195</t>
  </si>
  <si>
    <t>ORDST2196</t>
  </si>
  <si>
    <t>ORDST2197</t>
  </si>
  <si>
    <t>ORDST2198</t>
  </si>
  <si>
    <t>ORDST2199</t>
  </si>
  <si>
    <t>ORDST2200</t>
  </si>
  <si>
    <t>ORDST2201</t>
  </si>
  <si>
    <t>ORDST2202</t>
  </si>
  <si>
    <t>ORDST2203</t>
  </si>
  <si>
    <t>ORDST2204</t>
  </si>
  <si>
    <t>ORDST2205</t>
  </si>
  <si>
    <t>ORDST2206</t>
  </si>
  <si>
    <t>ORDST2207</t>
  </si>
  <si>
    <t>ORDST2208</t>
  </si>
  <si>
    <t>ORDST2209</t>
  </si>
  <si>
    <t>ORDST2210</t>
  </si>
  <si>
    <t>ORDST2211</t>
  </si>
  <si>
    <t>ORDST2212</t>
  </si>
  <si>
    <t>ORDST2213</t>
  </si>
  <si>
    <t>ORDST2214</t>
  </si>
  <si>
    <t>ORDST2215</t>
  </si>
  <si>
    <t>ORDST2216</t>
  </si>
  <si>
    <t>ORDST2217</t>
  </si>
  <si>
    <t>ORDST2218</t>
  </si>
  <si>
    <t>ORDST2219</t>
  </si>
  <si>
    <t>ORDST2220</t>
  </si>
  <si>
    <t>ORDST2221</t>
  </si>
  <si>
    <t>ORDST2222</t>
  </si>
  <si>
    <t>ORDST2225</t>
  </si>
  <si>
    <t>SOP ORDERS</t>
  </si>
  <si>
    <t>727 25 St. N</t>
  </si>
  <si>
    <t>ORDST2226</t>
  </si>
  <si>
    <t>ORDERS4/12</t>
  </si>
  <si>
    <t>128 SDRAM</t>
  </si>
  <si>
    <t>128 meg SDRAM</t>
  </si>
  <si>
    <t>4.5HD</t>
  </si>
  <si>
    <t>4.5 gig Hard Drive</t>
  </si>
  <si>
    <t>40X IDE</t>
  </si>
  <si>
    <t>40x CD-ROM</t>
  </si>
  <si>
    <t>ORDST2227</t>
  </si>
  <si>
    <t>Suite 187</t>
  </si>
  <si>
    <t>2000 West Oak</t>
  </si>
  <si>
    <t>500PROC</t>
  </si>
  <si>
    <t>500 Processor</t>
  </si>
  <si>
    <t>8.4HD</t>
  </si>
  <si>
    <t>8.4 gig Hard Drive</t>
  </si>
  <si>
    <t>ORDST2228</t>
  </si>
  <si>
    <t>224 R St North</t>
  </si>
  <si>
    <t>60507</t>
  </si>
  <si>
    <t>ORDST2229</t>
  </si>
  <si>
    <t>DOCS</t>
  </si>
  <si>
    <t>348 23 East Ave</t>
  </si>
  <si>
    <t>48233</t>
  </si>
  <si>
    <t>64 SDRAM</t>
  </si>
  <si>
    <t>64 meg SDRAM</t>
  </si>
  <si>
    <t>BOT100G</t>
  </si>
  <si>
    <t>Handset Bottom</t>
  </si>
  <si>
    <t>HDWR-SBD-0001</t>
  </si>
  <si>
    <t>Switchboard</t>
  </si>
  <si>
    <t>M2100</t>
  </si>
  <si>
    <t>21" Monitor</t>
  </si>
  <si>
    <t>PHON-RCV-0002</t>
  </si>
  <si>
    <t>Receiver-Hands Free Single Ear</t>
  </si>
  <si>
    <t>RES100</t>
  </si>
  <si>
    <t>Resistor</t>
  </si>
  <si>
    <t>RESR-COM-68KM</t>
  </si>
  <si>
    <t>Resistor-68KM Revised</t>
  </si>
  <si>
    <t>RMTL-CAP-10MF</t>
  </si>
  <si>
    <t>Capacitor, .10mF</t>
  </si>
  <si>
    <t>SOLDER</t>
  </si>
  <si>
    <t>Solder</t>
  </si>
  <si>
    <t>TRANS100</t>
  </si>
  <si>
    <t>Transistor</t>
  </si>
  <si>
    <t>TRANSF100</t>
  </si>
  <si>
    <t>Transformer</t>
  </si>
  <si>
    <t>WIRE100</t>
  </si>
  <si>
    <t>Phone Wire</t>
  </si>
  <si>
    <t>24X IDE</t>
  </si>
  <si>
    <t>24x CD-ROM</t>
  </si>
  <si>
    <t>32 SDRAM</t>
  </si>
  <si>
    <t>32 meg SDRAM</t>
  </si>
  <si>
    <t>400PROC</t>
  </si>
  <si>
    <t>400 Processor</t>
  </si>
  <si>
    <t>450PROC</t>
  </si>
  <si>
    <t>450 Processor</t>
  </si>
  <si>
    <t>6.5HD</t>
  </si>
  <si>
    <t>6.5 gig Hard Drive</t>
  </si>
  <si>
    <t>ORDST2230</t>
  </si>
  <si>
    <t>EMAIL</t>
  </si>
  <si>
    <t>789 University Ave</t>
  </si>
  <si>
    <t>ORDST2231</t>
  </si>
  <si>
    <t>Multi-Core Processor</t>
  </si>
  <si>
    <t>SERVERS-1</t>
  </si>
  <si>
    <t>ORDST2232</t>
  </si>
  <si>
    <t>QTE1002</t>
  </si>
  <si>
    <t>Quote</t>
  </si>
  <si>
    <t>QTERP1000</t>
  </si>
  <si>
    <t>QTEST1005</t>
  </si>
  <si>
    <t>QTEST1006</t>
  </si>
  <si>
    <t>QTEST1007</t>
  </si>
  <si>
    <t>QTEST1008</t>
  </si>
  <si>
    <t>QTEST1009</t>
  </si>
  <si>
    <t>QTEST1019</t>
  </si>
  <si>
    <t>QTEST1020</t>
  </si>
  <si>
    <t>QTEST1022</t>
  </si>
  <si>
    <t>SALES QUOTES</t>
  </si>
  <si>
    <t>QTEST1023</t>
  </si>
  <si>
    <t>QTEST1024</t>
  </si>
  <si>
    <t>RMA002000</t>
  </si>
  <si>
    <t>AUG31</t>
  </si>
  <si>
    <t>58 Churchill Rd</t>
  </si>
  <si>
    <t>4.2GB LP Disk Drive</t>
  </si>
  <si>
    <t>COMPONENT2</t>
  </si>
  <si>
    <t>3-B3813A</t>
  </si>
  <si>
    <t>RMA002001</t>
  </si>
  <si>
    <t>GREENWAY0001</t>
  </si>
  <si>
    <t>Greenway Foods</t>
  </si>
  <si>
    <t>RMA CROSS</t>
  </si>
  <si>
    <t>87654 N 19th Avenue</t>
  </si>
  <si>
    <t>60601-6363</t>
  </si>
  <si>
    <t>HP-PB 16 C:RMA000000003005-CROSS</t>
  </si>
  <si>
    <t>MODEMS</t>
  </si>
  <si>
    <t>RMA003000</t>
  </si>
  <si>
    <t>RMA003001</t>
  </si>
  <si>
    <t>SCSI Cable, 2.5m. 68-pin HI-Density</t>
  </si>
  <si>
    <t>3-E4471A</t>
  </si>
  <si>
    <t>HP Extractor Fan, 200-240V</t>
  </si>
  <si>
    <t>RMA003002</t>
  </si>
  <si>
    <t>FRANCHIS0001</t>
  </si>
  <si>
    <t>Franchise Office Machines</t>
  </si>
  <si>
    <t>Arlington Heights</t>
  </si>
  <si>
    <t>6004-2922</t>
  </si>
  <si>
    <t>SurgeArrest Plus</t>
  </si>
  <si>
    <t>RMA003003</t>
  </si>
  <si>
    <t>HP-PB 16 Channel RS-232C Modem Conn MUX</t>
  </si>
  <si>
    <t>RMA004000</t>
  </si>
  <si>
    <t>RMA CREDIT</t>
  </si>
  <si>
    <t>RETURNS</t>
  </si>
  <si>
    <t>Keyboard:RMA000000003009-CREDIT</t>
  </si>
  <si>
    <t>RMA004001</t>
  </si>
  <si>
    <t>STDINV2000</t>
  </si>
  <si>
    <t>STDINV2001</t>
  </si>
  <si>
    <t>STDINV2002</t>
  </si>
  <si>
    <t>STDINV2003</t>
  </si>
  <si>
    <t>STDINV2004</t>
  </si>
  <si>
    <t>STDINV2005</t>
  </si>
  <si>
    <t>STDINV2006</t>
  </si>
  <si>
    <t>STDINV2007</t>
  </si>
  <si>
    <t>STDINV2008</t>
  </si>
  <si>
    <t>STDINV2009</t>
  </si>
  <si>
    <t>STDINV2010</t>
  </si>
  <si>
    <t>STDINV2011</t>
  </si>
  <si>
    <t>STDINV2012</t>
  </si>
  <si>
    <t>STDINV2013</t>
  </si>
  <si>
    <t>STDINV2014</t>
  </si>
  <si>
    <t>STDINV2015</t>
  </si>
  <si>
    <t>STDINV2016</t>
  </si>
  <si>
    <t>STDINV2017</t>
  </si>
  <si>
    <t>STDINV2018</t>
  </si>
  <si>
    <t>STDINV2019</t>
  </si>
  <si>
    <t>STDINV2020</t>
  </si>
  <si>
    <t>STDINV2021</t>
  </si>
  <si>
    <t>STDINV2022</t>
  </si>
  <si>
    <t>STDINV2023</t>
  </si>
  <si>
    <t>STDINV2024</t>
  </si>
  <si>
    <t>STDINV2025</t>
  </si>
  <si>
    <t>STDINV2026</t>
  </si>
  <si>
    <t>STDINV2027</t>
  </si>
  <si>
    <t>STDINV2028</t>
  </si>
  <si>
    <t>STDINV2029</t>
  </si>
  <si>
    <t>STDINV2030</t>
  </si>
  <si>
    <t>STDINV2031</t>
  </si>
  <si>
    <t>STDINV2032</t>
  </si>
  <si>
    <t>STDINV2033</t>
  </si>
  <si>
    <t>STDINV2034</t>
  </si>
  <si>
    <t>STDINV2035</t>
  </si>
  <si>
    <t>STDINV2036</t>
  </si>
  <si>
    <t>STDINV2038</t>
  </si>
  <si>
    <t>STDINV2039</t>
  </si>
  <si>
    <t>STDINV2040</t>
  </si>
  <si>
    <t>STDINV2041</t>
  </si>
  <si>
    <t>STDINV2042</t>
  </si>
  <si>
    <t>STDINV2043</t>
  </si>
  <si>
    <t>STDINV2044</t>
  </si>
  <si>
    <t>STDINV2045</t>
  </si>
  <si>
    <t>STDINV2046</t>
  </si>
  <si>
    <t>STDINV2047</t>
  </si>
  <si>
    <t>STDINV2048</t>
  </si>
  <si>
    <t>STDINV2049</t>
  </si>
  <si>
    <t>STDINV2050</t>
  </si>
  <si>
    <t>STDINV2051</t>
  </si>
  <si>
    <t>STDINV2052</t>
  </si>
  <si>
    <t>STDINV2053</t>
  </si>
  <si>
    <t>STDINV2054</t>
  </si>
  <si>
    <t>STDINV2055</t>
  </si>
  <si>
    <t>STDINV2056</t>
  </si>
  <si>
    <t>STDINV2057</t>
  </si>
  <si>
    <t>STDINV2058</t>
  </si>
  <si>
    <t>STDINV2059</t>
  </si>
  <si>
    <t>STDINV2060</t>
  </si>
  <si>
    <t>STDINV2061</t>
  </si>
  <si>
    <t>STDINV2062</t>
  </si>
  <si>
    <t>STDINV2064</t>
  </si>
  <si>
    <t>STDINV2065</t>
  </si>
  <si>
    <t>STDINV2066</t>
  </si>
  <si>
    <t>STDINV2067</t>
  </si>
  <si>
    <t>STDINV2068</t>
  </si>
  <si>
    <t>STDINV2069</t>
  </si>
  <si>
    <t>STDINV2070</t>
  </si>
  <si>
    <t>STDINV2071</t>
  </si>
  <si>
    <t>STDINV2072</t>
  </si>
  <si>
    <t>STDINV2073</t>
  </si>
  <si>
    <t>STDINV2074</t>
  </si>
  <si>
    <t>STDINV2075</t>
  </si>
  <si>
    <t>STDINV2076</t>
  </si>
  <si>
    <t>STDINV2077</t>
  </si>
  <si>
    <t>STDINV2078</t>
  </si>
  <si>
    <t>STDINV2079</t>
  </si>
  <si>
    <t>STDINV2080</t>
  </si>
  <si>
    <t>STDINV2081</t>
  </si>
  <si>
    <t>STDINV2082</t>
  </si>
  <si>
    <t>STDINV2083</t>
  </si>
  <si>
    <t>STDINV2084</t>
  </si>
  <si>
    <t>STDINV2085</t>
  </si>
  <si>
    <t>STDINV2086</t>
  </si>
  <si>
    <t>STDINV2087</t>
  </si>
  <si>
    <t>STDINV2088</t>
  </si>
  <si>
    <t>STDINV2089</t>
  </si>
  <si>
    <t>STDINV2090</t>
  </si>
  <si>
    <t>STDINV2091</t>
  </si>
  <si>
    <t>STDINV2092</t>
  </si>
  <si>
    <t>STDINV2093</t>
  </si>
  <si>
    <t>STDINV2094</t>
  </si>
  <si>
    <t>STDINV2095</t>
  </si>
  <si>
    <t>STDINV2096</t>
  </si>
  <si>
    <t>STDINV2097</t>
  </si>
  <si>
    <t>STDINV2098</t>
  </si>
  <si>
    <t>STDINV2099</t>
  </si>
  <si>
    <t>STDINV2100</t>
  </si>
  <si>
    <t>STDINV2101</t>
  </si>
  <si>
    <t>STDINV2102</t>
  </si>
  <si>
    <t>STDINV2103</t>
  </si>
  <si>
    <t>STDINV2104</t>
  </si>
  <si>
    <t>STDINV2105</t>
  </si>
  <si>
    <t>STDINV2106</t>
  </si>
  <si>
    <t>STDINV2107</t>
  </si>
  <si>
    <t>STDINV2108</t>
  </si>
  <si>
    <t>STDINV2109</t>
  </si>
  <si>
    <t>STDINV2110</t>
  </si>
  <si>
    <t>STDINV2111</t>
  </si>
  <si>
    <t>STDINV2112</t>
  </si>
  <si>
    <t>STDINV2113</t>
  </si>
  <si>
    <t>STDINV2114</t>
  </si>
  <si>
    <t>STDINV2115</t>
  </si>
  <si>
    <t>STDINV2116</t>
  </si>
  <si>
    <t>STDINV2117</t>
  </si>
  <si>
    <t>STDINV2118</t>
  </si>
  <si>
    <t>STDINV2119</t>
  </si>
  <si>
    <t>STDINV2120</t>
  </si>
  <si>
    <t>STDINV2121</t>
  </si>
  <si>
    <t>STDINV2122</t>
  </si>
  <si>
    <t>STDINV2123</t>
  </si>
  <si>
    <t>STDINV2124</t>
  </si>
  <si>
    <t>STDINV2126</t>
  </si>
  <si>
    <t>STDINV2127</t>
  </si>
  <si>
    <t>STDINV2128</t>
  </si>
  <si>
    <t>STDINV2129</t>
  </si>
  <si>
    <t>STDINV2130</t>
  </si>
  <si>
    <t>STDINV2131</t>
  </si>
  <si>
    <t>STDINV2132</t>
  </si>
  <si>
    <t>STDINV2133</t>
  </si>
  <si>
    <t>STDINV2134</t>
  </si>
  <si>
    <t>STDINV2135</t>
  </si>
  <si>
    <t>STDINV2136</t>
  </si>
  <si>
    <t>STDINV2137</t>
  </si>
  <si>
    <t>STDINV2138</t>
  </si>
  <si>
    <t>STDINV2139</t>
  </si>
  <si>
    <t>STDINV2140</t>
  </si>
  <si>
    <t>STDINV2141</t>
  </si>
  <si>
    <t>STDINV2142</t>
  </si>
  <si>
    <t>STDINV2143</t>
  </si>
  <si>
    <t>STDINV2144</t>
  </si>
  <si>
    <t>STDINV2145</t>
  </si>
  <si>
    <t>STDINV2146</t>
  </si>
  <si>
    <t>STDINV2147</t>
  </si>
  <si>
    <t>STDINV2148</t>
  </si>
  <si>
    <t>STDINV2149</t>
  </si>
  <si>
    <t>STDINV2150</t>
  </si>
  <si>
    <t>STDINV2151</t>
  </si>
  <si>
    <t>STDINV2153</t>
  </si>
  <si>
    <t>STDINV2154</t>
  </si>
  <si>
    <t>STDINV2155</t>
  </si>
  <si>
    <t>STDINV2156</t>
  </si>
  <si>
    <t>STDINV2157</t>
  </si>
  <si>
    <t>STDINV2158</t>
  </si>
  <si>
    <t>STDINV2159</t>
  </si>
  <si>
    <t>STDINV2160</t>
  </si>
  <si>
    <t>STDINV2161</t>
  </si>
  <si>
    <t>STDINV2162</t>
  </si>
  <si>
    <t>STDINV2163</t>
  </si>
  <si>
    <t>STDINV2164</t>
  </si>
  <si>
    <t>STDINV2165</t>
  </si>
  <si>
    <t>STDINV2166</t>
  </si>
  <si>
    <t>STDINV2167</t>
  </si>
  <si>
    <t>STDINV2168</t>
  </si>
  <si>
    <t>STDINV2169</t>
  </si>
  <si>
    <t>STDINV2170</t>
  </si>
  <si>
    <t>STDINV2171</t>
  </si>
  <si>
    <t>STDINV2172</t>
  </si>
  <si>
    <t>STDINV2173</t>
  </si>
  <si>
    <t>STDINV2174</t>
  </si>
  <si>
    <t>STDINV2175</t>
  </si>
  <si>
    <t>STDINV2176</t>
  </si>
  <si>
    <t>STDINV2177</t>
  </si>
  <si>
    <t>STDINV2178</t>
  </si>
  <si>
    <t>STDINV2179</t>
  </si>
  <si>
    <t>STDINV2180</t>
  </si>
  <si>
    <t>STDINV2181</t>
  </si>
  <si>
    <t>STDINV2182</t>
  </si>
  <si>
    <t>STDINV2183</t>
  </si>
  <si>
    <t>STDINV2184</t>
  </si>
  <si>
    <t>STDINV2185</t>
  </si>
  <si>
    <t>STDINV2186</t>
  </si>
  <si>
    <t>STDINV2187</t>
  </si>
  <si>
    <t>STDINV2188</t>
  </si>
  <si>
    <t>STDINV2189</t>
  </si>
  <si>
    <t>STDINV2190</t>
  </si>
  <si>
    <t>STDINV2191</t>
  </si>
  <si>
    <t>STDINV2192</t>
  </si>
  <si>
    <t>STDINV2193</t>
  </si>
  <si>
    <t>STDINV2194</t>
  </si>
  <si>
    <t>STDINV2195</t>
  </si>
  <si>
    <t>STDINV2196</t>
  </si>
  <si>
    <t>STDINV2197</t>
  </si>
  <si>
    <t>STDINV2198</t>
  </si>
  <si>
    <t>STDINV2199</t>
  </si>
  <si>
    <t>STDINV2200</t>
  </si>
  <si>
    <t>STDINV2201</t>
  </si>
  <si>
    <t>STDINV2202</t>
  </si>
  <si>
    <t>STDINV2203</t>
  </si>
  <si>
    <t>STDINV2204</t>
  </si>
  <si>
    <t>STDINV2205</t>
  </si>
  <si>
    <t>STDINV2206</t>
  </si>
  <si>
    <t>STDINV2207</t>
  </si>
  <si>
    <t>STDINV2208</t>
  </si>
  <si>
    <t>STDINV2209</t>
  </si>
  <si>
    <t>STDINV2210</t>
  </si>
  <si>
    <t>STDINV2211</t>
  </si>
  <si>
    <t>STDINV2212</t>
  </si>
  <si>
    <t>STDINV2213</t>
  </si>
  <si>
    <t>STDINV2214</t>
  </si>
  <si>
    <t>STDINV2215</t>
  </si>
  <si>
    <t>STDINV2216</t>
  </si>
  <si>
    <t>STDINV2217</t>
  </si>
  <si>
    <t>STDINV2218</t>
  </si>
  <si>
    <t>STDINV2219</t>
  </si>
  <si>
    <t>STDINV2220</t>
  </si>
  <si>
    <t>STDINV2221</t>
  </si>
  <si>
    <t>STDINV2222</t>
  </si>
  <si>
    <t>STDINV2223</t>
  </si>
  <si>
    <t>STDINV2224</t>
  </si>
  <si>
    <t>STDINV2225</t>
  </si>
  <si>
    <t>STDINV2226</t>
  </si>
  <si>
    <t>STDINV2227</t>
  </si>
  <si>
    <t>STDINV2228</t>
  </si>
  <si>
    <t>STDINV2229</t>
  </si>
  <si>
    <t>STDINV2234</t>
  </si>
  <si>
    <t>STDINV2237</t>
  </si>
  <si>
    <t>STDINV2240</t>
  </si>
  <si>
    <t>STDINV2241</t>
  </si>
  <si>
    <t>STDINV2245</t>
  </si>
  <si>
    <t>STDINV2246</t>
  </si>
  <si>
    <t>STDINV2247</t>
  </si>
  <si>
    <t>STDINV2248</t>
  </si>
  <si>
    <t>STDINV2249</t>
  </si>
  <si>
    <t>STDINV2250</t>
  </si>
  <si>
    <t>STDINV2251</t>
  </si>
  <si>
    <t>STDINV2252</t>
  </si>
  <si>
    <t>STDINV2253</t>
  </si>
  <si>
    <t>STDINV2254</t>
  </si>
  <si>
    <t>STDINV2255</t>
  </si>
  <si>
    <t>SOP INVOICES</t>
  </si>
  <si>
    <t>STDINV2256</t>
  </si>
  <si>
    <t>SPLN-TWO-0001</t>
  </si>
  <si>
    <t>Service Plans-Phone Systems</t>
  </si>
  <si>
    <t>Quarter</t>
  </si>
  <si>
    <t>STDINV2257</t>
  </si>
  <si>
    <t>SALES RETURNS</t>
  </si>
  <si>
    <t>STDINV2258</t>
  </si>
  <si>
    <t>32X IDE</t>
  </si>
  <si>
    <t>32x CD-ROM</t>
  </si>
  <si>
    <t>STDINV2259</t>
  </si>
  <si>
    <t>A100</t>
  </si>
  <si>
    <t>Audio System</t>
  </si>
  <si>
    <t>BA100G</t>
  </si>
  <si>
    <t>Base Assembly</t>
  </si>
  <si>
    <t>HA100G</t>
  </si>
  <si>
    <t>Green Hand Assembly</t>
  </si>
  <si>
    <t>KPA100</t>
  </si>
  <si>
    <t>Keypad Assembly</t>
  </si>
  <si>
    <t>MIC100</t>
  </si>
  <si>
    <t>Microphone</t>
  </si>
  <si>
    <t>STDINV2260</t>
  </si>
  <si>
    <t>STDINV2261</t>
  </si>
  <si>
    <t>1 TB SCSI Raid</t>
  </si>
  <si>
    <t>Today</t>
  </si>
  <si>
    <t>Days Due</t>
  </si>
  <si>
    <t>Week Number</t>
  </si>
  <si>
    <t>Weekday</t>
  </si>
  <si>
    <t>Period</t>
  </si>
  <si>
    <t>Row Labels</t>
  </si>
  <si>
    <t>Grand Total</t>
  </si>
  <si>
    <t>Sum of Extended_Price</t>
  </si>
  <si>
    <t>Column Labels</t>
  </si>
  <si>
    <t>Year</t>
  </si>
  <si>
    <t>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</si>
</sst>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dddd"/>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22" fontId="0" fillId="0" borderId="0" xfId="0" applyNumberFormat="1"/>
    <xf numFmtId="14" fontId="0" fillId="0" borderId="0" xfId="0" applyNumberFormat="1"/>
    <xf numFmtId="164" fontId="0" fillId="0" borderId="0" xfId="0" applyNumberFormat="1"/>
    <xf numFmtId="0" fontId="0" fillId="0" borderId="0" xfId="0" pivotButton="1"/>
    <xf numFmtId="0" fontId="0" fillId="0" borderId="0" xfId="0" applyAlignment="1">
      <alignment horizontal="left"/>
    </xf>
    <xf numFmtId="8" fontId="0" fillId="0" borderId="0" xfId="0" applyNumberFormat="1"/>
    <xf numFmtId="0" fontId="0" fillId="0" borderId="0" xfId="0" applyAlignment="1">
      <alignment horizontal="left" indent="1"/>
    </xf>
  </cellXfs>
  <cellStyles count="1">
    <cellStyle name="Normal" xfId="0" builtinId="0"/>
  </cellStyles>
  <dxfs count="13">
    <dxf>
      <numFmt numFmtId="0" formatCode="General"/>
    </dxf>
    <dxf>
      <numFmt numFmtId="0" formatCode="General"/>
    </dxf>
    <dxf>
      <numFmt numFmtId="0" formatCode="General"/>
    </dxf>
    <dxf>
      <numFmt numFmtId="164" formatCode="dddd"/>
    </dxf>
    <dxf>
      <numFmt numFmtId="0" formatCode="General"/>
    </dxf>
    <dxf>
      <numFmt numFmtId="0" formatCode="General"/>
    </dxf>
    <dxf>
      <numFmt numFmtId="19" formatCode="m/d/yyyy"/>
    </dxf>
    <dxf>
      <numFmt numFmtId="27" formatCode="m/d/yyyy\ h:mm"/>
    </dxf>
    <dxf>
      <numFmt numFmtId="27" formatCode="m/d/yyyy\ h:mm"/>
    </dxf>
    <dxf>
      <numFmt numFmtId="27" formatCode="m/d/yyyy\ h:mm"/>
    </dxf>
    <dxf>
      <numFmt numFmtId="27" formatCode="m/d/yyyy\ h:mm"/>
    </dxf>
    <dxf>
      <numFmt numFmtId="27" formatCode="m/d/yyyy\ h:mm"/>
    </dxf>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[DatesInExcel.xlsx]Sheet2!PivotTable1</c:name>
    <c:fmtId val="0"/>
  </c:pivotSource>
  <c:chart>
    <c:autoTitleDeleted val="0"/>
    <c:pivotFmts>
      <c:pivotFmt>
        <c:idx val="0"/>
        <c:spPr>
          <a:solidFill>
            <a:schemeClr val="accent6">
              <a:alpha val="85000"/>
            </a:schemeClr>
          </a:solidFill>
          <a:ln w="9525" cap="flat" cmpd="sng" algn="ctr">
            <a:solidFill>
              <a:schemeClr val="lt1">
                <a:alpha val="50000"/>
              </a:schemeClr>
            </a:solidFill>
            <a:round/>
          </a:ln>
          <a:effectLst/>
        </c:spPr>
        <c:marker>
          <c:spPr>
            <a:solidFill>
              <a:schemeClr val="accent6">
                <a:alpha val="85000"/>
              </a:schemeClr>
            </a:solidFill>
            <a:ln>
              <a:noFill/>
            </a:ln>
            <a:effectLst/>
          </c:spPr>
        </c:marker>
        <c:dLbl>
          <c:idx val="0"/>
          <c:layout/>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6">
              <a:alpha val="85000"/>
            </a:schemeClr>
          </a:solidFill>
          <a:ln w="9525" cap="flat" cmpd="sng" algn="ctr">
            <a:solidFill>
              <a:schemeClr val="lt1">
                <a:alpha val="50000"/>
              </a:schemeClr>
            </a:solidFill>
            <a:round/>
          </a:ln>
          <a:effectLst/>
        </c:spPr>
        <c:marker>
          <c:symbol val="circle"/>
          <c:size val="6"/>
          <c:spPr>
            <a:solidFill>
              <a:schemeClr val="accent6">
                <a:tint val="77000"/>
                <a:alpha val="85000"/>
              </a:schemeClr>
            </a:solidFill>
            <a:ln>
              <a:no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6">
              <a:alpha val="85000"/>
            </a:schemeClr>
          </a:solidFill>
          <a:ln w="9525" cap="flat" cmpd="sng" algn="ctr">
            <a:solidFill>
              <a:schemeClr val="lt1">
                <a:alpha val="50000"/>
              </a:schemeClr>
            </a:solidFill>
            <a:round/>
          </a:ln>
          <a:effectLst/>
        </c:spPr>
        <c:marker>
          <c:symbol val="circle"/>
          <c:size val="6"/>
          <c:spPr>
            <a:solidFill>
              <a:schemeClr val="accent6">
                <a:shade val="76000"/>
                <a:alpha val="85000"/>
              </a:schemeClr>
            </a:solidFill>
            <a:ln>
              <a:no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Sheet2!$B$3:$B$4</c:f>
              <c:strCache>
                <c:ptCount val="1"/>
                <c:pt idx="0">
                  <c:v>4/12/2017 0:00</c:v>
                </c:pt>
              </c:strCache>
            </c:strRef>
          </c:tx>
          <c:spPr>
            <a:solidFill>
              <a:schemeClr val="accent6">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Sheet2!$A$5:$A$10</c:f>
              <c:multiLvlStrCache>
                <c:ptCount val="4"/>
                <c:lvl>
                  <c:pt idx="1">
                    <c:v>Backorder</c:v>
                  </c:pt>
                  <c:pt idx="2">
                    <c:v>Fulfillment_Order</c:v>
                  </c:pt>
                  <c:pt idx="3">
                    <c:v>Invoice</c:v>
                  </c:pt>
                </c:lvl>
                <c:lvl>
                  <c:pt idx="0">
                    <c:v>Aaron Fitz Electrical</c:v>
                  </c:pt>
                  <c:pt idx="1">
                    <c:v>Adam Park Resort</c:v>
                  </c:pt>
                </c:lvl>
              </c:multiLvlStrCache>
            </c:multiLvlStrRef>
          </c:cat>
          <c:val>
            <c:numRef>
              <c:f>Sheet2!$B$5:$B$10</c:f>
              <c:numCache>
                <c:formatCode>"$"#,##0.00_);[Red]\("$"#,##0.00\)</c:formatCode>
                <c:ptCount val="4"/>
                <c:pt idx="0">
                  <c:v>45018.85</c:v>
                </c:pt>
                <c:pt idx="2">
                  <c:v>1369</c:v>
                </c:pt>
                <c:pt idx="3">
                  <c:v>2519.7499999999995</c:v>
                </c:pt>
              </c:numCache>
            </c:numRef>
          </c:val>
        </c:ser>
        <c:ser>
          <c:idx val="1"/>
          <c:order val="1"/>
          <c:tx>
            <c:strRef>
              <c:f>Sheet2!$C$3:$C$4</c:f>
              <c:strCache>
                <c:ptCount val="1"/>
                <c:pt idx="0">
                  <c:v>4/21/2017 0:00</c:v>
                </c:pt>
              </c:strCache>
            </c:strRef>
          </c:tx>
          <c:spPr>
            <a:solidFill>
              <a:schemeClr val="accent6">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Sheet2!$A$5:$A$10</c:f>
              <c:multiLvlStrCache>
                <c:ptCount val="4"/>
                <c:lvl>
                  <c:pt idx="1">
                    <c:v>Backorder</c:v>
                  </c:pt>
                  <c:pt idx="2">
                    <c:v>Fulfillment_Order</c:v>
                  </c:pt>
                  <c:pt idx="3">
                    <c:v>Invoice</c:v>
                  </c:pt>
                </c:lvl>
                <c:lvl>
                  <c:pt idx="0">
                    <c:v>Aaron Fitz Electrical</c:v>
                  </c:pt>
                  <c:pt idx="1">
                    <c:v>Adam Park Resort</c:v>
                  </c:pt>
                </c:lvl>
              </c:multiLvlStrCache>
            </c:multiLvlStrRef>
          </c:cat>
          <c:val>
            <c:numRef>
              <c:f>Sheet2!$C$5:$C$10</c:f>
              <c:numCache>
                <c:formatCode>"$"#,##0.00_);[Red]\("$"#,##0.00\)</c:formatCode>
                <c:ptCount val="4"/>
                <c:pt idx="1">
                  <c:v>329.85</c:v>
                </c:pt>
              </c:numCache>
            </c:numRef>
          </c:val>
        </c:ser>
        <c:dLbls>
          <c:dLblPos val="inEnd"/>
          <c:showLegendKey val="0"/>
          <c:showVal val="1"/>
          <c:showCatName val="0"/>
          <c:showSerName val="0"/>
          <c:showPercent val="0"/>
          <c:showBubbleSize val="0"/>
        </c:dLbls>
        <c:gapWidth val="65"/>
        <c:axId val="-1898972576"/>
        <c:axId val="-1898970400"/>
      </c:barChart>
      <c:catAx>
        <c:axId val="-18989725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898970400"/>
        <c:crosses val="autoZero"/>
        <c:auto val="1"/>
        <c:lblAlgn val="ctr"/>
        <c:lblOffset val="100"/>
        <c:noMultiLvlLbl val="0"/>
      </c:catAx>
      <c:valAx>
        <c:axId val="-1898970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quot;$&quot;#,##0.00_);[Red]\(&quot;$&quot;#,##0.00\)" sourceLinked="1"/>
        <c:majorTickMark val="none"/>
        <c:minorTickMark val="none"/>
        <c:tickLblPos val="nextTo"/>
        <c:crossAx val="-1898972576"/>
        <c:crosses val="autoZero"/>
        <c:crossBetween val="between"/>
      </c:valAx>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257175</xdr:colOff>
      <xdr:row>1</xdr:row>
      <xdr:rowOff>85725</xdr:rowOff>
    </xdr:from>
    <xdr:to>
      <xdr:col>7</xdr:col>
      <xdr:colOff>409575</xdr:colOff>
      <xdr:row>14</xdr:row>
      <xdr:rowOff>133350</xdr:rowOff>
    </xdr:to>
    <mc:AlternateContent xmlns:mc="http://schemas.openxmlformats.org/markup-compatibility/2006">
      <mc:Choice xmlns:a14="http://schemas.microsoft.com/office/drawing/2010/main"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5267325" y="276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723900</xdr:colOff>
      <xdr:row>1</xdr:row>
      <xdr:rowOff>95250</xdr:rowOff>
    </xdr:from>
    <xdr:to>
      <xdr:col>9</xdr:col>
      <xdr:colOff>857250</xdr:colOff>
      <xdr:row>14</xdr:row>
      <xdr:rowOff>142875</xdr:rowOff>
    </xdr:to>
    <mc:AlternateContent xmlns:mc="http://schemas.openxmlformats.org/markup-compatibility/2006">
      <mc:Choice xmlns:a14="http://schemas.microsoft.com/office/drawing/2010/main" Requires="a14">
        <xdr:graphicFrame macro="">
          <xdr:nvGraphicFramePr>
            <xdr:cNvPr id="5"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7410450" y="285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419099</xdr:colOff>
      <xdr:row>15</xdr:row>
      <xdr:rowOff>80962</xdr:rowOff>
    </xdr:from>
    <xdr:to>
      <xdr:col>13</xdr:col>
      <xdr:colOff>9524</xdr:colOff>
      <xdr:row>29</xdr:row>
      <xdr:rowOff>157162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linda Allen" refreshedDate="41539.748245601855" createdVersion="5" refreshedVersion="5" minRefreshableVersion="3" recordCount="973">
  <cacheSource type="worksheet">
    <worksheetSource name="Table_cherry_TWO_View_VY_SOP_Detail"/>
  </cacheSource>
  <cacheFields count="80">
    <cacheField name="SOP_Number" numFmtId="0">
      <sharedItems count="629">
        <s v="BKO1001"/>
        <s v="BKO1003"/>
        <s v="BKO1005"/>
        <s v="BKO1006"/>
        <s v="FULORD1000"/>
        <s v="FULORD1001"/>
        <s v="FULORD1002"/>
        <s v="FULORD1003"/>
        <s v="FULORD1004"/>
        <s v="FULORD1005"/>
        <s v="FULORD1006"/>
        <s v="FULORD1007"/>
        <s v="FULORD1008"/>
        <s v="INV1010"/>
        <s v="INV1011"/>
        <s v="INV1012"/>
        <s v="INV1013"/>
        <s v="INV1014"/>
        <s v="INV1015"/>
        <s v="INV1016"/>
        <s v="INV1017"/>
        <s v="INV1018"/>
        <s v="INV1019"/>
        <s v="INV1020"/>
        <s v="INV1022"/>
        <s v="INV1023"/>
        <s v="INV1024"/>
        <s v="INV1025"/>
        <s v="INVPS1001"/>
        <s v="INVPS1002"/>
        <s v="INVPS1003"/>
        <s v="INVPS1004"/>
        <s v="INVPS1005"/>
        <s v="INVPS1006"/>
        <s v="INVPS1007"/>
        <s v="INVS3000"/>
        <s v="INVS3001"/>
        <s v="INVS3002"/>
        <s v="INVS3003"/>
        <s v="INVS3004"/>
        <s v="INVS3005"/>
        <s v="INVS3006"/>
        <s v="INVS3007"/>
        <s v="INVS3008"/>
        <s v="INVS3009"/>
        <s v="INVS3010"/>
        <s v="INVS3011"/>
        <s v="INVS3012"/>
        <s v="INVS3013"/>
        <s v="INVS3014"/>
        <s v="INVS3015"/>
        <s v="INVS3016"/>
        <s v="INVS3017"/>
        <s v="INVS3018"/>
        <s v="INVS3019"/>
        <s v="INVS3020"/>
        <s v="INVS3021"/>
        <s v="INVS3022"/>
        <s v="INVS3023"/>
        <s v="INVS3024"/>
        <s v="INVS3025"/>
        <s v="INVS3026"/>
        <s v="INVS3027"/>
        <s v="INVS3028"/>
        <s v="INVS3029"/>
        <s v="INVS3030"/>
        <s v="INVS3031"/>
        <s v="INVS3032"/>
        <s v="INVS3033"/>
        <s v="INVS3034"/>
        <s v="INVS3035"/>
        <s v="INVS3036"/>
        <s v="INVS3037"/>
        <s v="INVS3038"/>
        <s v="INVS3039"/>
        <s v="INVS3040"/>
        <s v="INVS3041"/>
        <s v="INVS3042"/>
        <s v="INVS3043"/>
        <s v="INVS3044"/>
        <s v="INVS3045"/>
        <s v="INVS3046"/>
        <s v="INVS3047"/>
        <s v="INVS3048"/>
        <s v="INVS3049"/>
        <s v="INVS3050"/>
        <s v="INVS3051"/>
        <s v="INVS3052"/>
        <s v="INVS3053"/>
        <s v="INVS3054"/>
        <s v="INVSP1003"/>
        <s v="INVSP1004"/>
        <s v="INVSP1005"/>
        <s v="ORD1000"/>
        <s v="ORD1001"/>
        <s v="ORD1002"/>
        <s v="ORD1003"/>
        <s v="ORD1004"/>
        <s v="ORD1005"/>
        <s v="ORD1006"/>
        <s v="ORD1007"/>
        <s v="ORD1008"/>
        <s v="ORD1009"/>
        <s v="ORDPH1001"/>
        <s v="ORDPH1002"/>
        <s v="ORDPH1003"/>
        <s v="ORDPH1004"/>
        <s v="ORDPH1005"/>
        <s v="ORDPH1006"/>
        <s v="ORDPH1007"/>
        <s v="ORDRP1000"/>
        <s v="ORDSPEC1000"/>
        <s v="ORDSPEC1001"/>
        <s v="ORDST1002"/>
        <s v="ORDST1008"/>
        <s v="ORDST1009"/>
        <s v="ORDST1010"/>
        <s v="ORDST1011"/>
        <s v="ORDST1012"/>
        <s v="ORDST1013"/>
        <s v="ORDST1014"/>
        <s v="ORDST1015"/>
        <s v="ORDST1016"/>
        <s v="ORDST1017"/>
        <s v="ORDST1018"/>
        <s v="ORDST1019"/>
        <s v="ORDST1020"/>
        <s v="ORDST1021"/>
        <s v="ORDST1022"/>
        <s v="ORDST1023"/>
        <s v="ORDST1024"/>
        <s v="ORDST1025"/>
        <s v="ORDST1026"/>
        <s v="ORDST2000"/>
        <s v="ORDST2001"/>
        <s v="ORDST2002"/>
        <s v="ORDST2003"/>
        <s v="ORDST2004"/>
        <s v="ORDST2005"/>
        <s v="ORDST2006"/>
        <s v="ORDST2007"/>
        <s v="ORDST2008"/>
        <s v="ORDST2009"/>
        <s v="ORDST2010"/>
        <s v="ORDST2011"/>
        <s v="ORDST2012"/>
        <s v="ORDST2013"/>
        <s v="ORDST2014"/>
        <s v="ORDST2015"/>
        <s v="ORDST2016"/>
        <s v="ORDST2017"/>
        <s v="ORDST2018"/>
        <s v="ORDST2019"/>
        <s v="ORDST2020"/>
        <s v="ORDST2021"/>
        <s v="ORDST2022"/>
        <s v="ORDST2023"/>
        <s v="ORDST2024"/>
        <s v="ORDST2025"/>
        <s v="ORDST2026"/>
        <s v="ORDST2027"/>
        <s v="ORDST2028"/>
        <s v="ORDST2029"/>
        <s v="ORDST2030"/>
        <s v="ORDST2031"/>
        <s v="ORDST2032"/>
        <s v="ORDST2033"/>
        <s v="ORDST2034"/>
        <s v="ORDST2035"/>
        <s v="ORDST2036"/>
        <s v="ORDST2037"/>
        <s v="ORDST2038"/>
        <s v="ORDST2039"/>
        <s v="ORDST2040"/>
        <s v="ORDST2041"/>
        <s v="ORDST2042"/>
        <s v="ORDST2043"/>
        <s v="ORDST2044"/>
        <s v="ORDST2045"/>
        <s v="ORDST2046"/>
        <s v="ORDST2047"/>
        <s v="ORDST2048"/>
        <s v="ORDST2049"/>
        <s v="ORDST2050"/>
        <s v="ORDST2051"/>
        <s v="ORDST2052"/>
        <s v="ORDST2053"/>
        <s v="ORDST2054"/>
        <s v="ORDST2055"/>
        <s v="ORDST2056"/>
        <s v="ORDST2057"/>
        <s v="ORDST2058"/>
        <s v="ORDST2059"/>
        <s v="ORDST2060"/>
        <s v="ORDST2061"/>
        <s v="ORDST2063"/>
        <s v="ORDST2064"/>
        <s v="ORDST2065"/>
        <s v="ORDST2066"/>
        <s v="ORDST2067"/>
        <s v="ORDST2068"/>
        <s v="ORDST2069"/>
        <s v="ORDST2070"/>
        <s v="ORDST2071"/>
        <s v="ORDST2072"/>
        <s v="ORDST2073"/>
        <s v="ORDST2074"/>
        <s v="ORDST2075"/>
        <s v="ORDST2076"/>
        <s v="ORDST2077"/>
        <s v="ORDST2078"/>
        <s v="ORDST2079"/>
        <s v="ORDST2080"/>
        <s v="ORDST2081"/>
        <s v="ORDST2082"/>
        <s v="ORDST2083"/>
        <s v="ORDST2084"/>
        <s v="ORDST2085"/>
        <s v="ORDST2086"/>
        <s v="ORDST2087"/>
        <s v="ORDST2088"/>
        <s v="ORDST2089"/>
        <s v="ORDST2090"/>
        <s v="ORDST2091"/>
        <s v="ORDST2092"/>
        <s v="ORDST2093"/>
        <s v="ORDST2094"/>
        <s v="ORDST2095"/>
        <s v="ORDST2096"/>
        <s v="ORDST2097"/>
        <s v="ORDST2098"/>
        <s v="ORDST2099"/>
        <s v="ORDST2100"/>
        <s v="ORDST2101"/>
        <s v="ORDST2102"/>
        <s v="ORDST2103"/>
        <s v="ORDST2104"/>
        <s v="ORDST2105"/>
        <s v="ORDST2106"/>
        <s v="ORDST2107"/>
        <s v="ORDST2108"/>
        <s v="ORDST2109"/>
        <s v="ORDST2110"/>
        <s v="ORDST2111"/>
        <s v="ORDST2112"/>
        <s v="ORDST2113"/>
        <s v="ORDST2114"/>
        <s v="ORDST2115"/>
        <s v="ORDST2116"/>
        <s v="ORDST2117"/>
        <s v="ORDST2118"/>
        <s v="ORDST2119"/>
        <s v="ORDST2120"/>
        <s v="ORDST2121"/>
        <s v="ORDST2122"/>
        <s v="ORDST2123"/>
        <s v="ORDST2125"/>
        <s v="ORDST2126"/>
        <s v="ORDST2127"/>
        <s v="ORDST2128"/>
        <s v="ORDST2129"/>
        <s v="ORDST2130"/>
        <s v="ORDST2131"/>
        <s v="ORDST2132"/>
        <s v="ORDST2133"/>
        <s v="ORDST2134"/>
        <s v="ORDST2135"/>
        <s v="ORDST2136"/>
        <s v="ORDST2137"/>
        <s v="ORDST2138"/>
        <s v="ORDST2139"/>
        <s v="ORDST2140"/>
        <s v="ORDST2141"/>
        <s v="ORDST2142"/>
        <s v="ORDST2143"/>
        <s v="ORDST2144"/>
        <s v="ORDST2145"/>
        <s v="ORDST2146"/>
        <s v="ORDST2147"/>
        <s v="ORDST2148"/>
        <s v="ORDST2149"/>
        <s v="ORDST2150"/>
        <s v="ORDST2151"/>
        <s v="ORDST2152"/>
        <s v="ORDST2153"/>
        <s v="ORDST2154"/>
        <s v="ORDST2155"/>
        <s v="ORDST2156"/>
        <s v="ORDST2157"/>
        <s v="ORDST2158"/>
        <s v="ORDST2159"/>
        <s v="ORDST2160"/>
        <s v="ORDST2161"/>
        <s v="ORDST2162"/>
        <s v="ORDST2163"/>
        <s v="ORDST2164"/>
        <s v="ORDST2165"/>
        <s v="ORDST2166"/>
        <s v="ORDST2167"/>
        <s v="ORDST2168"/>
        <s v="ORDST2169"/>
        <s v="ORDST2170"/>
        <s v="ORDST2171"/>
        <s v="ORDST2172"/>
        <s v="ORDST2173"/>
        <s v="ORDST2174"/>
        <s v="ORDST2175"/>
        <s v="ORDST2176"/>
        <s v="ORDST2177"/>
        <s v="ORDST2178"/>
        <s v="ORDST2179"/>
        <s v="ORDST2180"/>
        <s v="ORDST2181"/>
        <s v="ORDST2182"/>
        <s v="ORDST2183"/>
        <s v="ORDST2184"/>
        <s v="ORDST2185"/>
        <s v="ORDST2186"/>
        <s v="ORDST2187"/>
        <s v="ORDST2188"/>
        <s v="ORDST2189"/>
        <s v="ORDST2190"/>
        <s v="ORDST2191"/>
        <s v="ORDST2192"/>
        <s v="ORDST2193"/>
        <s v="ORDST2194"/>
        <s v="ORDST2195"/>
        <s v="ORDST2196"/>
        <s v="ORDST2197"/>
        <s v="ORDST2198"/>
        <s v="ORDST2199"/>
        <s v="ORDST2200"/>
        <s v="ORDST2201"/>
        <s v="ORDST2202"/>
        <s v="ORDST2203"/>
        <s v="ORDST2204"/>
        <s v="ORDST2205"/>
        <s v="ORDST2206"/>
        <s v="ORDST2207"/>
        <s v="ORDST2208"/>
        <s v="ORDST2209"/>
        <s v="ORDST2210"/>
        <s v="ORDST2211"/>
        <s v="ORDST2212"/>
        <s v="ORDST2213"/>
        <s v="ORDST2214"/>
        <s v="ORDST2215"/>
        <s v="ORDST2216"/>
        <s v="ORDST2217"/>
        <s v="ORDST2218"/>
        <s v="ORDST2219"/>
        <s v="ORDST2220"/>
        <s v="ORDST2221"/>
        <s v="ORDST2222"/>
        <s v="ORDST2225"/>
        <s v="ORDST2226"/>
        <s v="ORDST2227"/>
        <s v="ORDST2228"/>
        <s v="ORDST2229"/>
        <s v="ORDST2230"/>
        <s v="ORDST2231"/>
        <s v="ORDST2232"/>
        <s v="QTE1002"/>
        <s v="QTERP1000"/>
        <s v="QTEST1005"/>
        <s v="QTEST1006"/>
        <s v="QTEST1007"/>
        <s v="QTEST1008"/>
        <s v="QTEST1009"/>
        <s v="QTEST1019"/>
        <s v="QTEST1020"/>
        <s v="QTEST1022"/>
        <s v="QTEST1023"/>
        <s v="QTEST1024"/>
        <s v="RMA002000"/>
        <s v="RMA002001"/>
        <s v="RMA003000"/>
        <s v="RMA003001"/>
        <s v="RMA003002"/>
        <s v="RMA003003"/>
        <s v="RMA004000"/>
        <s v="RMA004001"/>
        <s v="STDINV2000"/>
        <s v="STDINV2001"/>
        <s v="STDINV2002"/>
        <s v="STDINV2003"/>
        <s v="STDINV2004"/>
        <s v="STDINV2005"/>
        <s v="STDINV2006"/>
        <s v="STDINV2007"/>
        <s v="STDINV2008"/>
        <s v="STDINV2009"/>
        <s v="STDINV2010"/>
        <s v="STDINV2011"/>
        <s v="STDINV2012"/>
        <s v="STDINV2013"/>
        <s v="STDINV2014"/>
        <s v="STDINV2015"/>
        <s v="STDINV2016"/>
        <s v="STDINV2017"/>
        <s v="STDINV2018"/>
        <s v="STDINV2019"/>
        <s v="STDINV2020"/>
        <s v="STDINV2021"/>
        <s v="STDINV2022"/>
        <s v="STDINV2023"/>
        <s v="STDINV2024"/>
        <s v="STDINV2025"/>
        <s v="STDINV2026"/>
        <s v="STDINV2027"/>
        <s v="STDINV2028"/>
        <s v="STDINV2029"/>
        <s v="STDINV2030"/>
        <s v="STDINV2031"/>
        <s v="STDINV2032"/>
        <s v="STDINV2033"/>
        <s v="STDINV2034"/>
        <s v="STDINV2035"/>
        <s v="STDINV2036"/>
        <s v="STDINV2038"/>
        <s v="STDINV2039"/>
        <s v="STDINV2040"/>
        <s v="STDINV2041"/>
        <s v="STDINV2042"/>
        <s v="STDINV2043"/>
        <s v="STDINV2044"/>
        <s v="STDINV2045"/>
        <s v="STDINV2046"/>
        <s v="STDINV2047"/>
        <s v="STDINV2048"/>
        <s v="STDINV2049"/>
        <s v="STDINV2050"/>
        <s v="STDINV2051"/>
        <s v="STDINV2052"/>
        <s v="STDINV2053"/>
        <s v="STDINV2054"/>
        <s v="STDINV2055"/>
        <s v="STDINV2056"/>
        <s v="STDINV2057"/>
        <s v="STDINV2058"/>
        <s v="STDINV2059"/>
        <s v="STDINV2060"/>
        <s v="STDINV2061"/>
        <s v="STDINV2062"/>
        <s v="STDINV2064"/>
        <s v="STDINV2065"/>
        <s v="STDINV2066"/>
        <s v="STDINV2067"/>
        <s v="STDINV2068"/>
        <s v="STDINV2069"/>
        <s v="STDINV2070"/>
        <s v="STDINV2071"/>
        <s v="STDINV2072"/>
        <s v="STDINV2073"/>
        <s v="STDINV2074"/>
        <s v="STDINV2075"/>
        <s v="STDINV2076"/>
        <s v="STDINV2077"/>
        <s v="STDINV2078"/>
        <s v="STDINV2079"/>
        <s v="STDINV2080"/>
        <s v="STDINV2081"/>
        <s v="STDINV2082"/>
        <s v="STDINV2083"/>
        <s v="STDINV2084"/>
        <s v="STDINV2085"/>
        <s v="STDINV2086"/>
        <s v="STDINV2087"/>
        <s v="STDINV2088"/>
        <s v="STDINV2089"/>
        <s v="STDINV2090"/>
        <s v="STDINV2091"/>
        <s v="STDINV2092"/>
        <s v="STDINV2093"/>
        <s v="STDINV2094"/>
        <s v="STDINV2095"/>
        <s v="STDINV2096"/>
        <s v="STDINV2097"/>
        <s v="STDINV2098"/>
        <s v="STDINV2099"/>
        <s v="STDINV2100"/>
        <s v="STDINV2101"/>
        <s v="STDINV2102"/>
        <s v="STDINV2103"/>
        <s v="STDINV2104"/>
        <s v="STDINV2105"/>
        <s v="STDINV2106"/>
        <s v="STDINV2107"/>
        <s v="STDINV2108"/>
        <s v="STDINV2109"/>
        <s v="STDINV2110"/>
        <s v="STDINV2111"/>
        <s v="STDINV2112"/>
        <s v="STDINV2113"/>
        <s v="STDINV2114"/>
        <s v="STDINV2115"/>
        <s v="STDINV2116"/>
        <s v="STDINV2117"/>
        <s v="STDINV2118"/>
        <s v="STDINV2119"/>
        <s v="STDINV2120"/>
        <s v="STDINV2121"/>
        <s v="STDINV2122"/>
        <s v="STDINV2123"/>
        <s v="STDINV2124"/>
        <s v="STDINV2126"/>
        <s v="STDINV2127"/>
        <s v="STDINV2128"/>
        <s v="STDINV2129"/>
        <s v="STDINV2130"/>
        <s v="STDINV2131"/>
        <s v="STDINV2132"/>
        <s v="STDINV2133"/>
        <s v="STDINV2134"/>
        <s v="STDINV2135"/>
        <s v="STDINV2136"/>
        <s v="STDINV2137"/>
        <s v="STDINV2138"/>
        <s v="STDINV2139"/>
        <s v="STDINV2140"/>
        <s v="STDINV2141"/>
        <s v="STDINV2142"/>
        <s v="STDINV2143"/>
        <s v="STDINV2144"/>
        <s v="STDINV2145"/>
        <s v="STDINV2146"/>
        <s v="STDINV2147"/>
        <s v="STDINV2148"/>
        <s v="STDINV2149"/>
        <s v="STDINV2150"/>
        <s v="STDINV2151"/>
        <s v="STDINV2153"/>
        <s v="STDINV2154"/>
        <s v="STDINV2155"/>
        <s v="STDINV2156"/>
        <s v="STDINV2157"/>
        <s v="STDINV2158"/>
        <s v="STDINV2159"/>
        <s v="STDINV2160"/>
        <s v="STDINV2161"/>
        <s v="STDINV2162"/>
        <s v="STDINV2163"/>
        <s v="STDINV2164"/>
        <s v="STDINV2165"/>
        <s v="STDINV2166"/>
        <s v="STDINV2167"/>
        <s v="STDINV2168"/>
        <s v="STDINV2169"/>
        <s v="STDINV2170"/>
        <s v="STDINV2171"/>
        <s v="STDINV2172"/>
        <s v="STDINV2173"/>
        <s v="STDINV2174"/>
        <s v="STDINV2175"/>
        <s v="STDINV2176"/>
        <s v="STDINV2177"/>
        <s v="STDINV2178"/>
        <s v="STDINV2179"/>
        <s v="STDINV2180"/>
        <s v="STDINV2181"/>
        <s v="STDINV2182"/>
        <s v="STDINV2183"/>
        <s v="STDINV2184"/>
        <s v="STDINV2185"/>
        <s v="STDINV2186"/>
        <s v="STDINV2187"/>
        <s v="STDINV2188"/>
        <s v="STDINV2189"/>
        <s v="STDINV2190"/>
        <s v="STDINV2191"/>
        <s v="STDINV2192"/>
        <s v="STDINV2193"/>
        <s v="STDINV2194"/>
        <s v="STDINV2195"/>
        <s v="STDINV2196"/>
        <s v="STDINV2197"/>
        <s v="STDINV2198"/>
        <s v="STDINV2199"/>
        <s v="STDINV2200"/>
        <s v="STDINV2201"/>
        <s v="STDINV2202"/>
        <s v="STDINV2203"/>
        <s v="STDINV2204"/>
        <s v="STDINV2205"/>
        <s v="STDINV2206"/>
        <s v="STDINV2207"/>
        <s v="STDINV2208"/>
        <s v="STDINV2209"/>
        <s v="STDINV2210"/>
        <s v="STDINV2211"/>
        <s v="STDINV2212"/>
        <s v="STDINV2213"/>
        <s v="STDINV2214"/>
        <s v="STDINV2215"/>
        <s v="STDINV2216"/>
        <s v="STDINV2217"/>
        <s v="STDINV2218"/>
        <s v="STDINV2219"/>
        <s v="STDINV2220"/>
        <s v="STDINV2221"/>
        <s v="STDINV2222"/>
        <s v="STDINV2223"/>
        <s v="STDINV2224"/>
        <s v="STDINV2225"/>
        <s v="STDINV2226"/>
        <s v="STDINV2227"/>
        <s v="STDINV2228"/>
        <s v="STDINV2229"/>
        <s v="STDINV2234"/>
        <s v="STDINV2237"/>
        <s v="STDINV2240"/>
        <s v="STDINV2241"/>
        <s v="STDINV2245"/>
        <s v="STDINV2246"/>
        <s v="STDINV2247"/>
        <s v="STDINV2248"/>
        <s v="STDINV2249"/>
        <s v="STDINV2250"/>
        <s v="STDINV2251"/>
        <s v="STDINV2252"/>
        <s v="STDINV2253"/>
        <s v="STDINV2254"/>
        <s v="STDINV2255"/>
        <s v="STDINV2256"/>
        <s v="STDINV2257"/>
        <s v="STDINV2258"/>
        <s v="STDINV2259"/>
        <s v="STDINV2260"/>
        <s v="STDINV2261"/>
      </sharedItems>
    </cacheField>
    <cacheField name="SOP_Type" numFmtId="0">
      <sharedItems count="6">
        <s v="Backorder"/>
        <s v="Fulfillment_Order"/>
        <s v="Invoice"/>
        <s v="Return"/>
        <s v="Order"/>
        <s v="Quote"/>
      </sharedItems>
    </cacheField>
    <cacheField name="Year" numFmtId="0">
      <sharedItems containsSemiMixedTypes="0" containsString="0" containsNumber="1" containsInteger="1" minValue="2014" maxValue="2018" count="5">
        <n v="2014"/>
        <n v="2015"/>
        <n v="2017"/>
        <n v="2018"/>
        <n v="2016"/>
      </sharedItems>
    </cacheField>
    <cacheField name="Month" numFmtId="0">
      <sharedItems containsSemiMixedTypes="0" containsString="0" containsNumber="1" containsInteger="1" minValue="1" maxValue="12" count="11">
        <n v="5"/>
        <n v="4"/>
        <n v="2"/>
        <n v="9"/>
        <n v="10"/>
        <n v="8"/>
        <n v="11"/>
        <n v="12"/>
        <n v="1"/>
        <n v="7"/>
        <n v="3"/>
      </sharedItems>
    </cacheField>
    <cacheField name="Period" numFmtId="0">
      <sharedItems/>
    </cacheField>
    <cacheField name="Weekday" numFmtId="164">
      <sharedItems containsSemiMixedTypes="0" containsNonDate="0" containsDate="1" containsString="0" minDate="1899-12-31T00:00:00" maxDate="1900-01-07T00:00:00"/>
    </cacheField>
    <cacheField name="Week Number" numFmtId="0">
      <sharedItems containsSemiMixedTypes="0" containsString="0" containsNumber="1" containsInteger="1" minValue="1" maxValue="48"/>
    </cacheField>
    <cacheField name="Days Due" numFmtId="0">
      <sharedItems containsSemiMixedTypes="0" containsString="0" containsNumber="1" containsInteger="1" minValue="171" maxValue="1925"/>
    </cacheField>
    <cacheField name="Today" numFmtId="14">
      <sharedItems containsSemiMixedTypes="0" containsNonDate="0" containsDate="1" containsString="0" minDate="2013-09-22T00:00:00" maxDate="2013-09-23T00:00:00"/>
    </cacheField>
    <cacheField name="Document_Date" numFmtId="22">
      <sharedItems containsSemiMixedTypes="0" containsNonDate="0" containsDate="1" containsString="0" minDate="2014-02-10T00:00:00" maxDate="2018-12-01T00:00:00" count="208">
        <d v="2014-05-10T00:00:00"/>
        <d v="2015-05-08T00:00:00"/>
        <d v="2017-04-21T00:00:00"/>
        <d v="2017-04-12T00:00:00"/>
        <d v="2014-05-17T00:00:00"/>
        <d v="2014-05-19T00:00:00"/>
        <d v="2014-05-27T00:00:00"/>
        <d v="2014-05-20T00:00:00"/>
        <d v="2014-05-30T00:00:00"/>
        <d v="2014-02-10T00:00:00"/>
        <d v="2014-02-15T00:00:00"/>
        <d v="2014-05-25T00:00:00"/>
        <d v="2018-09-06T00:00:00"/>
        <d v="2018-09-25T00:00:00"/>
        <d v="2018-09-05T00:00:00"/>
        <d v="2018-09-30T00:00:00"/>
        <d v="2017-10-01T00:00:00"/>
        <d v="2017-10-10T00:00:00"/>
        <d v="2018-04-10T00:00:00"/>
        <d v="2018-08-05T00:00:00"/>
        <d v="2018-09-01T00:00:00"/>
        <d v="2017-11-01T00:00:00"/>
        <d v="2018-08-01T00:00:00"/>
        <d v="2018-04-01T00:00:00"/>
        <d v="2017-12-01T00:00:00"/>
        <d v="2018-05-01T00:00:00"/>
        <d v="2018-01-01T00:00:00"/>
        <d v="2018-07-01T00:00:00"/>
        <d v="2018-10-25T00:00:00"/>
        <d v="2018-10-31T00:00:00"/>
        <d v="2018-10-01T00:00:00"/>
        <d v="2018-11-25T00:00:00"/>
        <d v="2018-11-30T00:00:00"/>
        <d v="2018-11-01T00:00:00"/>
        <d v="2014-05-08T00:00:00"/>
        <d v="2014-05-07T00:00:00"/>
        <d v="2014-05-18T00:00:00"/>
        <d v="2014-05-29T00:00:00"/>
        <d v="2014-05-16T00:00:00"/>
        <d v="2016-09-11T00:00:00"/>
        <d v="2014-05-04T00:00:00"/>
        <d v="2014-05-22T00:00:00"/>
        <d v="2014-05-24T00:00:00"/>
        <d v="2014-05-26T00:00:00"/>
        <d v="2014-04-28T00:00:00"/>
        <d v="2014-05-11T00:00:00"/>
        <d v="2014-05-13T00:00:00"/>
        <d v="2014-05-28T00:00:00"/>
        <d v="2014-07-08T00:00:00"/>
        <d v="2014-07-07T00:00:00"/>
        <d v="2016-01-01T00:00:00"/>
        <d v="2016-01-02T00:00:00"/>
        <d v="2016-01-03T00:00:00"/>
        <d v="2016-01-04T00:00:00"/>
        <d v="2016-01-05T00:00:00"/>
        <d v="2016-01-06T00:00:00"/>
        <d v="2016-01-07T00:00:00"/>
        <d v="2016-01-08T00:00:00"/>
        <d v="2016-01-09T00:00:00"/>
        <d v="2016-01-10T00:00:00"/>
        <d v="2016-01-11T00:00:00"/>
        <d v="2016-01-12T00:00:00"/>
        <d v="2016-01-13T00:00:00"/>
        <d v="2016-01-14T00:00:00"/>
        <d v="2016-01-15T00:00:00"/>
        <d v="2016-01-16T00:00:00"/>
        <d v="2016-01-17T00:00:00"/>
        <d v="2016-01-18T00:00:00"/>
        <d v="2016-01-19T00:00:00"/>
        <d v="2016-01-21T00:00:00"/>
        <d v="2016-01-22T00:00:00"/>
        <d v="2016-01-23T00:00:00"/>
        <d v="2016-01-24T00:00:00"/>
        <d v="2016-01-25T00:00:00"/>
        <d v="2016-01-26T00:00:00"/>
        <d v="2016-01-27T00:00:00"/>
        <d v="2016-01-28T00:00:00"/>
        <d v="2016-01-29T00:00:00"/>
        <d v="2016-01-30T00:00:00"/>
        <d v="2016-01-31T00:00:00"/>
        <d v="2016-02-01T00:00:00"/>
        <d v="2016-02-02T00:00:00"/>
        <d v="2016-02-03T00:00:00"/>
        <d v="2016-02-04T00:00:00"/>
        <d v="2016-02-05T00:00:00"/>
        <d v="2016-02-06T00:00:00"/>
        <d v="2016-02-07T00:00:00"/>
        <d v="2016-02-08T00:00:00"/>
        <d v="2016-02-09T00:00:00"/>
        <d v="2016-02-10T00:00:00"/>
        <d v="2016-02-11T00:00:00"/>
        <d v="2016-02-14T00:00:00"/>
        <d v="2016-02-15T00:00:00"/>
        <d v="2016-02-16T00:00:00"/>
        <d v="2016-02-17T00:00:00"/>
        <d v="2016-02-18T00:00:00"/>
        <d v="2016-02-19T00:00:00"/>
        <d v="2016-02-20T00:00:00"/>
        <d v="2016-02-21T00:00:00"/>
        <d v="2016-02-22T00:00:00"/>
        <d v="2016-02-23T00:00:00"/>
        <d v="2016-02-24T00:00:00"/>
        <d v="2016-02-25T00:00:00"/>
        <d v="2016-02-26T00:00:00"/>
        <d v="2016-02-27T00:00:00"/>
        <d v="2016-02-28T00:00:00"/>
        <d v="2016-03-01T00:00:00"/>
        <d v="2016-03-02T00:00:00"/>
        <d v="2016-03-03T00:00:00"/>
        <d v="2016-03-04T00:00:00"/>
        <d v="2016-03-05T00:00:00"/>
        <d v="2016-03-06T00:00:00"/>
        <d v="2016-03-07T00:00:00"/>
        <d v="2016-03-08T00:00:00"/>
        <d v="2016-03-09T00:00:00"/>
        <d v="2016-03-10T00:00:00"/>
        <d v="2016-03-11T00:00:00"/>
        <d v="2016-03-12T00:00:00"/>
        <d v="2016-03-13T00:00:00"/>
        <d v="2016-03-14T00:00:00"/>
        <d v="2016-03-15T00:00:00"/>
        <d v="2016-03-16T00:00:00"/>
        <d v="2016-03-17T00:00:00"/>
        <d v="2016-03-18T00:00:00"/>
        <d v="2016-03-19T00:00:00"/>
        <d v="2016-03-20T00:00:00"/>
        <d v="2016-03-21T00:00:00"/>
        <d v="2016-03-22T00:00:00"/>
        <d v="2016-03-23T00:00:00"/>
        <d v="2016-03-24T00:00:00"/>
        <d v="2016-03-25T00:00:00"/>
        <d v="2016-03-26T00:00:00"/>
        <d v="2016-03-27T00:00:00"/>
        <d v="2016-03-28T00:00:00"/>
        <d v="2016-03-29T00:00:00"/>
        <d v="2016-03-30T00:00:00"/>
        <d v="2016-03-31T00:00:00"/>
        <d v="2017-01-01T00:00:00"/>
        <d v="2017-01-02T00:00:00"/>
        <d v="2017-01-03T00:00:00"/>
        <d v="2017-01-04T00:00:00"/>
        <d v="2017-01-05T00:00:00"/>
        <d v="2017-01-06T00:00:00"/>
        <d v="2017-01-07T00:00:00"/>
        <d v="2017-01-08T00:00:00"/>
        <d v="2017-01-10T00:00:00"/>
        <d v="2017-01-11T00:00:00"/>
        <d v="2017-01-12T00:00:00"/>
        <d v="2017-01-13T00:00:00"/>
        <d v="2017-01-14T00:00:00"/>
        <d v="2017-01-15T00:00:00"/>
        <d v="2017-01-17T00:00:00"/>
        <d v="2017-01-18T00:00:00"/>
        <d v="2017-01-19T00:00:00"/>
        <d v="2017-01-21T00:00:00"/>
        <d v="2017-01-22T00:00:00"/>
        <d v="2017-01-23T00:00:00"/>
        <d v="2017-01-24T00:00:00"/>
        <d v="2017-01-30T00:00:00"/>
        <d v="2017-02-02T00:00:00"/>
        <d v="2017-02-03T00:00:00"/>
        <d v="2017-02-04T00:00:00"/>
        <d v="2017-02-05T00:00:00"/>
        <d v="2017-02-08T00:00:00"/>
        <d v="2017-02-09T00:00:00"/>
        <d v="2017-02-10T00:00:00"/>
        <d v="2017-02-11T00:00:00"/>
        <d v="2017-02-14T00:00:00"/>
        <d v="2017-02-15T00:00:00"/>
        <d v="2017-02-16T00:00:00"/>
        <d v="2017-02-17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7-05-23T00:00:00"/>
        <d v="2014-05-06T00:00:00"/>
        <d v="2014-05-14T00:00:00"/>
        <d v="2014-05-09T00:00:00"/>
        <d v="2014-05-15T00:00:00"/>
        <d v="2017-08-31T00:00:00"/>
        <d v="2018-08-06T00:00:00"/>
        <d v="2017-04-11T00:00:00"/>
      </sharedItems>
    </cacheField>
    <cacheField name="GL_Posting_Date" numFmtId="22">
      <sharedItems containsSemiMixedTypes="0" containsNonDate="0" containsDate="1" containsString="0" minDate="1899-12-31T00:00:00" maxDate="2018-12-01T00:00:00" count="183">
        <d v="1899-12-31T00:00:00"/>
        <d v="2015-05-30T00:00:00"/>
        <d v="2014-05-15T00:00:00"/>
        <d v="2014-05-10T00:00:00"/>
        <d v="2014-05-30T00:00:00"/>
        <d v="2014-02-10T00:00:00"/>
        <d v="2014-02-15T00:00:00"/>
        <d v="2017-04-12T00:00:00"/>
        <d v="2018-09-25T00:00:00"/>
        <d v="2018-09-05T00:00:00"/>
        <d v="2018-09-30T00:00:00"/>
        <d v="2017-10-01T00:00:00"/>
        <d v="2017-10-10T00:00:00"/>
        <d v="2018-04-10T00:00:00"/>
        <d v="2018-08-05T00:00:00"/>
        <d v="2018-09-01T00:00:00"/>
        <d v="2017-11-01T00:00:00"/>
        <d v="2018-08-01T00:00:00"/>
        <d v="2018-04-01T00:00:00"/>
        <d v="2017-12-01T00:00:00"/>
        <d v="2018-05-01T00:00:00"/>
        <d v="2018-01-01T00:00:00"/>
        <d v="2018-07-01T00:00:00"/>
        <d v="2018-10-25T00:00:00"/>
        <d v="2018-10-31T00:00:00"/>
        <d v="2018-10-01T00:00:00"/>
        <d v="2018-11-25T00:00:00"/>
        <d v="2018-11-30T00:00:00"/>
        <d v="2018-11-01T00:00:00"/>
        <d v="2014-07-07T00:00:00"/>
        <d v="2018-08-06T00:00:00"/>
        <d v="2017-08-31T00:00:00"/>
        <d v="2016-01-01T00:00:00"/>
        <d v="2016-01-02T00:00:00"/>
        <d v="2016-01-03T00:00:00"/>
        <d v="2016-01-04T00:00:00"/>
        <d v="2016-01-05T00:00:00"/>
        <d v="2016-01-06T00:00:00"/>
        <d v="2016-01-07T00:00:00"/>
        <d v="2016-01-08T00:00:00"/>
        <d v="2016-01-09T00:00:00"/>
        <d v="2016-01-10T00:00:00"/>
        <d v="2016-01-11T00:00:00"/>
        <d v="2016-01-12T00:00:00"/>
        <d v="2016-01-13T00:00:00"/>
        <d v="2016-01-14T00:00:00"/>
        <d v="2016-01-15T00:00:00"/>
        <d v="2016-01-16T00:00:00"/>
        <d v="2016-01-17T00:00:00"/>
        <d v="2016-01-18T00:00:00"/>
        <d v="2016-01-19T00:00:00"/>
        <d v="2016-01-21T00:00:00"/>
        <d v="2016-01-22T00:00:00"/>
        <d v="2016-01-23T00:00:00"/>
        <d v="2016-01-24T00:00:00"/>
        <d v="2016-01-25T00:00:00"/>
        <d v="2016-01-26T00:00:00"/>
        <d v="2016-01-27T00:00:00"/>
        <d v="2016-01-28T00:00:00"/>
        <d v="2016-01-29T00:00:00"/>
        <d v="2016-01-30T00:00:00"/>
        <d v="2016-01-31T00:00:00"/>
        <d v="2016-02-01T00:00:00"/>
        <d v="2016-02-02T00:00:00"/>
        <d v="2016-02-03T00:00:00"/>
        <d v="2016-02-04T00:00:00"/>
        <d v="2016-02-05T00:00:00"/>
        <d v="2016-02-06T00:00:00"/>
        <d v="2016-02-07T00:00:00"/>
        <d v="2016-02-08T00:00:00"/>
        <d v="2016-02-09T00:00:00"/>
        <d v="2016-02-10T00:00:00"/>
        <d v="2016-02-11T00:00:00"/>
        <d v="2016-02-14T00:00:00"/>
        <d v="2016-02-15T00:00:00"/>
        <d v="2016-02-16T00:00:00"/>
        <d v="2016-02-17T00:00:00"/>
        <d v="2016-02-18T00:00:00"/>
        <d v="2016-02-19T00:00:00"/>
        <d v="2016-02-20T00:00:00"/>
        <d v="2016-02-21T00:00:00"/>
        <d v="2016-02-22T00:00:00"/>
        <d v="2016-02-23T00:00:00"/>
        <d v="2016-02-24T00:00:00"/>
        <d v="2016-02-25T00:00:00"/>
        <d v="2016-02-26T00:00:00"/>
        <d v="2016-02-27T00:00:00"/>
        <d v="2016-02-28T00:00:00"/>
        <d v="2016-03-01T00:00:00"/>
        <d v="2016-03-02T00:00:00"/>
        <d v="2016-03-03T00:00:00"/>
        <d v="2016-03-04T00:00:00"/>
        <d v="2016-03-05T00:00:00"/>
        <d v="2016-03-06T00:00:00"/>
        <d v="2016-03-07T00:00:00"/>
        <d v="2016-03-08T00:00:00"/>
        <d v="2016-03-09T00:00:00"/>
        <d v="2016-03-10T00:00:00"/>
        <d v="2016-03-11T00:00:00"/>
        <d v="2016-03-12T00:00:00"/>
        <d v="2016-03-13T00:00:00"/>
        <d v="2016-03-14T00:00:00"/>
        <d v="2016-03-15T00:00:00"/>
        <d v="2016-03-16T00:00:00"/>
        <d v="2016-03-17T00:00:00"/>
        <d v="2016-03-18T00:00:00"/>
        <d v="2016-03-19T00:00:00"/>
        <d v="2016-03-20T00:00:00"/>
        <d v="2016-03-21T00:00:00"/>
        <d v="2016-03-22T00:00:00"/>
        <d v="2016-03-23T00:00:00"/>
        <d v="2016-03-24T00:00:00"/>
        <d v="2016-03-25T00:00:00"/>
        <d v="2016-03-26T00:00:00"/>
        <d v="2016-03-27T00:00:00"/>
        <d v="2016-03-28T00:00:00"/>
        <d v="2016-03-29T00:00:00"/>
        <d v="2016-03-30T00:00:00"/>
        <d v="2016-03-31T00:00:00"/>
        <d v="2017-01-01T00:00:00"/>
        <d v="2017-01-02T00:00:00"/>
        <d v="2017-01-04T00:00:00"/>
        <d v="2017-01-05T00:00:00"/>
        <d v="2017-01-06T00:00:00"/>
        <d v="2017-01-07T00:00:00"/>
        <d v="2017-01-08T00:00:00"/>
        <d v="2017-01-10T00:00:00"/>
        <d v="2017-01-11T00:00:00"/>
        <d v="2017-01-12T00:00:00"/>
        <d v="2017-01-13T00:00:00"/>
        <d v="2017-01-14T00:00:00"/>
        <d v="2017-01-15T00:00:00"/>
        <d v="2017-01-17T00:00:00"/>
        <d v="2017-01-18T00:00:00"/>
        <d v="2017-01-19T00:00:00"/>
        <d v="2017-01-21T00:00:00"/>
        <d v="2017-01-22T00:00:00"/>
        <d v="2017-01-23T00:00:00"/>
        <d v="2017-01-24T00:00:00"/>
        <d v="2017-01-30T00:00:00"/>
        <d v="2017-02-02T00:00:00"/>
        <d v="2017-02-03T00:00:00"/>
        <d v="2017-02-04T00:00:00"/>
        <d v="2017-02-05T00:00:00"/>
        <d v="2017-02-08T00:00:00"/>
        <d v="2017-02-09T00:00:00"/>
        <d v="2017-02-10T00:00:00"/>
        <d v="2017-02-11T00:00:00"/>
        <d v="2017-02-16T00:00:00"/>
        <d v="2017-02-17T00:00:00"/>
        <d v="2017-04-11T00:00:00"/>
        <d v="2017-03-03T00:00:00"/>
        <d v="2017-03-04T00:00:00"/>
        <d v="2017-03-05T00:00:00"/>
        <d v="2017-03-06T00:00:00"/>
        <d v="2017-03-07T00:00:00"/>
        <d v="2017-03-08T00:00:00"/>
        <d v="2017-03-09T00:00:00"/>
        <d v="2017-03-10T00:00:00"/>
        <d v="2017-03-11T00:00:00"/>
        <d v="2017-03-12T00:00:00"/>
        <d v="2017-03-13T00:00:00"/>
        <d v="2017-03-14T00:00:00"/>
        <d v="2017-03-15T00:00:00"/>
        <d v="2017-03-16T00:00:00"/>
        <d v="2017-03-17T00:00:00"/>
        <d v="2017-03-18T00:00:00"/>
        <d v="2017-03-19T00:00:00"/>
        <d v="2017-03-20T00:00:00"/>
        <d v="2017-03-21T00:00:00"/>
        <d v="2017-03-22T00:00:00"/>
        <d v="2017-03-23T00:00:00"/>
        <d v="2017-03-24T00:00:00"/>
        <d v="2017-03-25T00:00:00"/>
        <d v="2017-03-26T00:00:00"/>
        <d v="2017-03-27T00:00:00"/>
        <d v="2017-03-28T00:00:00"/>
        <d v="2017-03-29T00:00:00"/>
        <d v="2017-03-30T00:00:00"/>
        <d v="2017-03-31T00:00:00"/>
        <d v="2015-05-08T00:00:00"/>
        <d v="2016-09-11T00:00:00"/>
        <d v="2015-05-31T00:00:00"/>
      </sharedItems>
    </cacheField>
    <cacheField name="Order_Date" numFmtId="22">
      <sharedItems containsSemiMixedTypes="0" containsNonDate="0" containsDate="1" containsString="0" minDate="1899-12-31T00:00:00" maxDate="2018-12-01T00:00:00"/>
    </cacheField>
    <cacheField name="Due_Date" numFmtId="22">
      <sharedItems containsSemiMixedTypes="0" containsNonDate="0" containsDate="1" containsString="0" minDate="2014-03-12T00:00:00" maxDate="2018-12-31T00:00:00"/>
    </cacheField>
    <cacheField name="Master_Number" numFmtId="0">
      <sharedItems containsSemiMixedTypes="0" containsString="0" containsNumber="1" containsInteger="1" minValue="3" maxValue="406"/>
    </cacheField>
    <cacheField name="Posting_Status" numFmtId="0">
      <sharedItems/>
    </cacheField>
    <cacheField name="Customer_ID" numFmtId="0">
      <sharedItems/>
    </cacheField>
    <cacheField name="Customer_Name" numFmtId="0">
      <sharedItems count="68">
        <s v="Contoso, Ltd."/>
        <s v="American Science Museum"/>
        <s v="Breakthrough Telemarketing"/>
        <s v="Adam Park Resort"/>
        <s v="Aaron Fitz Electrical"/>
        <s v="Advanced Paper Co."/>
        <s v="ISN Industries"/>
        <s v="Mendota University"/>
        <s v="Kelly Consulting"/>
        <s v="Advanced Tech Satellite System"/>
        <s v="Central Communications LTD"/>
        <s v="Magnificent Office Images"/>
        <s v="Metropolitan Fiber Systems"/>
        <s v="Mahler State University"/>
        <s v="Lawrence Telemarketing"/>
        <s v="Blue Yonder Airlines"/>
        <s v="Astor Suites"/>
        <s v="Plaza One"/>
        <s v="Vancouver Resort Hotels"/>
        <s v="Holling Communications Inc."/>
        <s v="LeClerc &amp; Associates"/>
        <s v="Boyle's Country Inn's"/>
        <s v="West Central Distributors"/>
        <s v="Cellular Express"/>
        <s v="Central Distributing"/>
        <s v="Compu-Tech Solutions"/>
        <s v="Computer Equipment Leasing"/>
        <s v="Country View Estates"/>
        <s v="Dollis Cove Resort"/>
        <s v="Home Furnishings Limited"/>
        <s v="Nova Systems, Inc."/>
        <s v="Unified Wire and Cable Systems"/>
        <s v="Rosellen General Hospital"/>
        <s v="Reynolds State College"/>
        <s v="Riverside University"/>
        <s v="Computerized Phone Systems"/>
        <s v="Central Illinois Hospital"/>
        <s v="Northern Family Hospital"/>
        <s v="World Enterprises"/>
        <s v="Direct Marketers"/>
        <s v="Novia Scotia Tech. Institute"/>
        <s v="Rainbow Research"/>
        <s v="Computers Unlimited"/>
        <s v="Alton Manufacturing"/>
        <s v="North College"/>
        <s v="Communication Connections"/>
        <s v="Vista Travel"/>
        <s v="Place One Suites"/>
        <s v="Berry Medical Center"/>
        <s v="Mid-City Hospital"/>
        <s v="Johnson, Kimberly"/>
        <s v="Crawfords, Inc."/>
        <s v="Laser Messenger Service"/>
        <s v="St. Mary's Hospital"/>
        <s v="St. Patrick's Hospital"/>
        <s v="Office Design Systems Ltd"/>
        <s v="Vision Inc."/>
        <s v="Kensington Gardens Resort"/>
        <s v="Midland Construction"/>
        <s v="Atmore Retirement Center"/>
        <s v="Associated Insurance Company"/>
        <s v="Westside Cable Service"/>
        <s v="Baker's Emporium Inc."/>
        <s v="Leisure &amp; Travel Consultants"/>
        <s v="Londonberry Nursing Home"/>
        <s v="Castle Inn Resort"/>
        <s v="Greenway Foods"/>
        <s v="Franchise Office Machines"/>
      </sharedItems>
    </cacheField>
    <cacheField name="Customer_PO" numFmtId="0">
      <sharedItems/>
    </cacheField>
    <cacheField name="Batch_Number" numFmtId="0">
      <sharedItems/>
    </cacheField>
    <cacheField name="Header_Site_ID" numFmtId="0">
      <sharedItems/>
    </cacheField>
    <cacheField name="Line_Site_ID" numFmtId="0">
      <sharedItems/>
    </cacheField>
    <cacheField name="Header_Salesperson" numFmtId="0">
      <sharedItems/>
    </cacheField>
    <cacheField name="Line_Salesperson" numFmtId="0">
      <sharedItems/>
    </cacheField>
    <cacheField name="Header_Territory" numFmtId="0">
      <sharedItems/>
    </cacheField>
    <cacheField name="Line_Territory" numFmtId="0">
      <sharedItems/>
    </cacheField>
    <cacheField name="Payment_Terms_ID" numFmtId="0">
      <sharedItems/>
    </cacheField>
    <cacheField name="Header_Shipping_Method" numFmtId="0">
      <sharedItems/>
    </cacheField>
    <cacheField name="Line_Shipping_Method" numFmtId="0">
      <sharedItems/>
    </cacheField>
    <cacheField name="Bill_To_Address_ID" numFmtId="0">
      <sharedItems/>
    </cacheField>
    <cacheField name="Header_Ship_To_Address_ID" numFmtId="0">
      <sharedItems/>
    </cacheField>
    <cacheField name="Header_Ship_To_Name" numFmtId="0">
      <sharedItems/>
    </cacheField>
    <cacheField name="Header_Address_1" numFmtId="0">
      <sharedItems/>
    </cacheField>
    <cacheField name="Header_Address_2" numFmtId="0">
      <sharedItems/>
    </cacheField>
    <cacheField name="Header_Address_3" numFmtId="0">
      <sharedItems/>
    </cacheField>
    <cacheField name="Header_City" numFmtId="0">
      <sharedItems/>
    </cacheField>
    <cacheField name="Header_State" numFmtId="0">
      <sharedItems/>
    </cacheField>
    <cacheField name="Header_Zip_Code" numFmtId="0">
      <sharedItems/>
    </cacheField>
    <cacheField name="Header_Country" numFmtId="0">
      <sharedItems/>
    </cacheField>
    <cacheField name="Line_Ship_To_Address_ID" numFmtId="0">
      <sharedItems/>
    </cacheField>
    <cacheField name="Line_Ship_To_Name" numFmtId="0">
      <sharedItems/>
    </cacheField>
    <cacheField name="Line_Address_1" numFmtId="0">
      <sharedItems/>
    </cacheField>
    <cacheField name="Line_Address_2" numFmtId="0">
      <sharedItems/>
    </cacheField>
    <cacheField name="Line_Address_3" numFmtId="0">
      <sharedItems/>
    </cacheField>
    <cacheField name="Line_City" numFmtId="0">
      <sharedItems/>
    </cacheField>
    <cacheField name="Line_State" numFmtId="0">
      <sharedItems/>
    </cacheField>
    <cacheField name="Line_Zip_Code" numFmtId="0">
      <sharedItems/>
    </cacheField>
    <cacheField name="Line_Country" numFmtId="0">
      <sharedItems/>
    </cacheField>
    <cacheField name="Total_Document_Amount" numFmtId="0">
      <sharedItems containsSemiMixedTypes="0" containsString="0" containsNumber="1" minValue="-2806.61" maxValue="89198.87"/>
    </cacheField>
    <cacheField name="Total_Markdown_Amount" numFmtId="0">
      <sharedItems containsSemiMixedTypes="0" containsString="0" containsNumber="1" containsInteger="1" minValue="0" maxValue="0"/>
    </cacheField>
    <cacheField name="Document_Subtotal" numFmtId="0">
      <sharedItems containsSemiMixedTypes="0" containsString="0" containsNumber="1" minValue="-2623" maxValue="83724.87"/>
    </cacheField>
    <cacheField name="Freight_Amount" numFmtId="0">
      <sharedItems containsSemiMixedTypes="0" containsString="0" containsNumber="1" minValue="0" maxValue="6.9"/>
    </cacheField>
    <cacheField name="Misc_Amount" numFmtId="0">
      <sharedItems containsSemiMixedTypes="0" containsString="0" containsNumber="1" minValue="0" maxValue="1.72"/>
    </cacheField>
    <cacheField name="Tax_Amount" numFmtId="0">
      <sharedItems containsSemiMixedTypes="0" containsString="0" containsNumber="1" minValue="-183.61" maxValue="5474"/>
    </cacheField>
    <cacheField name="Currency_ID" numFmtId="0">
      <sharedItems/>
    </cacheField>
    <cacheField name="Header_ReqShipDate" numFmtId="22">
      <sharedItems containsSemiMixedTypes="0" containsNonDate="0" containsDate="1" containsString="0" minDate="1899-12-31T00:00:00" maxDate="2018-12-01T00:00:00"/>
    </cacheField>
    <cacheField name="Line_ReqShipDate" numFmtId="22">
      <sharedItems containsSemiMixedTypes="0" containsNonDate="0" containsDate="1" containsString="0" minDate="1899-12-31T00:00:00" maxDate="2018-12-01T00:00:00"/>
    </cacheField>
    <cacheField name="User_to_Enter" numFmtId="0">
      <sharedItems/>
    </cacheField>
    <cacheField name="Header_Comment_ID" numFmtId="0">
      <sharedItems/>
    </cacheField>
    <cacheField name="Line_Comment_ID" numFmtId="0">
      <sharedItems/>
    </cacheField>
    <cacheField name="Line_Item_Sequence" numFmtId="0">
      <sharedItems containsSemiMixedTypes="0" containsString="0" containsNumber="1" containsInteger="1" minValue="16384" maxValue="671744"/>
    </cacheField>
    <cacheField name="Component_Sequence" numFmtId="0">
      <sharedItems containsSemiMixedTypes="0" containsString="0" containsNumber="1" containsInteger="1" minValue="0" maxValue="65536"/>
    </cacheField>
    <cacheField name="Item_Type" numFmtId="0">
      <sharedItems/>
    </cacheField>
    <cacheField name="Item_Number" numFmtId="0">
      <sharedItems/>
    </cacheField>
    <cacheField name="Item_Description" numFmtId="0">
      <sharedItems/>
    </cacheField>
    <cacheField name="Quantity" numFmtId="0">
      <sharedItems containsSemiMixedTypes="0" containsString="0" containsNumber="1" minValue="-7" maxValue="100"/>
    </cacheField>
    <cacheField name="U_of_M" numFmtId="0">
      <sharedItems/>
    </cacheField>
    <cacheField name="Qty_in_Base_U_of_M" numFmtId="0">
      <sharedItems containsSemiMixedTypes="0" containsString="0" containsNumber="1" containsInteger="1" minValue="1" maxValue="1"/>
    </cacheField>
    <cacheField name="Qty_Remaining" numFmtId="0">
      <sharedItems containsSemiMixedTypes="0" containsString="0" containsNumber="1" minValue="-7" maxValue="36"/>
    </cacheField>
    <cacheField name="Unit_Price" numFmtId="0">
      <sharedItems containsSemiMixedTypes="0" containsString="0" containsNumber="1" minValue="-2623" maxValue="70009.95"/>
    </cacheField>
    <cacheField name="Extended_Price" numFmtId="0">
      <sharedItems containsSemiMixedTypes="0" containsString="0" containsNumber="1" minValue="-2623" maxValue="70009.95"/>
    </cacheField>
    <cacheField name="Markdown_Type" numFmtId="0">
      <sharedItems/>
    </cacheField>
    <cacheField name="Markdown_Amount" numFmtId="0">
      <sharedItems containsSemiMixedTypes="0" containsString="0" containsNumber="1" containsInteger="1" minValue="0" maxValue="0"/>
    </cacheField>
    <cacheField name="Markdown_Percentage" numFmtId="0">
      <sharedItems containsSemiMixedTypes="0" containsString="0" containsNumber="1" containsInteger="1" minValue="0" maxValue="0"/>
    </cacheField>
    <cacheField name="Trade_Discount_Amount" numFmtId="0">
      <sharedItems containsSemiMixedTypes="0" containsString="0" containsNumber="1" containsInteger="1" minValue="0" maxValue="0"/>
    </cacheField>
    <cacheField name="Unit_Cost" numFmtId="0">
      <sharedItems containsSemiMixedTypes="0" containsString="0" containsNumber="1" minValue="-2150" maxValue="35000"/>
    </cacheField>
    <cacheField name="Extended_Cost" numFmtId="0">
      <sharedItems containsSemiMixedTypes="0" containsString="0" containsNumber="1" minValue="-2150" maxValue="35000"/>
    </cacheField>
    <cacheField name="Gross_Margin" numFmtId="0">
      <sharedItems containsSemiMixedTypes="0" containsString="0" containsNumber="1" minValue="-2800" maxValue="35009.949999999997"/>
    </cacheField>
    <cacheField name="Gross_Margin_Pct" numFmtId="0">
      <sharedItems containsSemiMixedTypes="0" containsString="0" containsNumber="1" minValue="-653.7688442211055" maxValue="100"/>
    </cacheField>
    <cacheField name="Item_Class" numFmtId="0">
      <sharedItems/>
    </cacheField>
    <cacheField name="Manufacturer"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73">
  <r>
    <x v="0"/>
    <x v="0"/>
    <x v="0"/>
    <x v="0"/>
    <s v="2014-May"/>
    <d v="1900-01-06T00:00:00"/>
    <n v="19"/>
    <n v="224"/>
    <d v="2013-09-22T00:00:00"/>
    <x v="0"/>
    <x v="0"/>
    <d v="1899-12-31T00:00:00"/>
    <d v="2014-05-04T00:00:00"/>
    <n v="21"/>
    <s v="History"/>
    <s v="CONTOSOL0001"/>
    <x v="0"/>
    <s v=""/>
    <s v="MAY QTE &amp; ORD"/>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73947.649999999994"/>
    <n v="0"/>
    <n v="69109.95"/>
    <n v="0"/>
    <n v="0"/>
    <n v="4837.7"/>
    <s v="Z-US$"/>
    <d v="1899-12-31T00:00:00"/>
    <d v="1899-12-31T00:00:00"/>
    <s v="LESSON USER1"/>
    <s v=""/>
    <s v=""/>
    <n v="16384"/>
    <n v="0"/>
    <s v="Inventory"/>
    <s v="SOFT-PHM-0001"/>
    <s v="Phone Mail System"/>
    <n v="1"/>
    <s v="Each"/>
    <n v="1"/>
    <n v="0"/>
    <n v="69109.95"/>
    <n v="69109.95"/>
    <s v="Percentage"/>
    <n v="0"/>
    <n v="0"/>
    <n v="0"/>
    <n v="34550"/>
    <n v="34550"/>
    <n v="34559.949999999997"/>
    <n v="50.00719867399701"/>
    <s v="RETAIL"/>
    <s v=""/>
  </r>
  <r>
    <x v="1"/>
    <x v="0"/>
    <x v="1"/>
    <x v="0"/>
    <s v="2015-May"/>
    <d v="1900-01-05T00:00:00"/>
    <n v="19"/>
    <n v="593"/>
    <d v="2013-09-22T00:00:00"/>
    <x v="1"/>
    <x v="0"/>
    <d v="1899-12-31T00:00:00"/>
    <d v="2015-05-08T00:00:00"/>
    <n v="84"/>
    <s v="History"/>
    <s v="AMERICAN0001"/>
    <x v="1"/>
    <s v=""/>
    <s v="MAYORD"/>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962.47"/>
    <n v="0"/>
    <n v="899.5"/>
    <n v="0"/>
    <n v="0"/>
    <n v="62.97"/>
    <s v="Z-US$"/>
    <d v="2015-05-08T00:00:00"/>
    <d v="2015-05-08T00:00:00"/>
    <s v="LESSONUSER1"/>
    <s v=""/>
    <s v=""/>
    <n v="16384"/>
    <n v="0"/>
    <s v="Inventory"/>
    <s v="ACCS-HDS-2EAR"/>
    <s v="Headset - Dual Ear"/>
    <n v="10"/>
    <s v="Each"/>
    <n v="1"/>
    <n v="0"/>
    <n v="89.95"/>
    <n v="899.5"/>
    <s v="Percentage"/>
    <n v="0"/>
    <n v="0"/>
    <n v="0"/>
    <n v="41.98"/>
    <n v="419.8"/>
    <n v="479.7"/>
    <n v="53.329627570872709"/>
    <s v="RETAIL"/>
    <s v=""/>
  </r>
  <r>
    <x v="2"/>
    <x v="0"/>
    <x v="2"/>
    <x v="1"/>
    <s v="2017-Apr"/>
    <d v="1900-01-05T00:00:00"/>
    <n v="16"/>
    <n v="1307"/>
    <d v="2013-09-22T00:00:00"/>
    <x v="2"/>
    <x v="0"/>
    <d v="1899-12-31T00:00:00"/>
    <d v="2017-04-21T00:00:00"/>
    <n v="322"/>
    <s v="Open"/>
    <s v="BREAKTHR0001"/>
    <x v="2"/>
    <s v=""/>
    <s v="SALES BACKORDER"/>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56.64"/>
    <n v="0"/>
    <n v="239.85"/>
    <n v="0"/>
    <n v="0"/>
    <n v="16.79"/>
    <s v="Z-US$"/>
    <d v="2017-04-21T00:00:00"/>
    <d v="2017-04-21T00:00:00"/>
    <s v="sa"/>
    <s v=""/>
    <s v=""/>
    <n v="16384"/>
    <n v="0"/>
    <s v="Inventory"/>
    <s v="ACCS-HDS-1EAR"/>
    <s v="Headset-Single Ear"/>
    <n v="3"/>
    <s v="Each"/>
    <n v="1"/>
    <n v="3"/>
    <n v="79.95"/>
    <n v="239.85"/>
    <s v="Percentage"/>
    <n v="0"/>
    <n v="0"/>
    <n v="0"/>
    <n v="38.590000000000003"/>
    <n v="115.77"/>
    <n v="124.08"/>
    <n v="51.732332707942462"/>
    <s v="RETAIL"/>
    <s v=""/>
  </r>
  <r>
    <x v="3"/>
    <x v="0"/>
    <x v="2"/>
    <x v="1"/>
    <s v="2017-Apr"/>
    <d v="1900-01-05T00:00:00"/>
    <n v="16"/>
    <n v="1307"/>
    <d v="2013-09-22T00:00:00"/>
    <x v="2"/>
    <x v="0"/>
    <d v="1899-12-31T00:00:00"/>
    <d v="2017-04-21T00:00:00"/>
    <n v="323"/>
    <s v="Open"/>
    <s v="ADAMPARK0001"/>
    <x v="3"/>
    <s v=""/>
    <s v="SALES BACKORDER"/>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352.95"/>
    <n v="0"/>
    <n v="329.85"/>
    <n v="0"/>
    <n v="0"/>
    <n v="23.1"/>
    <s v="Z-US$"/>
    <d v="2017-04-21T00:00:00"/>
    <d v="2017-04-21T00:00:00"/>
    <s v="sa"/>
    <s v=""/>
    <s v=""/>
    <n v="16384"/>
    <n v="0"/>
    <s v="Inventory"/>
    <s v="ANSW-PAN-1450"/>
    <s v="Panache KX-T1450 answer"/>
    <n v="3"/>
    <s v="Each"/>
    <n v="1"/>
    <n v="3"/>
    <n v="109.95"/>
    <n v="329.85"/>
    <s v="Percentage"/>
    <n v="0"/>
    <n v="0"/>
    <n v="0"/>
    <n v="50.25"/>
    <n v="150.75"/>
    <n v="179.1"/>
    <n v="54.297407912687589"/>
    <s v="RETAIL"/>
    <s v=""/>
  </r>
  <r>
    <x v="4"/>
    <x v="1"/>
    <x v="2"/>
    <x v="1"/>
    <s v="2017-Apr"/>
    <d v="1900-01-03T00:00:00"/>
    <n v="15"/>
    <n v="1328"/>
    <d v="2013-09-22T00:00:00"/>
    <x v="3"/>
    <x v="0"/>
    <d v="1899-12-31T00:00:00"/>
    <d v="2017-05-12T00:00:00"/>
    <n v="330"/>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58.25"/>
    <n v="0"/>
    <n v="349.85"/>
    <n v="0"/>
    <n v="0"/>
    <n v="8.4"/>
    <s v="Z-US$"/>
    <d v="2017-04-12T00:00:00"/>
    <d v="2017-04-12T00:00:00"/>
    <s v="sa"/>
    <s v=""/>
    <s v=""/>
    <n v="16384"/>
    <n v="0"/>
    <s v="Inventory"/>
    <s v="100XLG"/>
    <s v="Green Phone"/>
    <n v="2"/>
    <s v="Each"/>
    <n v="1"/>
    <n v="2"/>
    <n v="59.95"/>
    <n v="119.9"/>
    <s v="Percentage"/>
    <n v="0"/>
    <n v="0"/>
    <n v="0"/>
    <n v="55.5"/>
    <n v="111"/>
    <n v="8.9"/>
    <n v="7.4228523769808197"/>
    <s v=""/>
    <s v=""/>
  </r>
  <r>
    <x v="4"/>
    <x v="1"/>
    <x v="2"/>
    <x v="1"/>
    <s v="2017-Apr"/>
    <d v="1900-01-03T00:00:00"/>
    <n v="15"/>
    <n v="1328"/>
    <d v="2013-09-22T00:00:00"/>
    <x v="3"/>
    <x v="0"/>
    <d v="1899-12-31T00:00:00"/>
    <d v="2017-05-12T00:00:00"/>
    <n v="330"/>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58.25"/>
    <n v="0"/>
    <n v="349.85"/>
    <n v="0"/>
    <n v="0"/>
    <n v="8.4"/>
    <s v="Z-US$"/>
    <d v="2017-04-12T00:00:00"/>
    <d v="2017-04-12T00:00:00"/>
    <s v="sa"/>
    <s v=""/>
    <s v=""/>
    <n v="32768"/>
    <n v="0"/>
    <s v="Inventory"/>
    <s v="256 SDRAM"/>
    <s v="256 meg SDRAM"/>
    <n v="1"/>
    <s v="Each"/>
    <n v="1"/>
    <n v="1"/>
    <n v="229.95"/>
    <n v="229.95"/>
    <s v="Percentage"/>
    <n v="0"/>
    <n v="0"/>
    <n v="0"/>
    <n v="247.5"/>
    <n v="247.5"/>
    <n v="-17.55"/>
    <n v="-7.6320939334637998"/>
    <s v=""/>
    <s v=""/>
  </r>
  <r>
    <x v="5"/>
    <x v="1"/>
    <x v="2"/>
    <x v="1"/>
    <s v="2017-Apr"/>
    <d v="1900-01-03T00:00:00"/>
    <n v="15"/>
    <n v="1328"/>
    <d v="2013-09-22T00:00:00"/>
    <x v="3"/>
    <x v="0"/>
    <d v="1899-12-31T00:00:00"/>
    <d v="2017-05-12T00:00:00"/>
    <n v="331"/>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522.6"/>
    <n v="0"/>
    <n v="519.79999999999995"/>
    <n v="0"/>
    <n v="0"/>
    <n v="2.8"/>
    <s v="Z-US$"/>
    <d v="2017-04-12T00:00:00"/>
    <d v="2017-04-12T00:00:00"/>
    <s v="sa"/>
    <s v=""/>
    <s v=""/>
    <n v="16384"/>
    <n v="0"/>
    <s v="Inventory"/>
    <s v="333PROC"/>
    <s v="333 Processor"/>
    <n v="2"/>
    <s v="Each"/>
    <n v="1"/>
    <n v="2"/>
    <n v="239.95"/>
    <n v="479.9"/>
    <s v="Percentage"/>
    <n v="0"/>
    <n v="0"/>
    <n v="0"/>
    <n v="238.5"/>
    <n v="477"/>
    <n v="2.9"/>
    <n v="0.60429256095020001"/>
    <s v=""/>
    <s v=""/>
  </r>
  <r>
    <x v="5"/>
    <x v="1"/>
    <x v="2"/>
    <x v="1"/>
    <s v="2017-Apr"/>
    <d v="1900-01-03T00:00:00"/>
    <n v="15"/>
    <n v="1328"/>
    <d v="2013-09-22T00:00:00"/>
    <x v="3"/>
    <x v="0"/>
    <d v="1899-12-31T00:00:00"/>
    <d v="2017-05-12T00:00:00"/>
    <n v="331"/>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522.6"/>
    <n v="0"/>
    <n v="519.79999999999995"/>
    <n v="0"/>
    <n v="0"/>
    <n v="2.8"/>
    <s v="Z-US$"/>
    <d v="2017-04-12T00:00:00"/>
    <d v="2017-04-12T00:00:00"/>
    <s v="sa"/>
    <s v=""/>
    <s v=""/>
    <n v="32768"/>
    <n v="0"/>
    <s v="Inventory"/>
    <s v="ACCS-CRD-25BK"/>
    <s v="Phone Cord - 25' Black"/>
    <n v="2"/>
    <s v="Each"/>
    <n v="1"/>
    <n v="2"/>
    <n v="19.95"/>
    <n v="39.9"/>
    <s v="Percentage"/>
    <n v="0"/>
    <n v="0"/>
    <n v="0"/>
    <n v="5.98"/>
    <n v="11.96"/>
    <n v="27.94"/>
    <n v="70.025062656641595"/>
    <s v="RETAIL"/>
    <s v=""/>
  </r>
  <r>
    <x v="6"/>
    <x v="1"/>
    <x v="2"/>
    <x v="1"/>
    <s v="2017-Apr"/>
    <d v="1900-01-03T00:00:00"/>
    <n v="15"/>
    <n v="1328"/>
    <d v="2013-09-22T00:00:00"/>
    <x v="3"/>
    <x v="0"/>
    <d v="1899-12-31T00:00:00"/>
    <d v="2017-05-12T00:00:00"/>
    <n v="332"/>
    <s v="Open"/>
    <s v="ADVANCED0001"/>
    <x v="5"/>
    <s v=""/>
    <s v="FULORD"/>
    <s v="WAREHOUSE"/>
    <s v="WAREHOUSE"/>
    <s v="PAUL W."/>
    <s v="PAUL W."/>
    <s v="TERRITORY 1"/>
    <s v="TERRITORY 1"/>
    <s v="Net 30"/>
    <s v="LOCAL DELIVERY"/>
    <s v="LOCAL DELIVERY"/>
    <s v="PRIMARY"/>
    <s v="PRIMARY"/>
    <s v="Advanced Paper Co."/>
    <s v="456 19th Street S."/>
    <s v=""/>
    <s v=""/>
    <s v="Chicago"/>
    <s v="IL"/>
    <s v="60603-911"/>
    <s v="USA"/>
    <s v="PRIMARY"/>
    <s v="Advanced Paper Co."/>
    <s v="456 19th Street S."/>
    <s v=""/>
    <s v=""/>
    <s v="Chicago"/>
    <s v="IL"/>
    <s v="60603-911"/>
    <s v="USA"/>
    <n v="191"/>
    <n v="0"/>
    <n v="179.8"/>
    <n v="0"/>
    <n v="0"/>
    <n v="11.2"/>
    <s v="Z-US$"/>
    <d v="2017-04-12T00:00:00"/>
    <d v="2017-04-12T00:00:00"/>
    <s v="sa"/>
    <s v=""/>
    <s v=""/>
    <n v="16384"/>
    <n v="0"/>
    <s v="Inventory"/>
    <s v="ACCS-HDS-1EAR"/>
    <s v="Headset-Single Ear"/>
    <n v="2"/>
    <s v="Each"/>
    <n v="1"/>
    <n v="2"/>
    <n v="79.95"/>
    <n v="159.9"/>
    <s v="Percentage"/>
    <n v="0"/>
    <n v="0"/>
    <n v="0"/>
    <n v="38.590000000000003"/>
    <n v="77.180000000000007"/>
    <n v="82.72"/>
    <n v="51.732332707942462"/>
    <s v="RETAIL"/>
    <s v=""/>
  </r>
  <r>
    <x v="6"/>
    <x v="1"/>
    <x v="2"/>
    <x v="1"/>
    <s v="2017-Apr"/>
    <d v="1900-01-03T00:00:00"/>
    <n v="15"/>
    <n v="1328"/>
    <d v="2013-09-22T00:00:00"/>
    <x v="3"/>
    <x v="0"/>
    <d v="1899-12-31T00:00:00"/>
    <d v="2017-05-12T00:00:00"/>
    <n v="332"/>
    <s v="Open"/>
    <s v="ADVANCED0001"/>
    <x v="5"/>
    <s v=""/>
    <s v="FULORD"/>
    <s v="WAREHOUSE"/>
    <s v="WAREHOUSE"/>
    <s v="PAUL W."/>
    <s v="PAUL W."/>
    <s v="TERRITORY 1"/>
    <s v="TERRITORY 1"/>
    <s v="Net 30"/>
    <s v="LOCAL DELIVERY"/>
    <s v="LOCAL DELIVERY"/>
    <s v="PRIMARY"/>
    <s v="PRIMARY"/>
    <s v="Advanced Paper Co."/>
    <s v="456 19th Street S."/>
    <s v=""/>
    <s v=""/>
    <s v="Chicago"/>
    <s v="IL"/>
    <s v="60603-911"/>
    <s v="USA"/>
    <s v="PRIMARY"/>
    <s v="Advanced Paper Co."/>
    <s v="456 19th Street S."/>
    <s v=""/>
    <s v=""/>
    <s v="Chicago"/>
    <s v="IL"/>
    <s v="60603-911"/>
    <s v="USA"/>
    <n v="191"/>
    <n v="0"/>
    <n v="179.8"/>
    <n v="0"/>
    <n v="0"/>
    <n v="11.2"/>
    <s v="Z-US$"/>
    <d v="2017-04-12T00:00:00"/>
    <d v="2017-04-12T00:00:00"/>
    <s v="sa"/>
    <s v=""/>
    <s v=""/>
    <n v="32768"/>
    <n v="0"/>
    <s v="Inventory"/>
    <s v="BELL100"/>
    <s v="Phone Bellisimo"/>
    <n v="2"/>
    <s v="Each"/>
    <n v="1"/>
    <n v="2"/>
    <n v="9.9499999999999993"/>
    <n v="19.899999999999999"/>
    <s v="Percentage"/>
    <n v="0"/>
    <n v="0"/>
    <n v="0"/>
    <n v="2"/>
    <n v="4"/>
    <n v="15.9"/>
    <n v="79.899497487437188"/>
    <s v=""/>
    <s v=""/>
  </r>
  <r>
    <x v="7"/>
    <x v="1"/>
    <x v="2"/>
    <x v="1"/>
    <s v="2017-Apr"/>
    <d v="1900-01-03T00:00:00"/>
    <n v="15"/>
    <n v="1328"/>
    <d v="2013-09-22T00:00:00"/>
    <x v="3"/>
    <x v="0"/>
    <d v="1899-12-31T00:00:00"/>
    <d v="2017-05-12T00:00:00"/>
    <n v="333"/>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9.85"/>
    <n v="0"/>
    <n v="49.85"/>
    <n v="0"/>
    <n v="0"/>
    <n v="0"/>
    <s v="Z-US$"/>
    <d v="2017-04-12T00:00:00"/>
    <d v="2017-04-12T00:00:00"/>
    <s v="sa"/>
    <s v=""/>
    <s v=""/>
    <n v="16384"/>
    <n v="0"/>
    <s v="Inventory"/>
    <s v="BK MOUSE"/>
    <s v="Black Mouse"/>
    <n v="2"/>
    <s v="Each"/>
    <n v="1"/>
    <n v="2"/>
    <n v="19.95"/>
    <n v="39.9"/>
    <s v="Percentage"/>
    <n v="0"/>
    <n v="0"/>
    <n v="0"/>
    <n v="9"/>
    <n v="18"/>
    <n v="21.9"/>
    <n v="54.887218045112782"/>
    <s v=""/>
    <s v=""/>
  </r>
  <r>
    <x v="7"/>
    <x v="1"/>
    <x v="2"/>
    <x v="1"/>
    <s v="2017-Apr"/>
    <d v="1900-01-03T00:00:00"/>
    <n v="15"/>
    <n v="1328"/>
    <d v="2013-09-22T00:00:00"/>
    <x v="3"/>
    <x v="0"/>
    <d v="1899-12-31T00:00:00"/>
    <d v="2017-05-12T00:00:00"/>
    <n v="333"/>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9.85"/>
    <n v="0"/>
    <n v="49.85"/>
    <n v="0"/>
    <n v="0"/>
    <n v="0"/>
    <s v="Z-US$"/>
    <d v="2017-04-12T00:00:00"/>
    <d v="2017-04-12T00:00:00"/>
    <s v="sa"/>
    <s v=""/>
    <s v=""/>
    <n v="32768"/>
    <n v="0"/>
    <s v="Inventory"/>
    <s v="CAP100"/>
    <s v="Capacitor"/>
    <n v="1"/>
    <s v="Each"/>
    <n v="1"/>
    <n v="1"/>
    <n v="9.9499999999999993"/>
    <n v="9.9499999999999993"/>
    <s v="Percentage"/>
    <n v="0"/>
    <n v="0"/>
    <n v="0"/>
    <n v="0.02"/>
    <n v="0.02"/>
    <n v="9.93"/>
    <n v="99.798994974874375"/>
    <s v=""/>
    <s v=""/>
  </r>
  <r>
    <x v="8"/>
    <x v="1"/>
    <x v="2"/>
    <x v="1"/>
    <s v="2017-Apr"/>
    <d v="1900-01-03T00:00:00"/>
    <n v="15"/>
    <n v="1328"/>
    <d v="2013-09-22T00:00:00"/>
    <x v="3"/>
    <x v="0"/>
    <d v="1899-12-31T00:00:00"/>
    <d v="2017-05-12T00:00:00"/>
    <n v="334"/>
    <s v="Open"/>
    <s v="ADVANCED0001"/>
    <x v="5"/>
    <s v=""/>
    <s v="FULORD"/>
    <s v="WAREHOUSE"/>
    <s v="WAREHOUSE"/>
    <s v="PAUL W."/>
    <s v="PAUL W."/>
    <s v="TERRITORY 1"/>
    <s v="TERRITORY 1"/>
    <s v="Net 30"/>
    <s v="LOCAL DELIVERY"/>
    <s v="LOCAL DELIVERY"/>
    <s v="PRIMARY"/>
    <s v="PRIMARY"/>
    <s v="Advanced Paper Co."/>
    <s v="456 19th Street S."/>
    <s v=""/>
    <s v=""/>
    <s v="Chicago"/>
    <s v="IL"/>
    <s v="60603-911"/>
    <s v="USA"/>
    <s v="PRIMARY"/>
    <s v="Advanced Paper Co."/>
    <s v="456 19th Street S."/>
    <s v=""/>
    <s v=""/>
    <s v="Chicago"/>
    <s v="IL"/>
    <s v="60603-911"/>
    <s v="USA"/>
    <n v="24.95"/>
    <n v="0"/>
    <n v="24.95"/>
    <n v="0"/>
    <n v="0"/>
    <n v="0"/>
    <s v="Z-US$"/>
    <d v="2017-04-12T00:00:00"/>
    <d v="2017-04-12T00:00:00"/>
    <s v="sa"/>
    <s v=""/>
    <s v=""/>
    <n v="16384"/>
    <n v="0"/>
    <s v="Inventory"/>
    <s v="CB100"/>
    <s v="Circuit Board"/>
    <n v="1"/>
    <s v="Each"/>
    <n v="1"/>
    <n v="1"/>
    <n v="9.9499999999999993"/>
    <n v="9.9499999999999993"/>
    <s v="Percentage"/>
    <n v="0"/>
    <n v="0"/>
    <n v="0"/>
    <n v="1.5"/>
    <n v="1.5"/>
    <n v="8.4499999999999993"/>
    <n v="84.924623115577887"/>
    <s v=""/>
    <s v=""/>
  </r>
  <r>
    <x v="8"/>
    <x v="1"/>
    <x v="2"/>
    <x v="1"/>
    <s v="2017-Apr"/>
    <d v="1900-01-03T00:00:00"/>
    <n v="15"/>
    <n v="1328"/>
    <d v="2013-09-22T00:00:00"/>
    <x v="3"/>
    <x v="0"/>
    <d v="1899-12-31T00:00:00"/>
    <d v="2017-05-12T00:00:00"/>
    <n v="334"/>
    <s v="Open"/>
    <s v="ADVANCED0001"/>
    <x v="5"/>
    <s v=""/>
    <s v="FULORD"/>
    <s v="WAREHOUSE"/>
    <s v="WAREHOUSE"/>
    <s v="PAUL W."/>
    <s v="PAUL W."/>
    <s v="TERRITORY 1"/>
    <s v="TERRITORY 1"/>
    <s v="Net 30"/>
    <s v="LOCAL DELIVERY"/>
    <s v="LOCAL DELIVERY"/>
    <s v="PRIMARY"/>
    <s v="PRIMARY"/>
    <s v="Advanced Paper Co."/>
    <s v="456 19th Street S."/>
    <s v=""/>
    <s v=""/>
    <s v="Chicago"/>
    <s v="IL"/>
    <s v="60603-911"/>
    <s v="USA"/>
    <s v="PRIMARY"/>
    <s v="Advanced Paper Co."/>
    <s v="456 19th Street S."/>
    <s v=""/>
    <s v=""/>
    <s v="Chicago"/>
    <s v="IL"/>
    <s v="60603-911"/>
    <s v="USA"/>
    <n v="24.95"/>
    <n v="0"/>
    <n v="24.95"/>
    <n v="0"/>
    <n v="0"/>
    <n v="0"/>
    <s v="Z-US$"/>
    <d v="2017-04-12T00:00:00"/>
    <d v="2017-04-12T00:00:00"/>
    <s v="sa"/>
    <s v=""/>
    <s v=""/>
    <n v="32768"/>
    <n v="0"/>
    <s v="Inventory"/>
    <s v="COMPBOOK"/>
    <s v="Computers Explained"/>
    <n v="2"/>
    <s v="Each"/>
    <n v="1"/>
    <n v="2"/>
    <n v="7.5"/>
    <n v="15"/>
    <s v="Percentage"/>
    <n v="0"/>
    <n v="0"/>
    <n v="0"/>
    <n v="6.75"/>
    <n v="13.5"/>
    <n v="1.5"/>
    <n v="10"/>
    <s v=""/>
    <s v=""/>
  </r>
  <r>
    <x v="9"/>
    <x v="1"/>
    <x v="2"/>
    <x v="1"/>
    <s v="2017-Apr"/>
    <d v="1900-01-03T00:00:00"/>
    <n v="15"/>
    <n v="1328"/>
    <d v="2013-09-22T00:00:00"/>
    <x v="3"/>
    <x v="0"/>
    <d v="1899-12-31T00:00:00"/>
    <d v="2017-05-12T00:00:00"/>
    <n v="335"/>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89.55"/>
    <n v="0"/>
    <n v="89.55"/>
    <n v="0"/>
    <n v="0"/>
    <n v="0"/>
    <s v="Z-US$"/>
    <d v="2017-04-12T00:00:00"/>
    <d v="2017-04-12T00:00:00"/>
    <s v="sa"/>
    <s v=""/>
    <s v=""/>
    <n v="16384"/>
    <n v="0"/>
    <s v="Inventory"/>
    <s v="CORDG"/>
    <s v="Green Cord"/>
    <n v="3"/>
    <s v="Each"/>
    <n v="1"/>
    <n v="3"/>
    <n v="9.9499999999999993"/>
    <n v="29.85"/>
    <s v="Percentage"/>
    <n v="0"/>
    <n v="0"/>
    <n v="0"/>
    <n v="0.67"/>
    <n v="2.0099999999999998"/>
    <n v="27.84"/>
    <n v="93.266331658291463"/>
    <s v=""/>
    <s v=""/>
  </r>
  <r>
    <x v="9"/>
    <x v="1"/>
    <x v="2"/>
    <x v="1"/>
    <s v="2017-Apr"/>
    <d v="1900-01-03T00:00:00"/>
    <n v="15"/>
    <n v="1328"/>
    <d v="2013-09-22T00:00:00"/>
    <x v="3"/>
    <x v="0"/>
    <d v="1899-12-31T00:00:00"/>
    <d v="2017-05-12T00:00:00"/>
    <n v="335"/>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89.55"/>
    <n v="0"/>
    <n v="89.55"/>
    <n v="0"/>
    <n v="0"/>
    <n v="0"/>
    <s v="Z-US$"/>
    <d v="2017-04-12T00:00:00"/>
    <d v="2017-04-12T00:00:00"/>
    <s v="sa"/>
    <s v=""/>
    <s v=""/>
    <n v="32768"/>
    <n v="0"/>
    <s v="Inventory"/>
    <s v="COV100G"/>
    <s v="Green Cover"/>
    <n v="2"/>
    <s v="Each"/>
    <n v="1"/>
    <n v="2"/>
    <n v="9.9499999999999993"/>
    <n v="19.899999999999999"/>
    <s v="Percentage"/>
    <n v="0"/>
    <n v="0"/>
    <n v="0"/>
    <n v="1"/>
    <n v="2"/>
    <n v="17.899999999999999"/>
    <n v="89.949748743718587"/>
    <s v=""/>
    <s v=""/>
  </r>
  <r>
    <x v="9"/>
    <x v="1"/>
    <x v="2"/>
    <x v="1"/>
    <s v="2017-Apr"/>
    <d v="1900-01-03T00:00:00"/>
    <n v="15"/>
    <n v="1328"/>
    <d v="2013-09-22T00:00:00"/>
    <x v="3"/>
    <x v="0"/>
    <d v="1899-12-31T00:00:00"/>
    <d v="2017-05-12T00:00:00"/>
    <n v="335"/>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89.55"/>
    <n v="0"/>
    <n v="89.55"/>
    <n v="0"/>
    <n v="0"/>
    <n v="0"/>
    <s v="Z-US$"/>
    <d v="2017-04-12T00:00:00"/>
    <d v="2017-04-12T00:00:00"/>
    <s v="sa"/>
    <s v=""/>
    <s v=""/>
    <n v="49152"/>
    <n v="0"/>
    <s v="Inventory"/>
    <s v="FTRUB"/>
    <s v="Rubber Feet"/>
    <n v="4"/>
    <s v="Each"/>
    <n v="1"/>
    <n v="4"/>
    <n v="9.9499999999999993"/>
    <n v="39.799999999999997"/>
    <s v="Percentage"/>
    <n v="0"/>
    <n v="0"/>
    <n v="0"/>
    <n v="0.01"/>
    <n v="0.04"/>
    <n v="39.76"/>
    <n v="99.899497487437188"/>
    <s v=""/>
    <s v=""/>
  </r>
  <r>
    <x v="10"/>
    <x v="1"/>
    <x v="2"/>
    <x v="1"/>
    <s v="2017-Apr"/>
    <d v="1900-01-03T00:00:00"/>
    <n v="15"/>
    <n v="1328"/>
    <d v="2013-09-22T00:00:00"/>
    <x v="3"/>
    <x v="0"/>
    <d v="1899-12-31T00:00:00"/>
    <d v="2017-05-12T00:00:00"/>
    <n v="336"/>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828.55"/>
    <n v="0"/>
    <n v="5449.85"/>
    <n v="0"/>
    <n v="0"/>
    <n v="378.7"/>
    <s v="Z-US$"/>
    <d v="2017-04-12T00:00:00"/>
    <d v="2017-04-12T00:00:00"/>
    <s v="sa"/>
    <s v=""/>
    <s v=""/>
    <n v="16384"/>
    <n v="0"/>
    <s v="Inventory"/>
    <s v="HDWR-LDS-0001"/>
    <s v="Network LDS/Card"/>
    <n v="1"/>
    <s v="Each"/>
    <n v="1"/>
    <n v="1"/>
    <n v="5409.95"/>
    <n v="5409.95"/>
    <s v="Percentage"/>
    <n v="0"/>
    <n v="0"/>
    <n v="0"/>
    <n v="2700"/>
    <n v="2700"/>
    <n v="2709.95"/>
    <n v="50.0919601844749"/>
    <s v="RETAIL"/>
    <s v=""/>
  </r>
  <r>
    <x v="10"/>
    <x v="1"/>
    <x v="2"/>
    <x v="1"/>
    <s v="2017-Apr"/>
    <d v="1900-01-03T00:00:00"/>
    <n v="15"/>
    <n v="1328"/>
    <d v="2013-09-22T00:00:00"/>
    <x v="3"/>
    <x v="0"/>
    <d v="1899-12-31T00:00:00"/>
    <d v="2017-05-12T00:00:00"/>
    <n v="336"/>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828.55"/>
    <n v="0"/>
    <n v="5449.85"/>
    <n v="0"/>
    <n v="0"/>
    <n v="378.7"/>
    <s v="Z-US$"/>
    <d v="2017-04-12T00:00:00"/>
    <d v="2017-04-12T00:00:00"/>
    <s v="sa"/>
    <s v=""/>
    <s v=""/>
    <n v="32768"/>
    <n v="0"/>
    <s v="Inventory"/>
    <s v="KB104"/>
    <s v="Keyboard"/>
    <n v="2"/>
    <s v="Each"/>
    <n v="1"/>
    <n v="2"/>
    <n v="19.95"/>
    <n v="39.9"/>
    <s v="Percentage"/>
    <n v="0"/>
    <n v="0"/>
    <n v="0"/>
    <n v="13.5"/>
    <n v="27"/>
    <n v="12.9"/>
    <n v="32.330827067669169"/>
    <s v=""/>
    <s v=""/>
  </r>
  <r>
    <x v="11"/>
    <x v="1"/>
    <x v="2"/>
    <x v="1"/>
    <s v="2017-Apr"/>
    <d v="1900-01-03T00:00:00"/>
    <n v="15"/>
    <n v="1328"/>
    <d v="2013-09-22T00:00:00"/>
    <x v="3"/>
    <x v="0"/>
    <d v="1899-12-31T00:00:00"/>
    <d v="2017-05-12T00:00:00"/>
    <n v="337"/>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759.65"/>
    <n v="0"/>
    <n v="759.65"/>
    <n v="0"/>
    <n v="0"/>
    <n v="0"/>
    <s v="Z-US$"/>
    <d v="2017-04-12T00:00:00"/>
    <d v="2017-04-12T00:00:00"/>
    <s v="sa"/>
    <s v=""/>
    <s v=""/>
    <n v="16384"/>
    <n v="0"/>
    <s v="Inventory"/>
    <s v="CBA100"/>
    <s v="Circuit Board Assembly"/>
    <n v="2"/>
    <s v="Each"/>
    <n v="1"/>
    <n v="2"/>
    <n v="29.95"/>
    <n v="59.9"/>
    <s v="Percentage"/>
    <n v="0"/>
    <n v="0"/>
    <n v="0"/>
    <n v="15.5"/>
    <n v="31"/>
    <n v="28.9"/>
    <n v="48.247078464106842"/>
    <s v=""/>
    <s v=""/>
  </r>
  <r>
    <x v="11"/>
    <x v="1"/>
    <x v="2"/>
    <x v="1"/>
    <s v="2017-Apr"/>
    <d v="1900-01-03T00:00:00"/>
    <n v="15"/>
    <n v="1328"/>
    <d v="2013-09-22T00:00:00"/>
    <x v="3"/>
    <x v="0"/>
    <d v="1899-12-31T00:00:00"/>
    <d v="2017-05-12T00:00:00"/>
    <n v="337"/>
    <s v="Open"/>
    <s v="ADAMPARK0001"/>
    <x v="3"/>
    <s v=""/>
    <s v="FULORD"/>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759.65"/>
    <n v="0"/>
    <n v="759.65"/>
    <n v="0"/>
    <n v="0"/>
    <n v="0"/>
    <s v="Z-US$"/>
    <d v="2017-04-12T00:00:00"/>
    <d v="2017-04-12T00:00:00"/>
    <s v="sa"/>
    <s v=""/>
    <s v=""/>
    <n v="32768"/>
    <n v="0"/>
    <s v="Inventory"/>
    <s v="M1500"/>
    <s v="15&quot; Monitor"/>
    <n v="5"/>
    <s v="Each"/>
    <n v="1"/>
    <n v="5"/>
    <n v="139.94999999999999"/>
    <n v="699.75"/>
    <s v="Percentage"/>
    <n v="0"/>
    <n v="0"/>
    <n v="0"/>
    <n v="108"/>
    <n v="540"/>
    <n v="159.75"/>
    <n v="22.829581993569128"/>
    <s v=""/>
    <s v=""/>
  </r>
  <r>
    <x v="12"/>
    <x v="1"/>
    <x v="2"/>
    <x v="1"/>
    <s v="2017-Apr"/>
    <d v="1900-01-03T00:00:00"/>
    <n v="15"/>
    <n v="1328"/>
    <d v="2013-09-22T00:00:00"/>
    <x v="3"/>
    <x v="0"/>
    <d v="1899-12-31T00:00:00"/>
    <d v="2017-05-12T00:00:00"/>
    <n v="338"/>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92.45"/>
    <n v="0"/>
    <n v="179.85"/>
    <n v="0"/>
    <n v="0"/>
    <n v="12.6"/>
    <s v="Z-US$"/>
    <d v="2017-04-12T00:00:00"/>
    <d v="2017-04-12T00:00:00"/>
    <s v="sa"/>
    <s v=""/>
    <s v=""/>
    <n v="16384"/>
    <n v="0"/>
    <s v="Inventory"/>
    <s v="PHON-BAS-0001"/>
    <s v="Phone Base"/>
    <n v="2"/>
    <s v="Each"/>
    <n v="1"/>
    <n v="2"/>
    <n v="29.95"/>
    <n v="59.9"/>
    <s v="Percentage"/>
    <n v="0"/>
    <n v="0"/>
    <n v="0"/>
    <n v="11.95"/>
    <n v="23.9"/>
    <n v="36"/>
    <n v="60.100166944908182"/>
    <s v="RETAIL"/>
    <s v=""/>
  </r>
  <r>
    <x v="12"/>
    <x v="1"/>
    <x v="2"/>
    <x v="1"/>
    <s v="2017-Apr"/>
    <d v="1900-01-03T00:00:00"/>
    <n v="15"/>
    <n v="1328"/>
    <d v="2013-09-22T00:00:00"/>
    <x v="3"/>
    <x v="0"/>
    <d v="1899-12-31T00:00:00"/>
    <d v="2017-05-12T00:00:00"/>
    <n v="338"/>
    <s v="Open"/>
    <s v="AARONFIT0001"/>
    <x v="4"/>
    <s v=""/>
    <s v="FUL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92.45"/>
    <n v="0"/>
    <n v="179.85"/>
    <n v="0"/>
    <n v="0"/>
    <n v="12.6"/>
    <s v="Z-US$"/>
    <d v="2017-04-12T00:00:00"/>
    <d v="2017-04-12T00:00:00"/>
    <s v="sa"/>
    <s v=""/>
    <s v=""/>
    <n v="32768"/>
    <n v="0"/>
    <s v="Inventory"/>
    <s v="PHON-FGD-0001"/>
    <s v="Phones-Hands Free Dual Ear"/>
    <n v="1"/>
    <s v="Each"/>
    <n v="1"/>
    <n v="1"/>
    <n v="119.95"/>
    <n v="119.95"/>
    <s v="Percentage"/>
    <n v="0"/>
    <n v="0"/>
    <n v="0"/>
    <n v="57.22"/>
    <n v="57.22"/>
    <n v="62.73"/>
    <n v="52.296790329303882"/>
    <s v="FINGOODS"/>
    <s v=""/>
  </r>
  <r>
    <x v="13"/>
    <x v="2"/>
    <x v="0"/>
    <x v="0"/>
    <s v="2014-May"/>
    <d v="1900-01-06T00:00:00"/>
    <n v="20"/>
    <n v="267"/>
    <d v="2013-09-22T00:00:00"/>
    <x v="4"/>
    <x v="1"/>
    <d v="1899-12-31T00:00:00"/>
    <d v="2014-06-16T00:00:00"/>
    <n v="50"/>
    <s v="History"/>
    <s v="ISNINDUS0001"/>
    <x v="6"/>
    <s v=""/>
    <s v="MAY INV &amp; RTN"/>
    <s v="WAREHOUSE"/>
    <s v="WAREHOUSE"/>
    <s v="PAUL W."/>
    <s v="PAUL W."/>
    <s v="TERRITORY 1"/>
    <s v="TERRITORY 1"/>
    <s v="Net 30"/>
    <s v="LOCAL DELIVERY"/>
    <s v="LOCAL DELIVERY"/>
    <s v="PRIMARY"/>
    <s v="PRIMARY"/>
    <s v="ISN Industries"/>
    <s v="806 Union Circle"/>
    <s v=""/>
    <s v=""/>
    <s v="Lockport"/>
    <s v="IL"/>
    <s v="60441-2239"/>
    <s v="USA"/>
    <s v="PRIMARY"/>
    <s v="ISN Industries"/>
    <s v="806 Union Circle"/>
    <s v=""/>
    <s v=""/>
    <s v="Lockport"/>
    <s v="IL"/>
    <s v="60441-2239"/>
    <s v="USA"/>
    <n v="1444.45"/>
    <n v="0"/>
    <n v="1349.95"/>
    <n v="0"/>
    <n v="0"/>
    <n v="94.5"/>
    <s v="Z-US$"/>
    <d v="1899-12-31T00:00:00"/>
    <d v="1899-12-31T00:00:00"/>
    <s v="LESSON USER1"/>
    <s v=""/>
    <s v=""/>
    <n v="16384"/>
    <n v="0"/>
    <s v="Inventory"/>
    <s v="FAXX-SLK-0172"/>
    <s v="Sleek UX-172 fax"/>
    <n v="1"/>
    <s v="Each"/>
    <n v="1"/>
    <n v="1"/>
    <n v="1349.95"/>
    <n v="1349.95"/>
    <s v="Percentage"/>
    <n v="0"/>
    <n v="0"/>
    <n v="0"/>
    <n v="674.5"/>
    <n v="674.5"/>
    <n v="675.45"/>
    <n v="50.035186488388462"/>
    <s v="RETAIL"/>
    <s v=""/>
  </r>
  <r>
    <x v="14"/>
    <x v="3"/>
    <x v="0"/>
    <x v="0"/>
    <s v="2014-May"/>
    <d v="1900-01-01T00:00:00"/>
    <n v="21"/>
    <n v="239"/>
    <d v="2013-09-22T00:00:00"/>
    <x v="5"/>
    <x v="1"/>
    <d v="1899-12-31T00:00:00"/>
    <d v="2014-05-19T00:00:00"/>
    <n v="53"/>
    <s v="History"/>
    <s v="MENDOTAU0001"/>
    <x v="7"/>
    <s v=""/>
    <s v="MAY INV &amp; RTN"/>
    <s v="WAREHOUSE"/>
    <s v="WAREHOUSE"/>
    <s v="GREG E."/>
    <s v="GREG E."/>
    <s v="TERRITORY 2"/>
    <s v="TERRITORY 2"/>
    <s v=""/>
    <s v="GROUND"/>
    <s v="GROUND"/>
    <s v="PRIMARY"/>
    <s v="PRIMARY"/>
    <s v="Mendota University"/>
    <s v="1817 College Drive"/>
    <s v=""/>
    <s v=""/>
    <s v="Grand Rapids"/>
    <s v="MI"/>
    <s v="49548-3343"/>
    <s v="USA"/>
    <s v="PRIMARY"/>
    <s v="Mendota University"/>
    <s v="1817 College Drive"/>
    <s v=""/>
    <s v=""/>
    <s v="Grand Rapids"/>
    <s v="MI"/>
    <s v="49548-3343"/>
    <s v="USA"/>
    <n v="-189.95"/>
    <n v="0"/>
    <n v="-189.95"/>
    <n v="0"/>
    <n v="0"/>
    <n v="0"/>
    <s v="Z-US$"/>
    <d v="1899-12-31T00:00:00"/>
    <d v="1899-12-31T00:00:00"/>
    <s v="LESSON USER1"/>
    <s v=""/>
    <s v=""/>
    <n v="16384"/>
    <n v="0"/>
    <s v="Inventory"/>
    <s v="PHON-ATT-53WH"/>
    <s v="Cordless-Attractive 5352-White"/>
    <n v="-1"/>
    <s v="Each"/>
    <n v="1"/>
    <n v="-1"/>
    <n v="-189.95"/>
    <n v="-189.95"/>
    <s v="Percentage"/>
    <n v="0"/>
    <n v="0"/>
    <n v="0"/>
    <n v="-91.25"/>
    <n v="-91.25"/>
    <n v="-98.7"/>
    <n v="-51.96104237957357"/>
    <s v="ATT CORD"/>
    <s v="ATT"/>
  </r>
  <r>
    <x v="15"/>
    <x v="3"/>
    <x v="0"/>
    <x v="0"/>
    <s v="2014-May"/>
    <d v="1900-01-02T00:00:00"/>
    <n v="22"/>
    <n v="247"/>
    <d v="2013-09-22T00:00:00"/>
    <x v="6"/>
    <x v="1"/>
    <d v="1899-12-31T00:00:00"/>
    <d v="2014-05-27T00:00:00"/>
    <n v="54"/>
    <s v="History"/>
    <s v="KELLYCON0001"/>
    <x v="8"/>
    <s v=""/>
    <s v="MAY INV &amp; RTN"/>
    <s v="WAREHOUSE"/>
    <s v="WAREHOUSE"/>
    <s v="IAN M."/>
    <s v="IAN M."/>
    <s v="TERRITORY 8"/>
    <s v="TERRITORY 8"/>
    <s v=""/>
    <s v="INTERNATIONAL"/>
    <s v="INTERNATIONAL"/>
    <s v="PRIMARY"/>
    <s v="PRIMARY"/>
    <s v="Kelly Consulting"/>
    <s v="40 Yeo"/>
    <s v=""/>
    <s v=""/>
    <s v="Melbourne"/>
    <s v="VIC"/>
    <s v="3000"/>
    <s v="Australia"/>
    <s v="PRIMARY"/>
    <s v="Kelly Consulting"/>
    <s v="40 Yeo"/>
    <s v=""/>
    <s v=""/>
    <s v="Melbourne"/>
    <s v="VIC"/>
    <s v="3000"/>
    <s v="Australia"/>
    <n v="-731.94"/>
    <n v="0"/>
    <n v="-609.95000000000005"/>
    <n v="0"/>
    <n v="0"/>
    <n v="-121.99"/>
    <s v="Z-US$"/>
    <d v="1899-12-31T00:00:00"/>
    <d v="1899-12-31T00:00:00"/>
    <s v="LESSON USER1"/>
    <s v=""/>
    <s v=""/>
    <n v="32768"/>
    <n v="0"/>
    <s v="Inventory"/>
    <s v="HDWR-PNL-0001"/>
    <s v="Control Panel"/>
    <n v="-1"/>
    <s v="Each"/>
    <n v="1"/>
    <n v="-1"/>
    <n v="-609.95000000000005"/>
    <n v="-609.95000000000005"/>
    <s v="Percentage"/>
    <n v="0"/>
    <n v="0"/>
    <n v="0"/>
    <n v="-303.85000000000002"/>
    <n v="-303.85000000000002"/>
    <n v="-306.10000000000002"/>
    <n v="-50.18444134765145"/>
    <s v="RETAIL"/>
    <s v=""/>
  </r>
  <r>
    <x v="16"/>
    <x v="3"/>
    <x v="0"/>
    <x v="0"/>
    <s v="2014-May"/>
    <d v="1900-01-02T00:00:00"/>
    <n v="22"/>
    <n v="247"/>
    <d v="2013-09-22T00:00:00"/>
    <x v="6"/>
    <x v="1"/>
    <d v="1899-12-31T00:00:00"/>
    <d v="2014-05-27T00:00:00"/>
    <n v="55"/>
    <s v="History"/>
    <s v="ADVANCED0002"/>
    <x v="9"/>
    <s v=""/>
    <s v="MAY INV &amp; RTN"/>
    <s v="WAREHOUSE"/>
    <s v="WAREHOUSE"/>
    <s v="GARY W."/>
    <s v="GARY W."/>
    <s v="TERRITORY 6"/>
    <s v="TERRITORY 6"/>
    <s v=""/>
    <s v="GROUND"/>
    <s v="GROUND"/>
    <s v="PRIMARY"/>
    <s v="WAREHOUSE"/>
    <s v="Advanced Tech Satellite System"/>
    <s v="97 48 Ave"/>
    <s v=""/>
    <s v=""/>
    <s v="Toronto"/>
    <s v="ON"/>
    <s v="M5D 7J5"/>
    <s v="Canada"/>
    <s v="WAREHOUSE"/>
    <s v="Advanced Tech Satellite System"/>
    <s v="97 48 Ave"/>
    <s v=""/>
    <s v=""/>
    <s v="Toronto"/>
    <s v="ON"/>
    <s v="M5D 7J5"/>
    <s v="Canada"/>
    <n v="-1016.24"/>
    <n v="0"/>
    <n v="-949.75"/>
    <n v="0"/>
    <n v="0"/>
    <n v="-66.489999999999995"/>
    <s v="Z-US$"/>
    <d v="1899-12-31T00:00:00"/>
    <d v="1899-12-31T00:00:00"/>
    <s v="LESSON USER1"/>
    <s v=""/>
    <s v=""/>
    <n v="16384"/>
    <n v="0"/>
    <s v="Inventory"/>
    <s v="PHON-ATT-53BL"/>
    <s v="Cordless-Attractive 5352-Blue"/>
    <n v="-5"/>
    <s v="Each"/>
    <n v="1"/>
    <n v="-5"/>
    <n v="-189.95"/>
    <n v="-949.75"/>
    <s v="Percentage"/>
    <n v="0"/>
    <n v="0"/>
    <n v="0"/>
    <n v="-93.55"/>
    <n v="-467.75"/>
    <n v="-482"/>
    <n v="-50.75019742037378"/>
    <s v="ATT CORD"/>
    <s v="ATT"/>
  </r>
  <r>
    <x v="17"/>
    <x v="2"/>
    <x v="0"/>
    <x v="0"/>
    <s v="2014-May"/>
    <d v="1900-01-06T00:00:00"/>
    <n v="19"/>
    <n v="260"/>
    <d v="2013-09-22T00:00:00"/>
    <x v="0"/>
    <x v="2"/>
    <d v="1899-12-31T00:00:00"/>
    <d v="2014-06-09T00:00:00"/>
    <n v="18"/>
    <s v="History"/>
    <s v="CENTRALC0001"/>
    <x v="10"/>
    <s v=""/>
    <s v="MAY PO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1899-12-31T00:00:00"/>
    <d v="1899-12-31T00:00:00"/>
    <s v="LESSON USER1"/>
    <s v=""/>
    <s v=""/>
    <n v="16384"/>
    <n v="0"/>
    <s v="Inventory"/>
    <s v="ACCS-CRD-12WH"/>
    <s v="Phone Cord - 12' White"/>
    <n v="3"/>
    <s v="Each"/>
    <n v="1"/>
    <n v="3"/>
    <n v="9.9499999999999993"/>
    <n v="29.85"/>
    <s v="Percentage"/>
    <n v="0"/>
    <n v="0"/>
    <n v="0"/>
    <n v="3.29"/>
    <n v="9.8699999999999992"/>
    <n v="19.98"/>
    <n v="66.934673366834176"/>
    <s v="RETAIL"/>
    <s v=""/>
  </r>
  <r>
    <x v="18"/>
    <x v="2"/>
    <x v="0"/>
    <x v="0"/>
    <s v="2014-May"/>
    <d v="1900-01-06T00:00:00"/>
    <n v="19"/>
    <n v="228"/>
    <d v="2013-09-22T00:00:00"/>
    <x v="0"/>
    <x v="2"/>
    <d v="2014-05-08T00:00:00"/>
    <d v="2014-05-08T00:00:00"/>
    <n v="22"/>
    <s v="History"/>
    <s v="MAGNIFIC0001"/>
    <x v="11"/>
    <s v=""/>
    <s v="MAY PO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385.15"/>
    <n v="0"/>
    <n v="359.95"/>
    <n v="0"/>
    <n v="0"/>
    <n v="25.2"/>
    <s v="Z-US$"/>
    <d v="1899-12-31T00:00:00"/>
    <d v="1899-12-31T00:00:00"/>
    <s v="LESSON USER1"/>
    <s v=""/>
    <s v=""/>
    <n v="16384"/>
    <n v="0"/>
    <s v="Inventory"/>
    <s v="PHON-BUS-1250"/>
    <s v="Handset,multi-line"/>
    <n v="1"/>
    <s v="Each"/>
    <n v="1"/>
    <n v="1"/>
    <n v="359.95"/>
    <n v="359.95"/>
    <s v="Percentage"/>
    <n v="0"/>
    <n v="0"/>
    <n v="0"/>
    <n v="179.85"/>
    <n v="165.85"/>
    <n v="194.1"/>
    <n v="53.92415613279622"/>
    <s v="RETAIL"/>
    <s v=""/>
  </r>
  <r>
    <x v="19"/>
    <x v="2"/>
    <x v="0"/>
    <x v="0"/>
    <s v="2014-May"/>
    <d v="1900-01-06T00:00:00"/>
    <n v="19"/>
    <n v="260"/>
    <d v="2013-09-22T00:00:00"/>
    <x v="0"/>
    <x v="1"/>
    <d v="2014-05-07T00:00:00"/>
    <d v="2014-06-09T00:00:00"/>
    <n v="27"/>
    <s v="History"/>
    <s v="METROPOL0001"/>
    <x v="12"/>
    <s v=""/>
    <s v="MAY INV &amp; RTN"/>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0.65"/>
    <n v="0"/>
    <n v="9.9499999999999993"/>
    <n v="0"/>
    <n v="0"/>
    <n v="0.7"/>
    <s v="Z-US$"/>
    <d v="1899-12-31T00:00:00"/>
    <d v="1899-12-31T00:00:00"/>
    <s v="LESSON USER1"/>
    <s v=""/>
    <s v=""/>
    <n v="16384"/>
    <n v="0"/>
    <s v="Inventory"/>
    <s v="ACCS-CRD-12WH"/>
    <s v="Phone Cord - 12' White"/>
    <n v="1"/>
    <s v="Each"/>
    <n v="1"/>
    <n v="1"/>
    <n v="9.9499999999999993"/>
    <n v="9.9499999999999993"/>
    <s v="Percentage"/>
    <n v="0"/>
    <n v="0"/>
    <n v="0"/>
    <n v="3.29"/>
    <n v="3.29"/>
    <n v="6.66"/>
    <n v="66.934673366834176"/>
    <s v="RETAIL"/>
    <s v=""/>
  </r>
  <r>
    <x v="20"/>
    <x v="2"/>
    <x v="0"/>
    <x v="0"/>
    <s v="2014-May"/>
    <d v="1900-01-06T00:00:00"/>
    <n v="19"/>
    <n v="260"/>
    <d v="2013-09-22T00:00:00"/>
    <x v="0"/>
    <x v="2"/>
    <d v="2014-05-10T00:00:00"/>
    <d v="2014-06-09T00:00:00"/>
    <n v="24"/>
    <s v="History"/>
    <s v="MAHLERST0001"/>
    <x v="13"/>
    <s v=""/>
    <s v="MAY PO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5999.95"/>
    <n v="0"/>
    <n v="5999.95"/>
    <n v="0"/>
    <n v="0"/>
    <n v="0"/>
    <s v="Z-US$"/>
    <d v="1899-12-31T00:00:00"/>
    <d v="1899-12-31T00:00:00"/>
    <s v="LESSON USER1"/>
    <s v=""/>
    <s v=""/>
    <n v="16384"/>
    <n v="0"/>
    <s v="Inventory"/>
    <s v="HDWR-PRO-4862"/>
    <s v="Processor 486/25MHz"/>
    <n v="1"/>
    <s v="Each"/>
    <n v="1"/>
    <n v="1"/>
    <n v="5999.95"/>
    <n v="5999.95"/>
    <s v="Percentage"/>
    <n v="0"/>
    <n v="0"/>
    <n v="0"/>
    <n v="2998.15"/>
    <n v="2998.15"/>
    <n v="3001.8"/>
    <n v="50.030416920141001"/>
    <s v="RETAIL"/>
    <s v=""/>
  </r>
  <r>
    <x v="21"/>
    <x v="2"/>
    <x v="0"/>
    <x v="0"/>
    <s v="2014-May"/>
    <d v="1900-01-06T00:00:00"/>
    <n v="19"/>
    <n v="260"/>
    <d v="2013-09-22T00:00:00"/>
    <x v="0"/>
    <x v="2"/>
    <d v="2014-05-11T00:00:00"/>
    <d v="2014-06-09T00:00:00"/>
    <n v="25"/>
    <s v="History"/>
    <s v="LAWRENCE0001"/>
    <x v="14"/>
    <s v=""/>
    <s v="MAY PO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9.3699999999999992"/>
    <n v="0"/>
    <n v="8.75"/>
    <n v="0"/>
    <n v="0"/>
    <n v="0.62"/>
    <s v="Z-US$"/>
    <d v="1899-12-31T00:00:00"/>
    <d v="1899-12-31T00:00:00"/>
    <s v="LESSON USER1"/>
    <s v=""/>
    <s v=""/>
    <n v="16384"/>
    <n v="0"/>
    <s v="Inventory"/>
    <s v="WIRE-SCD-0001"/>
    <s v="Single conductor wire"/>
    <n v="25"/>
    <s v="Foot"/>
    <n v="1"/>
    <n v="25"/>
    <n v="0.35"/>
    <n v="8.75"/>
    <s v="Percentage"/>
    <n v="0"/>
    <n v="0"/>
    <n v="0"/>
    <n v="0.16"/>
    <n v="4"/>
    <n v="4.75"/>
    <n v="54.285714285714292"/>
    <s v=""/>
    <s v=""/>
  </r>
  <r>
    <x v="22"/>
    <x v="2"/>
    <x v="0"/>
    <x v="0"/>
    <s v="2014-May"/>
    <d v="1900-01-06T00:00:00"/>
    <n v="19"/>
    <n v="260"/>
    <d v="2013-09-22T00:00:00"/>
    <x v="0"/>
    <x v="2"/>
    <d v="2014-05-13T00:00:00"/>
    <d v="2014-06-09T00:00:00"/>
    <n v="26"/>
    <s v="History"/>
    <s v="BLUEYOND0001"/>
    <x v="15"/>
    <s v=""/>
    <s v="MAY POST"/>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349.95"/>
    <n v="0"/>
    <n v="1349.95"/>
    <n v="0"/>
    <n v="0"/>
    <n v="0"/>
    <s v="Z-US$"/>
    <d v="1899-12-31T00:00:00"/>
    <d v="1899-12-31T00:00:00"/>
    <s v="LESSON USER1"/>
    <s v=""/>
    <s v=""/>
    <n v="16384"/>
    <n v="0"/>
    <s v="Inventory"/>
    <s v="FAXX-SLK-0172"/>
    <s v="Sleek UX-172 fax"/>
    <n v="1"/>
    <s v="Each"/>
    <n v="1"/>
    <n v="1"/>
    <n v="1349.95"/>
    <n v="1349.95"/>
    <s v="Percentage"/>
    <n v="0"/>
    <n v="0"/>
    <n v="0"/>
    <n v="674.5"/>
    <n v="674.5"/>
    <n v="675.45"/>
    <n v="50.035186488388462"/>
    <s v="RETAIL"/>
    <s v=""/>
  </r>
  <r>
    <x v="23"/>
    <x v="2"/>
    <x v="0"/>
    <x v="0"/>
    <s v="2014-May"/>
    <d v="1900-01-06T00:00:00"/>
    <n v="19"/>
    <n v="260"/>
    <d v="2013-09-22T00:00:00"/>
    <x v="0"/>
    <x v="3"/>
    <d v="2014-05-10T00:00:00"/>
    <d v="2014-06-09T00:00:00"/>
    <n v="14"/>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1899-12-31T00:00:00"/>
    <d v="1899-12-31T00:00:00"/>
    <s v="LESSON USER1"/>
    <s v=""/>
    <s v=""/>
    <n v="32768"/>
    <n v="0"/>
    <s v="Inventory"/>
    <s v="ACCS-RST-DXBK"/>
    <s v="Shoulder Rest-Deluxe Black"/>
    <n v="3"/>
    <s v="Each"/>
    <n v="1"/>
    <n v="3"/>
    <n v="9.9499999999999993"/>
    <n v="29.85"/>
    <s v="Percentage"/>
    <n v="0"/>
    <n v="0"/>
    <n v="0"/>
    <n v="4.55"/>
    <n v="13.65"/>
    <n v="16.2"/>
    <n v="54.2713567839196"/>
    <s v="RETAIL"/>
    <s v=""/>
  </r>
  <r>
    <x v="24"/>
    <x v="2"/>
    <x v="0"/>
    <x v="0"/>
    <s v="2014-May"/>
    <d v="1900-01-02T00:00:00"/>
    <n v="21"/>
    <n v="270"/>
    <d v="2013-09-22T00:00:00"/>
    <x v="7"/>
    <x v="1"/>
    <d v="1899-12-31T00:00:00"/>
    <d v="2014-06-19T00:00:00"/>
    <n v="57"/>
    <s v="History"/>
    <s v="PLAZAONE0001"/>
    <x v="17"/>
    <s v=""/>
    <s v="MAY INV &amp; RTN"/>
    <s v="WAREHOUSE"/>
    <s v="NORTH"/>
    <s v="SANDRA M."/>
    <s v="SANDRA M."/>
    <s v="TERRITORY 4"/>
    <s v="TERRITORY 4"/>
    <s v="Net 30"/>
    <s v="GROUND"/>
    <s v="GROUND"/>
    <s v="PRIMARY"/>
    <s v="PRIMARY"/>
    <s v="Plaza One"/>
    <s v="2439 42 St. W"/>
    <s v=""/>
    <s v=""/>
    <s v="Woodbury"/>
    <s v="MN"/>
    <s v="55119"/>
    <s v="USA"/>
    <s v="PRIMARY"/>
    <s v="Plaza One"/>
    <s v="2439 42 St. W"/>
    <s v=""/>
    <s v=""/>
    <s v="Woodbury"/>
    <s v="MN"/>
    <s v="55119"/>
    <s v="USA"/>
    <n v="812.99"/>
    <n v="0"/>
    <n v="759.8"/>
    <n v="0"/>
    <n v="0"/>
    <n v="53.19"/>
    <s v="Z-US$"/>
    <d v="1899-12-31T00:00:00"/>
    <d v="1899-12-31T00:00:00"/>
    <s v="LESSON USER1"/>
    <s v=""/>
    <s v=""/>
    <n v="16384"/>
    <n v="0"/>
    <s v="Inventory"/>
    <s v="PHON-ATT-53BL"/>
    <s v="Cordless-Attractive 5352-Blue"/>
    <n v="4"/>
    <s v="Each"/>
    <n v="1"/>
    <n v="4"/>
    <n v="189.95"/>
    <n v="759.8"/>
    <s v="Percentage"/>
    <n v="0"/>
    <n v="0"/>
    <n v="0"/>
    <n v="93.55"/>
    <n v="374.2"/>
    <n v="385.6"/>
    <n v="50.75019742037378"/>
    <s v="ATT CORD"/>
    <s v="ATT"/>
  </r>
  <r>
    <x v="25"/>
    <x v="2"/>
    <x v="0"/>
    <x v="0"/>
    <s v="2014-May"/>
    <d v="1900-01-05T00:00:00"/>
    <n v="22"/>
    <n v="280"/>
    <d v="2013-09-22T00:00:00"/>
    <x v="8"/>
    <x v="4"/>
    <d v="1899-12-31T00:00:00"/>
    <d v="2014-06-29T00:00:00"/>
    <n v="65"/>
    <s v="History"/>
    <s v="VANCOUVE0001"/>
    <x v="18"/>
    <s v=""/>
    <s v="LESSON USER1"/>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25679.47"/>
    <n v="0"/>
    <n v="23999.5"/>
    <n v="0"/>
    <n v="0"/>
    <n v="1679.97"/>
    <s v="Z-US$"/>
    <d v="1899-12-31T00:00:00"/>
    <d v="1899-12-31T00:00:00"/>
    <s v="LESSON USER1"/>
    <s v=""/>
    <s v=""/>
    <n v="16384"/>
    <n v="0"/>
    <s v="Inventory"/>
    <s v="FAXX-CAN-9800"/>
    <s v="Cantata FaxPhone 9800"/>
    <n v="10"/>
    <s v="Each"/>
    <n v="1"/>
    <n v="10"/>
    <n v="2399.9499999999998"/>
    <n v="23999.5"/>
    <s v="Percentage"/>
    <n v="0"/>
    <n v="0"/>
    <n v="0"/>
    <n v="1197"/>
    <n v="11970"/>
    <n v="12029.5"/>
    <n v="50.123960915852408"/>
    <s v="RETAIL"/>
    <s v=""/>
  </r>
  <r>
    <x v="26"/>
    <x v="2"/>
    <x v="0"/>
    <x v="2"/>
    <s v="2014-Feb"/>
    <d v="1900-01-01T00:00:00"/>
    <n v="7"/>
    <n v="171"/>
    <d v="2013-09-22T00:00:00"/>
    <x v="9"/>
    <x v="5"/>
    <d v="1899-12-31T00:00:00"/>
    <d v="2014-03-12T00:00:00"/>
    <n v="66"/>
    <s v="History"/>
    <s v="AARONFIT0001"/>
    <x v="4"/>
    <s v=""/>
    <s v="INV &amp; PAYMEN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5"/>
    <n v="0"/>
    <n v="119.95"/>
    <n v="0"/>
    <n v="0"/>
    <n v="8.4"/>
    <s v="Z-US$"/>
    <d v="2014-04-10T00:00:00"/>
    <d v="2014-04-10T00:00:00"/>
    <s v="LESSON USER1"/>
    <s v=""/>
    <s v=""/>
    <n v="16384"/>
    <n v="0"/>
    <s v="Inventory"/>
    <s v="ANSW-ATT-1000"/>
    <s v="Attractive Answering System 1000"/>
    <n v="1"/>
    <s v="Each"/>
    <n v="1"/>
    <n v="1"/>
    <n v="119.95"/>
    <n v="119.95"/>
    <s v="Percentage"/>
    <n v="0"/>
    <n v="0"/>
    <n v="0"/>
    <n v="59.29"/>
    <n v="59.29"/>
    <n v="60.66"/>
    <n v="50.571071279699872"/>
    <s v="RETAIL"/>
    <s v=""/>
  </r>
  <r>
    <x v="27"/>
    <x v="2"/>
    <x v="0"/>
    <x v="2"/>
    <s v="2014-Feb"/>
    <d v="1900-01-06T00:00:00"/>
    <n v="7"/>
    <n v="176"/>
    <d v="2013-09-22T00:00:00"/>
    <x v="10"/>
    <x v="6"/>
    <d v="1899-12-31T00:00:00"/>
    <d v="2014-03-17T00:00:00"/>
    <n v="67"/>
    <s v="History"/>
    <s v="AARONFIT0001"/>
    <x v="4"/>
    <s v=""/>
    <s v="INV &amp; DEPOSI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7.65"/>
    <n v="0"/>
    <n v="109.95"/>
    <n v="0"/>
    <n v="0"/>
    <n v="7.7"/>
    <s v="Z-US$"/>
    <d v="2014-02-15T00:00:00"/>
    <d v="2014-02-15T00:00:00"/>
    <s v="LESSON USER1"/>
    <s v=""/>
    <s v=""/>
    <n v="16384"/>
    <n v="0"/>
    <s v="Inventory"/>
    <s v="ANSW-PAN-1450"/>
    <s v="Panache KX-T1450 answer"/>
    <n v="1"/>
    <s v="Each"/>
    <n v="1"/>
    <n v="1"/>
    <n v="109.95"/>
    <n v="109.95"/>
    <s v="Percentage"/>
    <n v="0"/>
    <n v="0"/>
    <n v="0"/>
    <n v="50.25"/>
    <n v="50.25"/>
    <n v="59.7"/>
    <n v="54.297407912687589"/>
    <s v="RETAIL"/>
    <s v=""/>
  </r>
  <r>
    <x v="28"/>
    <x v="2"/>
    <x v="0"/>
    <x v="0"/>
    <s v="2014-May"/>
    <d v="1899-12-31T00:00:00"/>
    <n v="22"/>
    <n v="275"/>
    <d v="2013-09-22T00:00:00"/>
    <x v="11"/>
    <x v="1"/>
    <d v="1899-12-31T00:00:00"/>
    <d v="2014-06-24T00:00:00"/>
    <n v="52"/>
    <s v="History"/>
    <s v="HOLLINGC0001"/>
    <x v="19"/>
    <s v=""/>
    <s v="MAY INV &amp; RTN"/>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03.25"/>
    <n v="0"/>
    <n v="189.95"/>
    <n v="0"/>
    <n v="0"/>
    <n v="13.3"/>
    <s v="Z-US$"/>
    <d v="1899-12-31T00:00:00"/>
    <d v="1899-12-31T00:00:00"/>
    <s v="LESSON USER1"/>
    <s v=""/>
    <s v=""/>
    <n v="16384"/>
    <n v="0"/>
    <s v="Inventory"/>
    <s v="PHON-ATT-53WH"/>
    <s v="Cordless-Attractive 5352-White"/>
    <n v="1"/>
    <s v="Each"/>
    <n v="1"/>
    <n v="1"/>
    <n v="189.95"/>
    <n v="189.95"/>
    <s v="Percentage"/>
    <n v="0"/>
    <n v="0"/>
    <n v="0"/>
    <n v="92.59"/>
    <n v="92.59"/>
    <n v="97.36"/>
    <n v="51.255593577257173"/>
    <s v="ATT CORD"/>
    <s v="ATT"/>
  </r>
  <r>
    <x v="29"/>
    <x v="2"/>
    <x v="0"/>
    <x v="0"/>
    <s v="2014-May"/>
    <d v="1900-01-06T00:00:00"/>
    <n v="19"/>
    <n v="260"/>
    <d v="2013-09-22T00:00:00"/>
    <x v="0"/>
    <x v="1"/>
    <d v="1899-12-31T00:00:00"/>
    <d v="2014-06-09T00:00:00"/>
    <n v="19"/>
    <s v="History"/>
    <s v="BREAKTHR0001"/>
    <x v="2"/>
    <s v=""/>
    <s v="MAY INV &amp; RTN"/>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42.59"/>
    <n v="0"/>
    <n v="39.799999999999997"/>
    <n v="0"/>
    <n v="0"/>
    <n v="2.79"/>
    <s v="Z-US$"/>
    <d v="1899-12-31T00:00:00"/>
    <d v="1899-12-31T00:00:00"/>
    <s v="LESSON USER1"/>
    <s v=""/>
    <s v=""/>
    <n v="16384"/>
    <n v="0"/>
    <s v="Inventory"/>
    <s v="ACCS-RST-DXWH"/>
    <s v="Shoulder Rest - Deluxe White"/>
    <n v="4"/>
    <s v="Each"/>
    <n v="1"/>
    <n v="4"/>
    <n v="9.9499999999999993"/>
    <n v="39.799999999999997"/>
    <s v="Percentage"/>
    <n v="0"/>
    <n v="0"/>
    <n v="0"/>
    <n v="4.55"/>
    <n v="18.2"/>
    <n v="21.6"/>
    <n v="54.2713567839196"/>
    <s v="RETAIL"/>
    <s v=""/>
  </r>
  <r>
    <x v="30"/>
    <x v="2"/>
    <x v="0"/>
    <x v="0"/>
    <s v="2014-May"/>
    <d v="1900-01-06T00:00:00"/>
    <n v="19"/>
    <n v="260"/>
    <d v="2013-09-22T00:00:00"/>
    <x v="0"/>
    <x v="2"/>
    <d v="2014-05-10T00:00:00"/>
    <d v="2014-06-09T00:00:00"/>
    <n v="23"/>
    <s v="History"/>
    <s v="HOLLINGC0001"/>
    <x v="19"/>
    <s v=""/>
    <s v="MAY POST"/>
    <s v="WAREHOUSE"/>
    <s v="NORTH"/>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28.30000000000001"/>
    <n v="0"/>
    <n v="119.9"/>
    <n v="0"/>
    <n v="0"/>
    <n v="8.4"/>
    <s v="Z-US$"/>
    <d v="1899-12-31T00:00:00"/>
    <d v="1899-12-31T00:00:00"/>
    <s v="LESSON USER1"/>
    <s v=""/>
    <s v=""/>
    <n v="16384"/>
    <n v="0"/>
    <s v="Inventory"/>
    <s v="PHON-PAN-2315"/>
    <s v="Panache KX-T231 wall"/>
    <n v="2"/>
    <s v="Each"/>
    <n v="1"/>
    <n v="2"/>
    <n v="59.95"/>
    <n v="119.9"/>
    <s v="Percentage"/>
    <n v="0"/>
    <n v="0"/>
    <n v="0"/>
    <n v="27.98"/>
    <n v="59.5"/>
    <n v="60.4"/>
    <n v="50.375312760633861"/>
    <s v="RETAIL"/>
    <s v=""/>
  </r>
  <r>
    <x v="31"/>
    <x v="2"/>
    <x v="0"/>
    <x v="0"/>
    <s v="2014-May"/>
    <d v="1900-01-06T00:00:00"/>
    <n v="19"/>
    <n v="260"/>
    <d v="2013-09-22T00:00:00"/>
    <x v="0"/>
    <x v="1"/>
    <d v="2014-05-10T00:00:00"/>
    <d v="2014-06-09T00:00:00"/>
    <n v="15"/>
    <s v="History"/>
    <s v="LECLERC0001"/>
    <x v="20"/>
    <s v=""/>
    <s v="MAY INV &amp; RTN"/>
    <s v="WAREHOUSE"/>
    <s v="WAREHOUSE"/>
    <s v="FRANCINE B."/>
    <s v="FRANCINE B."/>
    <s v="TERRITORY 5"/>
    <s v="TERRITORY 5"/>
    <s v="Net 30"/>
    <s v="GROUND"/>
    <s v="GROUND"/>
    <s v="BILLING"/>
    <s v="PRIMARY"/>
    <s v="LeClerc &amp; Associates"/>
    <s v="3321 West Broadway"/>
    <s v=""/>
    <s v=""/>
    <s v="Montreal"/>
    <s v="PQ"/>
    <s v="H4Q 6J8"/>
    <s v="Canada"/>
    <s v="PRIMARY"/>
    <s v="LeClerc &amp; Associates"/>
    <s v="3321 West Broadway"/>
    <s v=""/>
    <s v=""/>
    <s v="Montreal"/>
    <s v="PQ"/>
    <s v="H4Q 6J8"/>
    <s v="Canada"/>
    <n v="1320.82"/>
    <n v="0"/>
    <n v="1234.4000000000001"/>
    <n v="0"/>
    <n v="0"/>
    <n v="86.42"/>
    <s v="Z-US$"/>
    <d v="1899-12-31T00:00:00"/>
    <d v="1899-12-31T00:00:00"/>
    <s v="LESSON USER1"/>
    <s v=""/>
    <s v=""/>
    <n v="32768"/>
    <n v="0"/>
    <s v="Inventory"/>
    <s v="PHON-ATT-53BL"/>
    <s v="Cordless-Attractive 5352-Blue"/>
    <n v="2"/>
    <s v="Each"/>
    <n v="1"/>
    <n v="2"/>
    <n v="189.95"/>
    <n v="379.9"/>
    <s v="Percentage"/>
    <n v="0"/>
    <n v="0"/>
    <n v="0"/>
    <n v="93.55"/>
    <n v="187.1"/>
    <n v="192.8"/>
    <n v="50.75019742037378"/>
    <s v="ATT CORD"/>
    <s v="ATT"/>
  </r>
  <r>
    <x v="32"/>
    <x v="2"/>
    <x v="0"/>
    <x v="0"/>
    <s v="2014-May"/>
    <d v="1900-01-06T00:00:00"/>
    <n v="19"/>
    <n v="260"/>
    <d v="2013-09-22T00:00:00"/>
    <x v="0"/>
    <x v="1"/>
    <d v="2014-05-10T00:00:00"/>
    <d v="2014-06-09T00:00:00"/>
    <n v="16"/>
    <s v="History"/>
    <s v="BOYLESCO0001"/>
    <x v="21"/>
    <s v=""/>
    <s v="MAY INV &amp; RTN"/>
    <s v="WAREHOUSE"/>
    <s v="WAREHOUSE"/>
    <s v="IAN M."/>
    <s v="IAN M."/>
    <s v="TERRITORY 8"/>
    <s v="TERRITORY 8"/>
    <s v="Net 30"/>
    <s v="INTERNATIONAL"/>
    <s v="INTERNATIONAL"/>
    <s v="PRIMARY"/>
    <s v="PRIMARY"/>
    <s v="Boyle's Country Inn's"/>
    <s v="109 Burke"/>
    <s v=""/>
    <s v=""/>
    <s v="Melbourne"/>
    <s v="VIC"/>
    <s v="3000"/>
    <s v="Australia"/>
    <s v="PRIMARY"/>
    <s v="Boyle's Country Inn's"/>
    <s v="109 Burke"/>
    <s v=""/>
    <s v=""/>
    <s v="Melbourne"/>
    <s v="VIC"/>
    <s v="3000"/>
    <s v="Australia"/>
    <n v="731.94"/>
    <n v="0"/>
    <n v="609.95000000000005"/>
    <n v="0"/>
    <n v="0"/>
    <n v="121.99"/>
    <s v="Z-US$"/>
    <d v="1899-12-31T00:00:00"/>
    <d v="1899-12-31T00:00:00"/>
    <s v="LESSON USER1"/>
    <s v=""/>
    <s v=""/>
    <n v="32768"/>
    <n v="0"/>
    <s v="Inventory"/>
    <s v="HDWR-PNL-0001"/>
    <s v="Control Panel"/>
    <n v="1"/>
    <s v="Each"/>
    <n v="1"/>
    <n v="1"/>
    <n v="609.95000000000005"/>
    <n v="609.95000000000005"/>
    <s v="Percentage"/>
    <n v="0"/>
    <n v="0"/>
    <n v="0"/>
    <n v="303.85000000000002"/>
    <n v="303.85000000000002"/>
    <n v="306.10000000000002"/>
    <n v="50.18444134765145"/>
    <s v="RETAIL"/>
    <s v=""/>
  </r>
  <r>
    <x v="33"/>
    <x v="2"/>
    <x v="0"/>
    <x v="0"/>
    <s v="2014-May"/>
    <d v="1900-01-06T00:00:00"/>
    <n v="19"/>
    <n v="260"/>
    <d v="2013-09-22T00:00:00"/>
    <x v="0"/>
    <x v="3"/>
    <d v="2014-05-10T00:00:00"/>
    <d v="2014-06-09T00:00:00"/>
    <n v="20"/>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17.65"/>
    <n v="0"/>
    <n v="109.95"/>
    <n v="0"/>
    <n v="0"/>
    <n v="7.7"/>
    <s v="Z-US$"/>
    <d v="1899-12-31T00:00:00"/>
    <d v="1899-12-31T00:00:00"/>
    <s v="LESSON USER1"/>
    <s v=""/>
    <s v=""/>
    <n v="16384"/>
    <n v="0"/>
    <s v="Inventory"/>
    <s v="ANSW-PAN-1450"/>
    <s v="Panache KX-T1450 answer"/>
    <n v="1"/>
    <s v="Each"/>
    <n v="1"/>
    <n v="1"/>
    <n v="109.95"/>
    <n v="109.95"/>
    <s v="Percentage"/>
    <n v="0"/>
    <n v="0"/>
    <n v="0"/>
    <n v="50.25"/>
    <n v="50.25"/>
    <n v="59.7"/>
    <n v="54.297407912687589"/>
    <s v="RETAIL"/>
    <s v=""/>
  </r>
  <r>
    <x v="34"/>
    <x v="2"/>
    <x v="2"/>
    <x v="1"/>
    <s v="2017-Apr"/>
    <d v="1900-01-03T00:00:00"/>
    <n v="15"/>
    <n v="237"/>
    <d v="2013-09-22T00:00:00"/>
    <x v="3"/>
    <x v="7"/>
    <d v="2014-05-17T00:00:00"/>
    <d v="2014-05-17T00:00:00"/>
    <n v="30"/>
    <s v="History"/>
    <s v="WESTCENT0001"/>
    <x v="22"/>
    <s v=""/>
    <s v="MAY INV &amp; RTN"/>
    <s v="WAREHOUSE"/>
    <s v="WAREHOUSE"/>
    <s v="PAUL W."/>
    <s v="PAUL W."/>
    <s v="TERRITORY 1"/>
    <s v="TERRITORY 1"/>
    <s v="Net 30"/>
    <s v="GROUND"/>
    <s v="GROUND"/>
    <s v="PRIMARY"/>
    <s v="PRIMARY"/>
    <s v="West Central Distributors"/>
    <s v="1421 2nd Street"/>
    <s v=""/>
    <s v=""/>
    <s v="Rockford"/>
    <s v="IL"/>
    <s v="61126-3214"/>
    <s v="USA"/>
    <s v="PRIMARY"/>
    <s v="West Central Distributors"/>
    <s v="1421 2nd Street"/>
    <s v=""/>
    <s v=""/>
    <s v="Rockford"/>
    <s v="IL"/>
    <s v="61126-3214"/>
    <s v="USA"/>
    <n v="99.75"/>
    <n v="0"/>
    <n v="99.75"/>
    <n v="0"/>
    <n v="0"/>
    <n v="0"/>
    <s v="Z-US$"/>
    <d v="2017-04-12T00:00:00"/>
    <d v="2017-04-12T00:00:00"/>
    <s v="sa"/>
    <s v=""/>
    <s v=""/>
    <n v="16384"/>
    <n v="0"/>
    <s v="Inventory"/>
    <s v="TRAN-STR-N394"/>
    <s v="Transistor,2N394"/>
    <n v="5"/>
    <s v="Each"/>
    <n v="1"/>
    <n v="5"/>
    <n v="19.95"/>
    <n v="99.75"/>
    <s v="Percentage"/>
    <n v="0"/>
    <n v="0"/>
    <n v="0"/>
    <n v="9.81"/>
    <n v="49.05"/>
    <n v="50.7"/>
    <n v="50.827067669172934"/>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16384"/>
    <n v="0"/>
    <s v="Inventory"/>
    <s v="3-C2924A"/>
    <s v="T0101 - SCSI Cable, 2.5m. 68-pin HI-Density"/>
    <n v="1"/>
    <s v="Each"/>
    <n v="1"/>
    <n v="1"/>
    <n v="174.38"/>
    <n v="174.38"/>
    <s v="Percentage"/>
    <n v="0"/>
    <n v="0"/>
    <n v="0"/>
    <n v="90"/>
    <n v="90"/>
    <n v="84.38"/>
    <n v="48.388576671636663"/>
    <s v="COMPONENTS"/>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32768"/>
    <n v="0"/>
    <s v="Inventory"/>
    <s v="3-D2657A"/>
    <s v="T0101 - DB 15 Male Adapter"/>
    <n v="1"/>
    <s v="Each"/>
    <n v="1"/>
    <n v="1"/>
    <n v="6"/>
    <n v="6"/>
    <s v="Percentage"/>
    <n v="0"/>
    <n v="0"/>
    <n v="0"/>
    <n v="5"/>
    <n v="5"/>
    <n v="1"/>
    <n v="16.666666666666671"/>
    <s v="COMPONENTS"/>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49152"/>
    <n v="0"/>
    <s v="Inventory"/>
    <s v="3-D2659A"/>
    <s v="T0101 - DB 25 Female Adapter"/>
    <n v="1"/>
    <s v="Each"/>
    <n v="1"/>
    <n v="1"/>
    <n v="6"/>
    <n v="6"/>
    <s v="Percentage"/>
    <n v="0"/>
    <n v="0"/>
    <n v="0"/>
    <n v="5"/>
    <n v="5"/>
    <n v="1"/>
    <n v="16.666666666666671"/>
    <s v="COMPONENTS"/>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65536"/>
    <n v="0"/>
    <s v="Inventory"/>
    <s v="5-STDLABOR"/>
    <s v="T0101 - Standard service labor"/>
    <n v="2"/>
    <s v="HOUR"/>
    <n v="1"/>
    <n v="2"/>
    <n v="250"/>
    <n v="500"/>
    <s v="Percentage"/>
    <n v="0"/>
    <n v="0"/>
    <n v="0"/>
    <n v="75"/>
    <n v="150"/>
    <n v="350"/>
    <n v="70"/>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81920"/>
    <n v="0"/>
    <s v="Inventory"/>
    <s v="5-STDLABOR"/>
    <s v="T0101 - Standard service labor"/>
    <n v="0.5"/>
    <s v="HOUR"/>
    <n v="1"/>
    <n v="0.5"/>
    <n v="250"/>
    <n v="125"/>
    <s v="Percentage"/>
    <n v="0"/>
    <n v="0"/>
    <n v="0"/>
    <n v="75"/>
    <n v="37.5"/>
    <n v="87.5"/>
    <n v="70"/>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98304"/>
    <n v="0"/>
    <s v="Inventory"/>
    <s v="5-TVLLABOR"/>
    <s v="T0101 - Travel Labor"/>
    <n v="0.5"/>
    <s v="HOUR"/>
    <n v="1"/>
    <n v="0.5"/>
    <n v="75"/>
    <n v="37.5"/>
    <s v="Percentage"/>
    <n v="0"/>
    <n v="0"/>
    <n v="0"/>
    <n v="50"/>
    <n v="25"/>
    <n v="12.5"/>
    <n v="33.333333333333329"/>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114688"/>
    <n v="0"/>
    <s v="Inventory"/>
    <s v="5-OVTLABOR"/>
    <s v="T0101 - Overtime service labor"/>
    <n v="1"/>
    <s v="HOUR"/>
    <n v="1"/>
    <n v="1"/>
    <n v="250"/>
    <n v="250"/>
    <s v="Percentage"/>
    <n v="0"/>
    <n v="0"/>
    <n v="0"/>
    <n v="137.5"/>
    <n v="137.5"/>
    <n v="112.5"/>
    <n v="45"/>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131072"/>
    <n v="0"/>
    <s v="Inventory"/>
    <s v="5-FEE"/>
    <s v="T0101 - Per Call Fee"/>
    <n v="1"/>
    <s v="Each"/>
    <n v="1"/>
    <n v="1"/>
    <n v="100"/>
    <n v="100"/>
    <s v="Percentage"/>
    <n v="0"/>
    <n v="0"/>
    <n v="0"/>
    <n v="8"/>
    <n v="8"/>
    <n v="92"/>
    <n v="92"/>
    <s v=""/>
    <s v=""/>
  </r>
  <r>
    <x v="35"/>
    <x v="2"/>
    <x v="3"/>
    <x v="3"/>
    <s v="2018-Sep"/>
    <d v="1900-01-04T00:00:00"/>
    <n v="36"/>
    <n v="1840"/>
    <d v="2013-09-22T00:00:00"/>
    <x v="12"/>
    <x v="7"/>
    <d v="2018-09-06T00:00:00"/>
    <d v="2018-10-06T00:00:00"/>
    <n v="340"/>
    <s v="History"/>
    <s v="CELLULAR0001"/>
    <x v="23"/>
    <s v="."/>
    <s v="SERVICE"/>
    <s v="WAREHOUSE"/>
    <s v="101G"/>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1405.87"/>
    <n v="0"/>
    <n v="1313.88"/>
    <n v="0"/>
    <n v="0"/>
    <n v="91.99"/>
    <s v="Z-US$"/>
    <d v="2018-09-06T00:00:00"/>
    <d v="2018-09-06T00:00:00"/>
    <s v="sa"/>
    <s v=""/>
    <s v=""/>
    <n v="147456"/>
    <n v="0"/>
    <s v="Inventory"/>
    <s v="5-FEE"/>
    <s v="T0101 - Per Call Fee"/>
    <n v="1"/>
    <s v="Each"/>
    <n v="1"/>
    <n v="1"/>
    <n v="115"/>
    <n v="115"/>
    <s v="Percentage"/>
    <n v="0"/>
    <n v="0"/>
    <n v="0"/>
    <n v="8"/>
    <n v="8"/>
    <n v="107"/>
    <n v="93.043478260869577"/>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16384"/>
    <n v="0"/>
    <s v="Inventory"/>
    <s v="3-C2924A"/>
    <s v="T0102 - SCSI Cable, 2.5m. 68-pin HI-Density"/>
    <n v="1"/>
    <s v="Each"/>
    <n v="1"/>
    <n v="1"/>
    <n v="174.38"/>
    <n v="174.38"/>
    <s v="Percentage"/>
    <n v="0"/>
    <n v="0"/>
    <n v="0"/>
    <n v="90"/>
    <n v="90"/>
    <n v="84.38"/>
    <n v="48.388576671636663"/>
    <s v="COMPONENTS"/>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32768"/>
    <n v="0"/>
    <s v="Inventory"/>
    <s v="3-D2657A"/>
    <s v="T0102 - DB 15 Male Adapter"/>
    <n v="1"/>
    <s v="Each"/>
    <n v="1"/>
    <n v="1"/>
    <n v="6"/>
    <n v="6"/>
    <s v="Percentage"/>
    <n v="0"/>
    <n v="0"/>
    <n v="0"/>
    <n v="5"/>
    <n v="5"/>
    <n v="1"/>
    <n v="16.666666666666671"/>
    <s v="COMPONENTS"/>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49152"/>
    <n v="0"/>
    <s v="Inventory"/>
    <s v="3-D2659A"/>
    <s v="T0102 - DB 25 Female Adapter"/>
    <n v="1"/>
    <s v="Each"/>
    <n v="1"/>
    <n v="1"/>
    <n v="6"/>
    <n v="6"/>
    <s v="Percentage"/>
    <n v="0"/>
    <n v="0"/>
    <n v="0"/>
    <n v="5"/>
    <n v="5"/>
    <n v="1"/>
    <n v="16.666666666666671"/>
    <s v="COMPONENTS"/>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65536"/>
    <n v="0"/>
    <s v="Inventory"/>
    <s v="5-STDLABOR"/>
    <s v="T0102 - Standard service labor"/>
    <n v="2"/>
    <s v="HOUR"/>
    <n v="1"/>
    <n v="2"/>
    <n v="250"/>
    <n v="500"/>
    <s v="Percentage"/>
    <n v="0"/>
    <n v="0"/>
    <n v="0"/>
    <n v="75"/>
    <n v="150"/>
    <n v="350"/>
    <n v="70"/>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81920"/>
    <n v="0"/>
    <s v="Inventory"/>
    <s v="5-STDLABOR"/>
    <s v="T0102 - Standard service labor"/>
    <n v="0.5"/>
    <s v="HOUR"/>
    <n v="1"/>
    <n v="0.5"/>
    <n v="250"/>
    <n v="125"/>
    <s v="Percentage"/>
    <n v="0"/>
    <n v="0"/>
    <n v="0"/>
    <n v="75"/>
    <n v="37.5"/>
    <n v="87.5"/>
    <n v="70"/>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98304"/>
    <n v="0"/>
    <s v="Inventory"/>
    <s v="5-TVLLABOR"/>
    <s v="T0102 - Travel Labor"/>
    <n v="0.5"/>
    <s v="HOUR"/>
    <n v="1"/>
    <n v="0.5"/>
    <n v="75"/>
    <n v="37.5"/>
    <s v="Percentage"/>
    <n v="0"/>
    <n v="0"/>
    <n v="0"/>
    <n v="50"/>
    <n v="25"/>
    <n v="12.5"/>
    <n v="33.333333333333329"/>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114688"/>
    <n v="0"/>
    <s v="Inventory"/>
    <s v="5-OVTLABOR"/>
    <s v="T0102 - Overtime service labor"/>
    <n v="1"/>
    <s v="HOUR"/>
    <n v="1"/>
    <n v="1"/>
    <n v="250"/>
    <n v="250"/>
    <s v="Percentage"/>
    <n v="0"/>
    <n v="0"/>
    <n v="0"/>
    <n v="137.5"/>
    <n v="137.5"/>
    <n v="112.5"/>
    <n v="45"/>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131072"/>
    <n v="0"/>
    <s v="Inventory"/>
    <s v="5-FEE"/>
    <s v="T0102 - Per Call Fee"/>
    <n v="1"/>
    <s v="Each"/>
    <n v="1"/>
    <n v="1"/>
    <n v="100"/>
    <n v="100"/>
    <s v="Percentage"/>
    <n v="0"/>
    <n v="0"/>
    <n v="0"/>
    <n v="8"/>
    <n v="8"/>
    <n v="92"/>
    <n v="92"/>
    <s v=""/>
    <s v=""/>
  </r>
  <r>
    <x v="36"/>
    <x v="2"/>
    <x v="3"/>
    <x v="3"/>
    <s v="2018-Sep"/>
    <d v="1900-01-04T00:00:00"/>
    <n v="36"/>
    <n v="1840"/>
    <d v="2013-09-22T00:00:00"/>
    <x v="12"/>
    <x v="7"/>
    <d v="2018-09-06T00:00:00"/>
    <d v="2018-10-06T00:00:00"/>
    <n v="341"/>
    <s v="History"/>
    <s v="CENTRALD0001"/>
    <x v="24"/>
    <s v="."/>
    <s v="SERVICE"/>
    <s v="WAREHOUSE"/>
    <s v="102G"/>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1405.87"/>
    <n v="0"/>
    <n v="1313.88"/>
    <n v="0"/>
    <n v="0"/>
    <n v="91.99"/>
    <s v="Z-US$"/>
    <d v="2018-09-06T00:00:00"/>
    <d v="2018-09-06T00:00:00"/>
    <s v="sa"/>
    <s v=""/>
    <s v=""/>
    <n v="147456"/>
    <n v="0"/>
    <s v="Inventory"/>
    <s v="5-FEE"/>
    <s v="T0102 - Per Call Fee"/>
    <n v="1"/>
    <s v="Each"/>
    <n v="1"/>
    <n v="1"/>
    <n v="115"/>
    <n v="115"/>
    <s v="Percentage"/>
    <n v="0"/>
    <n v="0"/>
    <n v="0"/>
    <n v="8"/>
    <n v="8"/>
    <n v="107"/>
    <n v="93.043478260869577"/>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16384"/>
    <n v="0"/>
    <s v="Inventory"/>
    <s v="3-C2924A"/>
    <s v="T0102 - SCSI Cable, 2.5m. 68-pin HI-Density"/>
    <n v="1"/>
    <s v="Each"/>
    <n v="1"/>
    <n v="1"/>
    <n v="174.38"/>
    <n v="0"/>
    <s v="Percentage"/>
    <n v="0"/>
    <n v="0"/>
    <n v="0"/>
    <n v="90"/>
    <n v="90"/>
    <n v="-90"/>
    <n v="0"/>
    <s v="COMPONENTS"/>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32768"/>
    <n v="0"/>
    <s v="Inventory"/>
    <s v="3-D2657A"/>
    <s v="T0102 - DB 15 Male Adapter"/>
    <n v="1"/>
    <s v="Each"/>
    <n v="1"/>
    <n v="1"/>
    <n v="6"/>
    <n v="0"/>
    <s v="Percentage"/>
    <n v="0"/>
    <n v="0"/>
    <n v="0"/>
    <n v="5"/>
    <n v="5"/>
    <n v="-5"/>
    <n v="0"/>
    <s v="COMPONENTS"/>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49152"/>
    <n v="0"/>
    <s v="Inventory"/>
    <s v="3-D2659A"/>
    <s v="T0102 - DB 25 Female Adapter"/>
    <n v="1"/>
    <s v="Each"/>
    <n v="1"/>
    <n v="1"/>
    <n v="6"/>
    <n v="0"/>
    <s v="Percentage"/>
    <n v="0"/>
    <n v="0"/>
    <n v="0"/>
    <n v="5"/>
    <n v="5"/>
    <n v="-5"/>
    <n v="0"/>
    <s v="COMPONENTS"/>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65536"/>
    <n v="0"/>
    <s v="Inventory"/>
    <s v="5-STDLABOR"/>
    <s v="T0102 - Standard service labor"/>
    <n v="2"/>
    <s v="HOUR"/>
    <n v="1"/>
    <n v="2"/>
    <n v="250"/>
    <n v="0"/>
    <s v="Percentage"/>
    <n v="0"/>
    <n v="0"/>
    <n v="0"/>
    <n v="75"/>
    <n v="150"/>
    <n v="-150"/>
    <n v="0"/>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81920"/>
    <n v="0"/>
    <s v="Inventory"/>
    <s v="5-STDLABOR"/>
    <s v="T0102 - Standard service labor"/>
    <n v="0.5"/>
    <s v="HOUR"/>
    <n v="1"/>
    <n v="0.5"/>
    <n v="250"/>
    <n v="0"/>
    <s v="Percentage"/>
    <n v="0"/>
    <n v="0"/>
    <n v="0"/>
    <n v="75"/>
    <n v="37.5"/>
    <n v="-37.5"/>
    <n v="0"/>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98304"/>
    <n v="0"/>
    <s v="Inventory"/>
    <s v="5-TVLLABOR"/>
    <s v="T0102 - Travel Labor"/>
    <n v="0.5"/>
    <s v="HOUR"/>
    <n v="1"/>
    <n v="0.5"/>
    <n v="75"/>
    <n v="0"/>
    <s v="Percentage"/>
    <n v="0"/>
    <n v="0"/>
    <n v="0"/>
    <n v="50"/>
    <n v="25"/>
    <n v="-25"/>
    <n v="0"/>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114688"/>
    <n v="0"/>
    <s v="Inventory"/>
    <s v="5-OVTLABOR"/>
    <s v="T0102 - Overtime service labor"/>
    <n v="1"/>
    <s v="HOUR"/>
    <n v="1"/>
    <n v="1"/>
    <n v="250"/>
    <n v="0"/>
    <s v="Percentage"/>
    <n v="0"/>
    <n v="0"/>
    <n v="0"/>
    <n v="137.5"/>
    <n v="137.5"/>
    <n v="-137.5"/>
    <n v="0"/>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131072"/>
    <n v="0"/>
    <s v="Inventory"/>
    <s v="5-FEE"/>
    <s v="T0102 - Per Call Fee"/>
    <n v="1"/>
    <s v="Each"/>
    <n v="1"/>
    <n v="1"/>
    <n v="100"/>
    <n v="100"/>
    <s v="Percentage"/>
    <n v="0"/>
    <n v="0"/>
    <n v="0"/>
    <n v="8"/>
    <n v="8"/>
    <n v="92"/>
    <n v="92"/>
    <s v=""/>
    <s v=""/>
  </r>
  <r>
    <x v="37"/>
    <x v="2"/>
    <x v="3"/>
    <x v="3"/>
    <s v="2018-Sep"/>
    <d v="1900-01-04T00:00:00"/>
    <n v="36"/>
    <n v="1840"/>
    <d v="2013-09-22T00:00:00"/>
    <x v="12"/>
    <x v="7"/>
    <d v="2018-09-06T00:00:00"/>
    <d v="2018-10-06T00:00:00"/>
    <n v="342"/>
    <s v="History"/>
    <s v="COMPUTEC0001"/>
    <x v="25"/>
    <s v="6110"/>
    <s v="SERVICE"/>
    <s v="WAREHOUSE"/>
    <s v="102G"/>
    <s v="SANDRA M."/>
    <s v="SANDRA M."/>
    <s v="TERRITORY 4"/>
    <s v="TERRITORY 4"/>
    <s v="Net 30"/>
    <s v="GROUND"/>
    <s v="GROUND"/>
    <s v="BILLING"/>
    <s v="PRIMARY"/>
    <s v="Compu-Tech Solutions"/>
    <s v="23456 Meridan St. N.E."/>
    <s v=""/>
    <s v=""/>
    <s v="Green Bay"/>
    <s v="WI"/>
    <s v="54305-5303"/>
    <s v="USA"/>
    <s v="PRIMARY"/>
    <s v="Compu-Tech Solutions"/>
    <s v="23456 Meridan St. N.E."/>
    <s v=""/>
    <s v=""/>
    <s v="Green Bay"/>
    <s v="WI"/>
    <s v="54305-5303"/>
    <s v="USA"/>
    <n v="230.05"/>
    <n v="0"/>
    <n v="215"/>
    <n v="0"/>
    <n v="0"/>
    <n v="15.05"/>
    <s v="Z-US$"/>
    <d v="2018-09-06T00:00:00"/>
    <d v="2018-09-06T00:00:00"/>
    <s v="sa"/>
    <s v=""/>
    <s v=""/>
    <n v="147456"/>
    <n v="0"/>
    <s v="Inventory"/>
    <s v="5-FEE"/>
    <s v="T0102 - Per Call Fee"/>
    <n v="1"/>
    <s v="Each"/>
    <n v="1"/>
    <n v="1"/>
    <n v="115"/>
    <n v="115"/>
    <s v="Percentage"/>
    <n v="0"/>
    <n v="0"/>
    <n v="0"/>
    <n v="8"/>
    <n v="8"/>
    <n v="107"/>
    <n v="93.043478260869577"/>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16384"/>
    <n v="0"/>
    <s v="Inventory"/>
    <s v="3-C2924A"/>
    <s v="T0102 - SCSI Cable, 2.5m. 68-pin HI-Density"/>
    <n v="1"/>
    <s v="Each"/>
    <n v="1"/>
    <n v="1"/>
    <n v="174.36"/>
    <n v="174.36"/>
    <s v="Percentage"/>
    <n v="0"/>
    <n v="0"/>
    <n v="0"/>
    <n v="90"/>
    <n v="90"/>
    <n v="84.36"/>
    <n v="48.382656572608397"/>
    <s v="COMPONENTS"/>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32768"/>
    <n v="0"/>
    <s v="Inventory"/>
    <s v="3-D2657A"/>
    <s v="T0102 - DB 15 Male Adapter"/>
    <n v="1"/>
    <s v="Each"/>
    <n v="1"/>
    <n v="1"/>
    <n v="6.01"/>
    <n v="6.01"/>
    <s v="Percentage"/>
    <n v="0"/>
    <n v="0"/>
    <n v="0"/>
    <n v="5"/>
    <n v="5"/>
    <n v="1.01"/>
    <n v="16.805324459234608"/>
    <s v="COMPONENTS"/>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49152"/>
    <n v="0"/>
    <s v="Inventory"/>
    <s v="3-D2659A"/>
    <s v="T0102 - DB 25 Female Adapter"/>
    <n v="1"/>
    <s v="Each"/>
    <n v="1"/>
    <n v="1"/>
    <n v="6.01"/>
    <n v="6.01"/>
    <s v="Percentage"/>
    <n v="0"/>
    <n v="0"/>
    <n v="0"/>
    <n v="5"/>
    <n v="5"/>
    <n v="1.01"/>
    <n v="16.805324459234608"/>
    <s v="COMPONENTS"/>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65536"/>
    <n v="0"/>
    <s v="Inventory"/>
    <s v="5-STDLABOR"/>
    <s v="T0102 - Standard service labor"/>
    <n v="2"/>
    <s v="HOUR"/>
    <n v="1"/>
    <n v="2"/>
    <n v="250"/>
    <n v="500"/>
    <s v="Percentage"/>
    <n v="0"/>
    <n v="0"/>
    <n v="0"/>
    <n v="75"/>
    <n v="150"/>
    <n v="350"/>
    <n v="70"/>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81920"/>
    <n v="0"/>
    <s v="Inventory"/>
    <s v="5-STDLABOR"/>
    <s v="T0102 - Standard service labor"/>
    <n v="0.5"/>
    <s v="HOUR"/>
    <n v="1"/>
    <n v="0.5"/>
    <n v="250"/>
    <n v="125"/>
    <s v="Percentage"/>
    <n v="0"/>
    <n v="0"/>
    <n v="0"/>
    <n v="75"/>
    <n v="37.5"/>
    <n v="87.5"/>
    <n v="70"/>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98304"/>
    <n v="0"/>
    <s v="Inventory"/>
    <s v="5-TVLLABOR"/>
    <s v="T0102 - Travel Labor"/>
    <n v="0.5"/>
    <s v="HOUR"/>
    <n v="1"/>
    <n v="0.5"/>
    <n v="75"/>
    <n v="37.5"/>
    <s v="Percentage"/>
    <n v="0"/>
    <n v="0"/>
    <n v="0"/>
    <n v="50"/>
    <n v="25"/>
    <n v="12.5"/>
    <n v="33.333333333333329"/>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114688"/>
    <n v="0"/>
    <s v="Inventory"/>
    <s v="5-OVTLABOR"/>
    <s v="T0102 - Overtime service labor"/>
    <n v="1"/>
    <s v="HOUR"/>
    <n v="1"/>
    <n v="1"/>
    <n v="250"/>
    <n v="250"/>
    <s v="Percentage"/>
    <n v="0"/>
    <n v="0"/>
    <n v="0"/>
    <n v="137.5"/>
    <n v="137.5"/>
    <n v="112.5"/>
    <n v="45"/>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131072"/>
    <n v="0"/>
    <s v="Inventory"/>
    <s v="5-FEE"/>
    <s v="T0102 - Per Call Fee"/>
    <n v="1"/>
    <s v="Each"/>
    <n v="1"/>
    <n v="1"/>
    <n v="100"/>
    <n v="100"/>
    <s v="Percentage"/>
    <n v="0"/>
    <n v="0"/>
    <n v="0"/>
    <n v="8"/>
    <n v="8"/>
    <n v="92"/>
    <n v="92"/>
    <s v=""/>
    <s v=""/>
  </r>
  <r>
    <x v="38"/>
    <x v="2"/>
    <x v="3"/>
    <x v="3"/>
    <s v="2018-Sep"/>
    <d v="1900-01-04T00:00:00"/>
    <n v="36"/>
    <n v="1840"/>
    <d v="2013-09-22T00:00:00"/>
    <x v="12"/>
    <x v="7"/>
    <d v="2018-09-06T00:00:00"/>
    <d v="2018-10-06T00:00:00"/>
    <n v="343"/>
    <s v="History"/>
    <s v="COMPUTER0003"/>
    <x v="26"/>
    <s v="."/>
    <s v="SERVICE"/>
    <s v="WAREHOUSE"/>
    <s v="102G"/>
    <s v="IAN M."/>
    <s v="IAN M."/>
    <s v="TERRITORY 8"/>
    <s v="TERRITORY 8"/>
    <s v="Net 30"/>
    <s v="INTERNATIONAL"/>
    <s v="INTERNATIONAL"/>
    <s v="PRIMARY"/>
    <s v="PRIMARY"/>
    <s v="Computer Equipment Leasing"/>
    <s v="123 Churchill Rd"/>
    <s v=""/>
    <s v=""/>
    <s v="Sydney"/>
    <s v="NSW"/>
    <s v="2000"/>
    <s v="Australia"/>
    <s v="PRIMARY"/>
    <s v="Computer Equipment Leasing"/>
    <s v="123 Churchill Rd"/>
    <s v=""/>
    <s v=""/>
    <s v="Sydney"/>
    <s v="NSW"/>
    <s v="2000"/>
    <s v="Australia"/>
    <n v="1576.67"/>
    <n v="0"/>
    <n v="1313.88"/>
    <n v="0"/>
    <n v="0"/>
    <n v="262.77"/>
    <s v="Z-AUD"/>
    <d v="2018-09-06T00:00:00"/>
    <d v="2018-09-06T00:00:00"/>
    <s v="sa"/>
    <s v=""/>
    <s v=""/>
    <n v="147456"/>
    <n v="0"/>
    <s v="Inventory"/>
    <s v="5-FEE"/>
    <s v="T0102 - Per Call Fee"/>
    <n v="1"/>
    <s v="Each"/>
    <n v="1"/>
    <n v="1"/>
    <n v="115"/>
    <n v="115"/>
    <s v="Percentage"/>
    <n v="0"/>
    <n v="0"/>
    <n v="0"/>
    <n v="8"/>
    <n v="8"/>
    <n v="107"/>
    <n v="93.043478260869577"/>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16384"/>
    <n v="0"/>
    <s v="Inventory"/>
    <s v="3-C2924A"/>
    <s v="T0102 - SCSI Cable, 2.5m. 68-pin HI-Density"/>
    <n v="1"/>
    <s v="Each"/>
    <n v="1"/>
    <n v="1"/>
    <n v="0"/>
    <n v="0"/>
    <s v="Percentage"/>
    <n v="0"/>
    <n v="0"/>
    <n v="0"/>
    <n v="90"/>
    <n v="90"/>
    <n v="-90"/>
    <n v="0"/>
    <s v="COMPONENTS"/>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32768"/>
    <n v="0"/>
    <s v="Inventory"/>
    <s v="3-D2657A"/>
    <s v="T0102 - DB 15 Male Adapter"/>
    <n v="1"/>
    <s v="Each"/>
    <n v="1"/>
    <n v="1"/>
    <n v="0"/>
    <n v="0"/>
    <s v="Percentage"/>
    <n v="0"/>
    <n v="0"/>
    <n v="0"/>
    <n v="5"/>
    <n v="5"/>
    <n v="-5"/>
    <n v="0"/>
    <s v="COMPONENTS"/>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49152"/>
    <n v="0"/>
    <s v="Inventory"/>
    <s v="3-D2659A"/>
    <s v="T0102 - DB 25 Female Adapter"/>
    <n v="1"/>
    <s v="Each"/>
    <n v="1"/>
    <n v="1"/>
    <n v="0"/>
    <n v="0"/>
    <s v="Percentage"/>
    <n v="0"/>
    <n v="0"/>
    <n v="0"/>
    <n v="5"/>
    <n v="5"/>
    <n v="-5"/>
    <n v="0"/>
    <s v="COMPONENTS"/>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65536"/>
    <n v="0"/>
    <s v="Inventory"/>
    <s v="5-STDLABOR"/>
    <s v="T0102 - Standard service labor"/>
    <n v="2"/>
    <s v="HOUR"/>
    <n v="1"/>
    <n v="2"/>
    <n v="0"/>
    <n v="0"/>
    <s v="Percentage"/>
    <n v="0"/>
    <n v="0"/>
    <n v="0"/>
    <n v="75"/>
    <n v="150"/>
    <n v="-150"/>
    <n v="0"/>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81920"/>
    <n v="0"/>
    <s v="Inventory"/>
    <s v="5-STDLABOR"/>
    <s v="T0102 - Standard service labor"/>
    <n v="0.5"/>
    <s v="HOUR"/>
    <n v="1"/>
    <n v="0.5"/>
    <n v="0"/>
    <n v="0"/>
    <s v="Percentage"/>
    <n v="0"/>
    <n v="0"/>
    <n v="0"/>
    <n v="75"/>
    <n v="37.5"/>
    <n v="-37.5"/>
    <n v="0"/>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98304"/>
    <n v="0"/>
    <s v="Inventory"/>
    <s v="5-TVLLABOR"/>
    <s v="T0102 - Travel Labor"/>
    <n v="0.5"/>
    <s v="HOUR"/>
    <n v="1"/>
    <n v="0.5"/>
    <n v="0"/>
    <n v="0"/>
    <s v="Percentage"/>
    <n v="0"/>
    <n v="0"/>
    <n v="0"/>
    <n v="50"/>
    <n v="25"/>
    <n v="-25"/>
    <n v="0"/>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114688"/>
    <n v="0"/>
    <s v="Inventory"/>
    <s v="5-OVTLABOR"/>
    <s v="T0102 - Overtime service labor"/>
    <n v="1"/>
    <s v="HOUR"/>
    <n v="1"/>
    <n v="1"/>
    <n v="0"/>
    <n v="0"/>
    <s v="Percentage"/>
    <n v="0"/>
    <n v="0"/>
    <n v="0"/>
    <n v="137.36000000000001"/>
    <n v="137.36000000000001"/>
    <n v="-137.36000000000001"/>
    <n v="0"/>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131072"/>
    <n v="0"/>
    <s v="Inventory"/>
    <s v="5-FEE"/>
    <s v="T0102 - Per Call Fee"/>
    <n v="1"/>
    <s v="Each"/>
    <n v="1"/>
    <n v="1"/>
    <n v="100"/>
    <n v="100"/>
    <s v="Percentage"/>
    <n v="0"/>
    <n v="0"/>
    <n v="0"/>
    <n v="8"/>
    <n v="8"/>
    <n v="92"/>
    <n v="92"/>
    <s v=""/>
    <s v=""/>
  </r>
  <r>
    <x v="39"/>
    <x v="2"/>
    <x v="3"/>
    <x v="3"/>
    <s v="2018-Sep"/>
    <d v="1900-01-04T00:00:00"/>
    <n v="36"/>
    <n v="1840"/>
    <d v="2013-09-22T00:00:00"/>
    <x v="12"/>
    <x v="7"/>
    <d v="2018-09-06T00:00:00"/>
    <d v="2018-10-06T00:00:00"/>
    <n v="344"/>
    <s v="History"/>
    <s v="COUNTRYV0001"/>
    <x v="27"/>
    <s v="85611"/>
    <s v="SERVICE"/>
    <s v="WAREHOUSE"/>
    <s v="102G"/>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225.01"/>
    <n v="0"/>
    <n v="200"/>
    <n v="0"/>
    <n v="0"/>
    <n v="25.02"/>
    <s v="Z-NZD"/>
    <d v="2018-09-06T00:00:00"/>
    <d v="2018-09-06T00:00:00"/>
    <s v="sa"/>
    <s v=""/>
    <s v=""/>
    <n v="147456"/>
    <n v="0"/>
    <s v="Inventory"/>
    <s v="5-FEE"/>
    <s v="T0102 - Per Call Fee"/>
    <n v="1"/>
    <s v="Each"/>
    <n v="1"/>
    <n v="1"/>
    <n v="100"/>
    <n v="100"/>
    <s v="Percentage"/>
    <n v="0"/>
    <n v="0"/>
    <n v="0"/>
    <n v="8"/>
    <n v="8"/>
    <n v="92"/>
    <n v="92"/>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16384"/>
    <n v="0"/>
    <s v="Inventory"/>
    <s v="3-C2924A"/>
    <s v="T0102 - SCSI Cable, 2.5m. 68-pin HI-Density"/>
    <n v="1"/>
    <s v="Each"/>
    <n v="1"/>
    <n v="1"/>
    <n v="174.38"/>
    <n v="174.38"/>
    <s v="Percentage"/>
    <n v="0"/>
    <n v="0"/>
    <n v="0"/>
    <n v="90"/>
    <n v="90"/>
    <n v="84.38"/>
    <n v="48.388576671636663"/>
    <s v="COMPONENTS"/>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32768"/>
    <n v="0"/>
    <s v="Inventory"/>
    <s v="3-D2657A"/>
    <s v="T0102 - DB 15 Male Adapter"/>
    <n v="1"/>
    <s v="Each"/>
    <n v="1"/>
    <n v="1"/>
    <n v="6"/>
    <n v="6"/>
    <s v="Percentage"/>
    <n v="0"/>
    <n v="0"/>
    <n v="0"/>
    <n v="5"/>
    <n v="5"/>
    <n v="1"/>
    <n v="16.666666666666671"/>
    <s v="COMPONENTS"/>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49152"/>
    <n v="0"/>
    <s v="Inventory"/>
    <s v="3-D2659A"/>
    <s v="T0102 - DB 25 Female Adapter"/>
    <n v="1"/>
    <s v="Each"/>
    <n v="1"/>
    <n v="1"/>
    <n v="6"/>
    <n v="6"/>
    <s v="Percentage"/>
    <n v="0"/>
    <n v="0"/>
    <n v="0"/>
    <n v="5"/>
    <n v="5"/>
    <n v="1"/>
    <n v="16.666666666666671"/>
    <s v="COMPONENTS"/>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65536"/>
    <n v="0"/>
    <s v="Inventory"/>
    <s v="5-STDLABOR"/>
    <s v="T0102 - Standard service labor"/>
    <n v="2"/>
    <s v="HOUR"/>
    <n v="1"/>
    <n v="2"/>
    <n v="250"/>
    <n v="500"/>
    <s v="Percentage"/>
    <n v="0"/>
    <n v="0"/>
    <n v="0"/>
    <n v="75"/>
    <n v="150"/>
    <n v="350"/>
    <n v="70"/>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81920"/>
    <n v="0"/>
    <s v="Inventory"/>
    <s v="5-STDLABOR"/>
    <s v="T0102 - Standard service labor"/>
    <n v="0.5"/>
    <s v="HOUR"/>
    <n v="1"/>
    <n v="0.5"/>
    <n v="250"/>
    <n v="125"/>
    <s v="Percentage"/>
    <n v="0"/>
    <n v="0"/>
    <n v="0"/>
    <n v="75"/>
    <n v="37.5"/>
    <n v="87.5"/>
    <n v="70"/>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98304"/>
    <n v="0"/>
    <s v="Inventory"/>
    <s v="5-TVLLABOR"/>
    <s v="T0102 - Travel Labor"/>
    <n v="0.5"/>
    <s v="HOUR"/>
    <n v="1"/>
    <n v="0.5"/>
    <n v="75"/>
    <n v="37.5"/>
    <s v="Percentage"/>
    <n v="0"/>
    <n v="0"/>
    <n v="0"/>
    <n v="50"/>
    <n v="25"/>
    <n v="12.5"/>
    <n v="33.333333333333329"/>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114688"/>
    <n v="0"/>
    <s v="Inventory"/>
    <s v="5-OVTLABOR"/>
    <s v="T0102 - Overtime service labor"/>
    <n v="1"/>
    <s v="HOUR"/>
    <n v="1"/>
    <n v="1"/>
    <n v="250"/>
    <n v="250"/>
    <s v="Percentage"/>
    <n v="0"/>
    <n v="0"/>
    <n v="0"/>
    <n v="137.5"/>
    <n v="137.5"/>
    <n v="112.5"/>
    <n v="45"/>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131072"/>
    <n v="0"/>
    <s v="Inventory"/>
    <s v="5-FEE"/>
    <s v="T0102 - Per Call Fee"/>
    <n v="1"/>
    <s v="Each"/>
    <n v="1"/>
    <n v="1"/>
    <n v="100"/>
    <n v="100"/>
    <s v="Percentage"/>
    <n v="0"/>
    <n v="0"/>
    <n v="0"/>
    <n v="8"/>
    <n v="8"/>
    <n v="92"/>
    <n v="92"/>
    <s v=""/>
    <s v=""/>
  </r>
  <r>
    <x v="40"/>
    <x v="2"/>
    <x v="3"/>
    <x v="3"/>
    <s v="2018-Sep"/>
    <d v="1900-01-04T00:00:00"/>
    <n v="36"/>
    <n v="1840"/>
    <d v="2013-09-22T00:00:00"/>
    <x v="12"/>
    <x v="7"/>
    <d v="2018-09-06T00:00:00"/>
    <d v="2018-10-06T00:00:00"/>
    <n v="345"/>
    <s v="History"/>
    <s v="DOLLISCO0001"/>
    <x v="28"/>
    <s v="."/>
    <s v="SERVICE"/>
    <s v="WAREHOUSE"/>
    <s v="102G"/>
    <s v="FRANCINE B."/>
    <s v="FRANCINE B."/>
    <s v="TERRITORY 5"/>
    <s v="TERRITORY 5"/>
    <s v="Net 30"/>
    <s v="GROUND"/>
    <s v="GROUND"/>
    <s v="BILLING"/>
    <s v="PRIMARY"/>
    <s v="Dollis Cove Resort"/>
    <s v="765 Kingway"/>
    <s v=""/>
    <s v=""/>
    <s v="Charlottetown"/>
    <s v="PEI"/>
    <s v="C1A 1W3"/>
    <s v="Canada"/>
    <s v="PRIMARY"/>
    <s v="Dollis Cove Resort"/>
    <s v="765 Kingway"/>
    <s v=""/>
    <s v=""/>
    <s v="Charlottetown"/>
    <s v="PEI"/>
    <s v="C1A 1W3"/>
    <s v="Canada"/>
    <n v="1405.89"/>
    <n v="0"/>
    <n v="1313.89"/>
    <n v="0"/>
    <n v="0"/>
    <n v="91.99"/>
    <s v="Z-C$"/>
    <d v="2018-09-06T00:00:00"/>
    <d v="2018-09-06T00:00:00"/>
    <s v="sa"/>
    <s v=""/>
    <s v=""/>
    <n v="147456"/>
    <n v="0"/>
    <s v="Inventory"/>
    <s v="5-FEE"/>
    <s v="T0102 - Per Call Fee"/>
    <n v="1"/>
    <s v="Each"/>
    <n v="1"/>
    <n v="1"/>
    <n v="115"/>
    <n v="115"/>
    <s v="Percentage"/>
    <n v="0"/>
    <n v="0"/>
    <n v="0"/>
    <n v="8"/>
    <n v="8"/>
    <n v="107"/>
    <n v="93.043478260869577"/>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16384"/>
    <n v="0"/>
    <s v="Inventory"/>
    <s v="3-C2924A"/>
    <s v="T0102 - SCSI Cable, 2.5m. 68-pin HI-Density"/>
    <n v="1"/>
    <s v="Each"/>
    <n v="1"/>
    <n v="1"/>
    <n v="174.38"/>
    <n v="0"/>
    <s v="Percentage"/>
    <n v="0"/>
    <n v="0"/>
    <n v="0"/>
    <n v="90"/>
    <n v="90"/>
    <n v="-90"/>
    <n v="0"/>
    <s v="COMPONENTS"/>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32768"/>
    <n v="0"/>
    <s v="Inventory"/>
    <s v="3-D2657A"/>
    <s v="T0102 - DB 15 Male Adapter"/>
    <n v="1"/>
    <s v="Each"/>
    <n v="1"/>
    <n v="1"/>
    <n v="6"/>
    <n v="0"/>
    <s v="Percentage"/>
    <n v="0"/>
    <n v="0"/>
    <n v="0"/>
    <n v="5"/>
    <n v="5"/>
    <n v="-5"/>
    <n v="0"/>
    <s v="COMPONENTS"/>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49152"/>
    <n v="0"/>
    <s v="Inventory"/>
    <s v="3-D2659A"/>
    <s v="T0102 - DB 25 Female Adapter"/>
    <n v="1"/>
    <s v="Each"/>
    <n v="1"/>
    <n v="1"/>
    <n v="6"/>
    <n v="0"/>
    <s v="Percentage"/>
    <n v="0"/>
    <n v="0"/>
    <n v="0"/>
    <n v="5"/>
    <n v="5"/>
    <n v="-5"/>
    <n v="0"/>
    <s v="COMPONENTS"/>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65536"/>
    <n v="0"/>
    <s v="Inventory"/>
    <s v="5-STDLABOR"/>
    <s v="T0102 - Standard service labor"/>
    <n v="2"/>
    <s v="HOUR"/>
    <n v="1"/>
    <n v="2"/>
    <n v="250"/>
    <n v="0"/>
    <s v="Percentage"/>
    <n v="0"/>
    <n v="0"/>
    <n v="0"/>
    <n v="75"/>
    <n v="150"/>
    <n v="-150"/>
    <n v="0"/>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81920"/>
    <n v="0"/>
    <s v="Inventory"/>
    <s v="5-STDLABOR"/>
    <s v="T0102 - Standard service labor"/>
    <n v="0.5"/>
    <s v="HOUR"/>
    <n v="1"/>
    <n v="0.5"/>
    <n v="250"/>
    <n v="0"/>
    <s v="Percentage"/>
    <n v="0"/>
    <n v="0"/>
    <n v="0"/>
    <n v="75"/>
    <n v="37.5"/>
    <n v="-37.5"/>
    <n v="0"/>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98304"/>
    <n v="0"/>
    <s v="Inventory"/>
    <s v="5-TVLLABOR"/>
    <s v="T0102 - Travel Labor"/>
    <n v="0.5"/>
    <s v="HOUR"/>
    <n v="1"/>
    <n v="0.5"/>
    <n v="75"/>
    <n v="0"/>
    <s v="Percentage"/>
    <n v="0"/>
    <n v="0"/>
    <n v="0"/>
    <n v="50"/>
    <n v="25"/>
    <n v="-25"/>
    <n v="0"/>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114688"/>
    <n v="0"/>
    <s v="Inventory"/>
    <s v="5-OVTLABOR"/>
    <s v="T0102 - Overtime service labor"/>
    <n v="1"/>
    <s v="HOUR"/>
    <n v="1"/>
    <n v="1"/>
    <n v="250"/>
    <n v="0"/>
    <s v="Percentage"/>
    <n v="0"/>
    <n v="0"/>
    <n v="0"/>
    <n v="137.5"/>
    <n v="137.5"/>
    <n v="-137.5"/>
    <n v="0"/>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131072"/>
    <n v="0"/>
    <s v="Inventory"/>
    <s v="5-FEE"/>
    <s v="T0102 - Per Call Fee"/>
    <n v="1"/>
    <s v="Each"/>
    <n v="1"/>
    <n v="1"/>
    <n v="100"/>
    <n v="100"/>
    <s v="Percentage"/>
    <n v="0"/>
    <n v="0"/>
    <n v="0"/>
    <n v="8"/>
    <n v="8"/>
    <n v="92"/>
    <n v="92"/>
    <s v=""/>
    <s v=""/>
  </r>
  <r>
    <x v="41"/>
    <x v="2"/>
    <x v="3"/>
    <x v="3"/>
    <s v="2018-Sep"/>
    <d v="1900-01-04T00:00:00"/>
    <n v="36"/>
    <n v="1840"/>
    <d v="2013-09-22T00:00:00"/>
    <x v="12"/>
    <x v="7"/>
    <d v="2018-09-06T00:00:00"/>
    <d v="2018-10-06T00:00:00"/>
    <n v="346"/>
    <s v="History"/>
    <s v="HOMEFURN0001"/>
    <x v="29"/>
    <s v="3471198"/>
    <s v="SERVICE"/>
    <s v="WAREHOUSE"/>
    <s v="102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230.05"/>
    <n v="0"/>
    <n v="215"/>
    <n v="0"/>
    <n v="0"/>
    <n v="15.05"/>
    <s v="Z-US$"/>
    <d v="2018-09-06T00:00:00"/>
    <d v="2018-09-06T00:00:00"/>
    <s v="sa"/>
    <s v=""/>
    <s v=""/>
    <n v="147456"/>
    <n v="0"/>
    <s v="Inventory"/>
    <s v="5-FEE"/>
    <s v="T0102 - Per Call Fee"/>
    <n v="1"/>
    <s v="Each"/>
    <n v="1"/>
    <n v="1"/>
    <n v="115"/>
    <n v="115"/>
    <s v="Percentage"/>
    <n v="0"/>
    <n v="0"/>
    <n v="0"/>
    <n v="8"/>
    <n v="8"/>
    <n v="107"/>
    <n v="93.043478260869577"/>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16384"/>
    <n v="0"/>
    <s v="Inventory"/>
    <s v="3-C2924A"/>
    <s v="T0102 - SCSI Cable, 2.5m. 68-pin HI-Density"/>
    <n v="1"/>
    <s v="Each"/>
    <n v="1"/>
    <n v="1"/>
    <n v="174.38"/>
    <n v="174.38"/>
    <s v="Percentage"/>
    <n v="0"/>
    <n v="0"/>
    <n v="0"/>
    <n v="90"/>
    <n v="90"/>
    <n v="84.38"/>
    <n v="48.388576671636663"/>
    <s v="COMPONENTS"/>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32768"/>
    <n v="0"/>
    <s v="Inventory"/>
    <s v="3-D2657A"/>
    <s v="T0102 - DB 15 Male Adapter"/>
    <n v="1"/>
    <s v="Each"/>
    <n v="1"/>
    <n v="1"/>
    <n v="6"/>
    <n v="6"/>
    <s v="Percentage"/>
    <n v="0"/>
    <n v="0"/>
    <n v="0"/>
    <n v="5"/>
    <n v="5"/>
    <n v="1"/>
    <n v="16.666666666666671"/>
    <s v="COMPONENTS"/>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49152"/>
    <n v="0"/>
    <s v="Inventory"/>
    <s v="3-D2659A"/>
    <s v="T0102 - DB 25 Female Adapter"/>
    <n v="1"/>
    <s v="Each"/>
    <n v="1"/>
    <n v="1"/>
    <n v="6"/>
    <n v="6"/>
    <s v="Percentage"/>
    <n v="0"/>
    <n v="0"/>
    <n v="0"/>
    <n v="5"/>
    <n v="5"/>
    <n v="1"/>
    <n v="16.666666666666671"/>
    <s v="COMPONENTS"/>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65536"/>
    <n v="0"/>
    <s v="Inventory"/>
    <s v="5-STDLABOR"/>
    <s v="T0102 - Standard service labor"/>
    <n v="2"/>
    <s v="HOUR"/>
    <n v="1"/>
    <n v="2"/>
    <n v="250"/>
    <n v="500"/>
    <s v="Percentage"/>
    <n v="0"/>
    <n v="0"/>
    <n v="0"/>
    <n v="75"/>
    <n v="150"/>
    <n v="350"/>
    <n v="70"/>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81920"/>
    <n v="0"/>
    <s v="Inventory"/>
    <s v="5-STDLABOR"/>
    <s v="T0102 - Standard service labor"/>
    <n v="0.5"/>
    <s v="HOUR"/>
    <n v="1"/>
    <n v="0.5"/>
    <n v="250"/>
    <n v="125"/>
    <s v="Percentage"/>
    <n v="0"/>
    <n v="0"/>
    <n v="0"/>
    <n v="75"/>
    <n v="37.5"/>
    <n v="87.5"/>
    <n v="70"/>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98304"/>
    <n v="0"/>
    <s v="Inventory"/>
    <s v="5-TVLLABOR"/>
    <s v="T0102 - Travel Labor"/>
    <n v="0.5"/>
    <s v="HOUR"/>
    <n v="1"/>
    <n v="0.5"/>
    <n v="75"/>
    <n v="37.5"/>
    <s v="Percentage"/>
    <n v="0"/>
    <n v="0"/>
    <n v="0"/>
    <n v="50"/>
    <n v="25"/>
    <n v="12.5"/>
    <n v="33.333333333333329"/>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114688"/>
    <n v="0"/>
    <s v="Inventory"/>
    <s v="5-OVTLABOR"/>
    <s v="T0102 - Overtime service labor"/>
    <n v="1"/>
    <s v="HOUR"/>
    <n v="1"/>
    <n v="1"/>
    <n v="250"/>
    <n v="250"/>
    <s v="Percentage"/>
    <n v="0"/>
    <n v="0"/>
    <n v="0"/>
    <n v="137.5"/>
    <n v="137.5"/>
    <n v="112.5"/>
    <n v="45"/>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131072"/>
    <n v="0"/>
    <s v="Inventory"/>
    <s v="5-FEE"/>
    <s v="T0102 - Per Call Fee"/>
    <n v="1"/>
    <s v="Each"/>
    <n v="1"/>
    <n v="1"/>
    <n v="100"/>
    <n v="100"/>
    <s v="Percentage"/>
    <n v="0"/>
    <n v="0"/>
    <n v="0"/>
    <n v="8"/>
    <n v="8"/>
    <n v="92"/>
    <n v="92"/>
    <s v=""/>
    <s v=""/>
  </r>
  <r>
    <x v="42"/>
    <x v="2"/>
    <x v="3"/>
    <x v="3"/>
    <s v="2018-Sep"/>
    <d v="1900-01-04T00:00:00"/>
    <n v="36"/>
    <n v="1840"/>
    <d v="2013-09-22T00:00:00"/>
    <x v="12"/>
    <x v="7"/>
    <d v="2018-09-06T00:00:00"/>
    <d v="2018-10-06T00:00:00"/>
    <n v="347"/>
    <s v="History"/>
    <s v="ASTORSUI0001"/>
    <x v="16"/>
    <s v="."/>
    <s v="SERVICE"/>
    <s v="WAREHOUSE"/>
    <s v="102G"/>
    <s v="GREG E."/>
    <s v="GREG E."/>
    <s v="TERRITORY 2"/>
    <s v="TERRITORY 2"/>
    <s v="Net 30"/>
    <s v="GROUND"/>
    <s v="GROUND"/>
    <s v="PRIMARY"/>
    <s v="PRIMARY"/>
    <s v="Astor Suites"/>
    <s v="987 West Alaska Ave"/>
    <s v=""/>
    <s v=""/>
    <s v="Gary"/>
    <s v="IN"/>
    <s v="46401-3455"/>
    <s v="USA"/>
    <s v="PRIMARY"/>
    <s v="Astor Suites"/>
    <s v="987 West Alaska Ave"/>
    <s v=""/>
    <s v=""/>
    <s v="Gary"/>
    <s v="IN"/>
    <s v="46401-3455"/>
    <s v="USA"/>
    <n v="1405.87"/>
    <n v="0"/>
    <n v="1313.88"/>
    <n v="0"/>
    <n v="0"/>
    <n v="91.99"/>
    <s v="Z-US$"/>
    <d v="2018-09-06T00:00:00"/>
    <d v="2018-09-06T00:00:00"/>
    <s v="sa"/>
    <s v=""/>
    <s v=""/>
    <n v="147456"/>
    <n v="0"/>
    <s v="Inventory"/>
    <s v="5-FEE"/>
    <s v="T0102 - Per Call Fee"/>
    <n v="1"/>
    <s v="Each"/>
    <n v="1"/>
    <n v="1"/>
    <n v="115"/>
    <n v="115"/>
    <s v="Percentage"/>
    <n v="0"/>
    <n v="0"/>
    <n v="0"/>
    <n v="8"/>
    <n v="8"/>
    <n v="107"/>
    <n v="93.043478260869577"/>
    <s v=""/>
    <s v=""/>
  </r>
  <r>
    <x v="43"/>
    <x v="2"/>
    <x v="3"/>
    <x v="3"/>
    <s v="2018-Sep"/>
    <d v="1900-01-04T00:00:00"/>
    <n v="36"/>
    <n v="1840"/>
    <d v="2013-09-22T00:00:00"/>
    <x v="12"/>
    <x v="7"/>
    <d v="2018-09-06T00:00:00"/>
    <d v="2018-10-06T00:00:00"/>
    <n v="348"/>
    <s v="History"/>
    <s v="AARONFIT0001"/>
    <x v="4"/>
    <s v="."/>
    <s v="SERVICE"/>
    <s v="WAREHOUSE"/>
    <s v="102G"/>
    <s v="PAUL W."/>
    <s v="PAUL W."/>
    <s v="TERRITORY 1"/>
    <s v="TERRITORY 1"/>
    <s v="Net 30"/>
    <s v="LOCAL DELIVERY"/>
    <s v="LOCAL DELIVERY"/>
    <s v="PRIMARY"/>
    <s v="PRIMARY"/>
    <s v="Aaron Fitz Electrical"/>
    <s v="One Microsoft Way"/>
    <s v=""/>
    <s v=""/>
    <s v="Redmond"/>
    <s v="WA"/>
    <s v="98052-6399"/>
    <s v="USA"/>
    <s v="PRIMARY"/>
    <s v="Aaron Fitz Electrical"/>
    <s v="One Microsoft Way"/>
    <s v=""/>
    <s v=""/>
    <s v="Redmond"/>
    <s v="WA"/>
    <s v="98052-6399"/>
    <s v="USA"/>
    <n v="938.93"/>
    <n v="0"/>
    <n v="877.5"/>
    <n v="0"/>
    <n v="0"/>
    <n v="61.43"/>
    <s v="Z-US$"/>
    <d v="2018-09-06T00:00:00"/>
    <d v="2018-09-06T00:00:00"/>
    <s v="sa"/>
    <s v=""/>
    <s v=""/>
    <n v="65536"/>
    <n v="0"/>
    <s v="Inventory"/>
    <s v="5-STDLABOR"/>
    <s v="T0102 - Standard service labor"/>
    <n v="2"/>
    <s v="HOUR"/>
    <n v="1"/>
    <n v="2"/>
    <n v="250"/>
    <n v="500"/>
    <s v="Percentage"/>
    <n v="0"/>
    <n v="0"/>
    <n v="0"/>
    <n v="75"/>
    <n v="150"/>
    <n v="350"/>
    <n v="70"/>
    <s v=""/>
    <s v=""/>
  </r>
  <r>
    <x v="43"/>
    <x v="2"/>
    <x v="3"/>
    <x v="3"/>
    <s v="2018-Sep"/>
    <d v="1900-01-04T00:00:00"/>
    <n v="36"/>
    <n v="1840"/>
    <d v="2013-09-22T00:00:00"/>
    <x v="12"/>
    <x v="7"/>
    <d v="2018-09-06T00:00:00"/>
    <d v="2018-10-06T00:00:00"/>
    <n v="348"/>
    <s v="History"/>
    <s v="AARONFIT0001"/>
    <x v="4"/>
    <s v="."/>
    <s v="SERVICE"/>
    <s v="WAREHOUSE"/>
    <s v="102G"/>
    <s v="PAUL W."/>
    <s v="PAUL W."/>
    <s v="TERRITORY 1"/>
    <s v="TERRITORY 1"/>
    <s v="Net 30"/>
    <s v="LOCAL DELIVERY"/>
    <s v="LOCAL DELIVERY"/>
    <s v="PRIMARY"/>
    <s v="PRIMARY"/>
    <s v="Aaron Fitz Electrical"/>
    <s v="One Microsoft Way"/>
    <s v=""/>
    <s v=""/>
    <s v="Redmond"/>
    <s v="WA"/>
    <s v="98052-6399"/>
    <s v="USA"/>
    <s v="PRIMARY"/>
    <s v="Aaron Fitz Electrical"/>
    <s v="One Microsoft Way"/>
    <s v=""/>
    <s v=""/>
    <s v="Redmond"/>
    <s v="WA"/>
    <s v="98052-6399"/>
    <s v="USA"/>
    <n v="938.93"/>
    <n v="0"/>
    <n v="877.5"/>
    <n v="0"/>
    <n v="0"/>
    <n v="61.43"/>
    <s v="Z-US$"/>
    <d v="2018-09-06T00:00:00"/>
    <d v="2018-09-06T00:00:00"/>
    <s v="sa"/>
    <s v=""/>
    <s v=""/>
    <n v="81920"/>
    <n v="0"/>
    <s v="Inventory"/>
    <s v="5-STDLABOR"/>
    <s v="T0102 - Standard service labor"/>
    <n v="0.5"/>
    <s v="HOUR"/>
    <n v="1"/>
    <n v="0.5"/>
    <n v="250"/>
    <n v="125"/>
    <s v="Percentage"/>
    <n v="0"/>
    <n v="0"/>
    <n v="0"/>
    <n v="75"/>
    <n v="37.5"/>
    <n v="87.5"/>
    <n v="70"/>
    <s v=""/>
    <s v=""/>
  </r>
  <r>
    <x v="43"/>
    <x v="2"/>
    <x v="3"/>
    <x v="3"/>
    <s v="2018-Sep"/>
    <d v="1900-01-04T00:00:00"/>
    <n v="36"/>
    <n v="1840"/>
    <d v="2013-09-22T00:00:00"/>
    <x v="12"/>
    <x v="7"/>
    <d v="2018-09-06T00:00:00"/>
    <d v="2018-10-06T00:00:00"/>
    <n v="348"/>
    <s v="History"/>
    <s v="AARONFIT0001"/>
    <x v="4"/>
    <s v="."/>
    <s v="SERVICE"/>
    <s v="WAREHOUSE"/>
    <s v="102G"/>
    <s v="PAUL W."/>
    <s v="PAUL W."/>
    <s v="TERRITORY 1"/>
    <s v="TERRITORY 1"/>
    <s v="Net 30"/>
    <s v="LOCAL DELIVERY"/>
    <s v="LOCAL DELIVERY"/>
    <s v="PRIMARY"/>
    <s v="PRIMARY"/>
    <s v="Aaron Fitz Electrical"/>
    <s v="One Microsoft Way"/>
    <s v=""/>
    <s v=""/>
    <s v="Redmond"/>
    <s v="WA"/>
    <s v="98052-6399"/>
    <s v="USA"/>
    <s v="PRIMARY"/>
    <s v="Aaron Fitz Electrical"/>
    <s v="One Microsoft Way"/>
    <s v=""/>
    <s v=""/>
    <s v="Redmond"/>
    <s v="WA"/>
    <s v="98052-6399"/>
    <s v="USA"/>
    <n v="938.93"/>
    <n v="0"/>
    <n v="877.5"/>
    <n v="0"/>
    <n v="0"/>
    <n v="61.43"/>
    <s v="Z-US$"/>
    <d v="2018-09-06T00:00:00"/>
    <d v="2018-09-06T00:00:00"/>
    <s v="sa"/>
    <s v=""/>
    <s v=""/>
    <n v="98304"/>
    <n v="0"/>
    <s v="Inventory"/>
    <s v="5-TVLLABOR"/>
    <s v="T0102 - Travel Labor"/>
    <n v="0.5"/>
    <s v="HOUR"/>
    <n v="1"/>
    <n v="0.5"/>
    <n v="75"/>
    <n v="37.5"/>
    <s v="Percentage"/>
    <n v="0"/>
    <n v="0"/>
    <n v="0"/>
    <n v="50"/>
    <n v="25"/>
    <n v="12.5"/>
    <n v="33.333333333333329"/>
    <s v=""/>
    <s v=""/>
  </r>
  <r>
    <x v="43"/>
    <x v="2"/>
    <x v="3"/>
    <x v="3"/>
    <s v="2018-Sep"/>
    <d v="1900-01-04T00:00:00"/>
    <n v="36"/>
    <n v="1840"/>
    <d v="2013-09-22T00:00:00"/>
    <x v="12"/>
    <x v="7"/>
    <d v="2018-09-06T00:00:00"/>
    <d v="2018-10-06T00:00:00"/>
    <n v="348"/>
    <s v="History"/>
    <s v="AARONFIT0001"/>
    <x v="4"/>
    <s v="."/>
    <s v="SERVICE"/>
    <s v="WAREHOUSE"/>
    <s v="102G"/>
    <s v="PAUL W."/>
    <s v="PAUL W."/>
    <s v="TERRITORY 1"/>
    <s v="TERRITORY 1"/>
    <s v="Net 30"/>
    <s v="LOCAL DELIVERY"/>
    <s v="LOCAL DELIVERY"/>
    <s v="PRIMARY"/>
    <s v="PRIMARY"/>
    <s v="Aaron Fitz Electrical"/>
    <s v="One Microsoft Way"/>
    <s v=""/>
    <s v=""/>
    <s v="Redmond"/>
    <s v="WA"/>
    <s v="98052-6399"/>
    <s v="USA"/>
    <s v="PRIMARY"/>
    <s v="Aaron Fitz Electrical"/>
    <s v="One Microsoft Way"/>
    <s v=""/>
    <s v=""/>
    <s v="Redmond"/>
    <s v="WA"/>
    <s v="98052-6399"/>
    <s v="USA"/>
    <n v="938.93"/>
    <n v="0"/>
    <n v="877.5"/>
    <n v="0"/>
    <n v="0"/>
    <n v="61.43"/>
    <s v="Z-US$"/>
    <d v="2018-09-06T00:00:00"/>
    <d v="2018-09-06T00:00:00"/>
    <s v="sa"/>
    <s v=""/>
    <s v=""/>
    <n v="131072"/>
    <n v="0"/>
    <s v="Inventory"/>
    <s v="5-FEE"/>
    <s v="T0102 - Per Call Fee"/>
    <n v="1"/>
    <s v="Each"/>
    <n v="1"/>
    <n v="1"/>
    <n v="100"/>
    <n v="100"/>
    <s v="Percentage"/>
    <n v="0"/>
    <n v="0"/>
    <n v="0"/>
    <n v="8"/>
    <n v="8"/>
    <n v="92"/>
    <n v="92"/>
    <s v=""/>
    <s v=""/>
  </r>
  <r>
    <x v="43"/>
    <x v="2"/>
    <x v="3"/>
    <x v="3"/>
    <s v="2018-Sep"/>
    <d v="1900-01-04T00:00:00"/>
    <n v="36"/>
    <n v="1840"/>
    <d v="2013-09-22T00:00:00"/>
    <x v="12"/>
    <x v="7"/>
    <d v="2018-09-06T00:00:00"/>
    <d v="2018-10-06T00:00:00"/>
    <n v="348"/>
    <s v="History"/>
    <s v="AARONFIT0001"/>
    <x v="4"/>
    <s v="."/>
    <s v="SERVICE"/>
    <s v="WAREHOUSE"/>
    <s v="102G"/>
    <s v="PAUL W."/>
    <s v="PAUL W."/>
    <s v="TERRITORY 1"/>
    <s v="TERRITORY 1"/>
    <s v="Net 30"/>
    <s v="LOCAL DELIVERY"/>
    <s v="LOCAL DELIVERY"/>
    <s v="PRIMARY"/>
    <s v="PRIMARY"/>
    <s v="Aaron Fitz Electrical"/>
    <s v="One Microsoft Way"/>
    <s v=""/>
    <s v=""/>
    <s v="Redmond"/>
    <s v="WA"/>
    <s v="98052-6399"/>
    <s v="USA"/>
    <s v="PRIMARY"/>
    <s v="Aaron Fitz Electrical"/>
    <s v="One Microsoft Way"/>
    <s v=""/>
    <s v=""/>
    <s v="Redmond"/>
    <s v="WA"/>
    <s v="98052-6399"/>
    <s v="USA"/>
    <n v="938.93"/>
    <n v="0"/>
    <n v="877.5"/>
    <n v="0"/>
    <n v="0"/>
    <n v="61.43"/>
    <s v="Z-US$"/>
    <d v="2018-09-06T00:00:00"/>
    <d v="2018-09-06T00:00:00"/>
    <s v="sa"/>
    <s v=""/>
    <s v=""/>
    <n v="147456"/>
    <n v="0"/>
    <s v="Inventory"/>
    <s v="5-FEE"/>
    <s v="T0102 - Per Call Fee"/>
    <n v="1"/>
    <s v="Each"/>
    <n v="1"/>
    <n v="1"/>
    <n v="115"/>
    <n v="115"/>
    <s v="Percentage"/>
    <n v="0"/>
    <n v="0"/>
    <n v="0"/>
    <n v="8"/>
    <n v="8"/>
    <n v="107"/>
    <n v="93.043478260869577"/>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65536"/>
    <n v="0"/>
    <s v="Inventory"/>
    <s v="5-STDLABOR"/>
    <s v="T0102 - Standard service labor"/>
    <n v="2"/>
    <s v="HOUR"/>
    <n v="1"/>
    <n v="2"/>
    <n v="250"/>
    <n v="500"/>
    <s v="Percentage"/>
    <n v="0"/>
    <n v="0"/>
    <n v="0"/>
    <n v="75"/>
    <n v="150"/>
    <n v="350"/>
    <n v="70"/>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81920"/>
    <n v="0"/>
    <s v="Inventory"/>
    <s v="5-STDLABOR"/>
    <s v="T0102 - Standard service labor"/>
    <n v="0.5"/>
    <s v="HOUR"/>
    <n v="1"/>
    <n v="0.5"/>
    <n v="250"/>
    <n v="125"/>
    <s v="Percentage"/>
    <n v="0"/>
    <n v="0"/>
    <n v="0"/>
    <n v="75"/>
    <n v="37.5"/>
    <n v="87.5"/>
    <n v="70"/>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98304"/>
    <n v="0"/>
    <s v="Inventory"/>
    <s v="5-TVLLABOR"/>
    <s v="T0102 - Travel Labor"/>
    <n v="0.5"/>
    <s v="HOUR"/>
    <n v="1"/>
    <n v="0.5"/>
    <n v="75"/>
    <n v="37.5"/>
    <s v="Percentage"/>
    <n v="0"/>
    <n v="0"/>
    <n v="0"/>
    <n v="50"/>
    <n v="25"/>
    <n v="12.5"/>
    <n v="33.333333333333329"/>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114688"/>
    <n v="0"/>
    <s v="Inventory"/>
    <s v="5-OVTLABOR"/>
    <s v="T0102 - Overtime service labor"/>
    <n v="1"/>
    <s v="HOUR"/>
    <n v="1"/>
    <n v="1"/>
    <n v="250"/>
    <n v="250"/>
    <s v="Percentage"/>
    <n v="0"/>
    <n v="0"/>
    <n v="0"/>
    <n v="137.5"/>
    <n v="137.5"/>
    <n v="112.5"/>
    <n v="45"/>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131072"/>
    <n v="0"/>
    <s v="Inventory"/>
    <s v="5-FEE"/>
    <s v="T0102 - Per Call Fee"/>
    <n v="1"/>
    <s v="Each"/>
    <n v="1"/>
    <n v="1"/>
    <n v="100"/>
    <n v="100"/>
    <s v="Percentage"/>
    <n v="0"/>
    <n v="0"/>
    <n v="0"/>
    <n v="8"/>
    <n v="8"/>
    <n v="92"/>
    <n v="92"/>
    <s v=""/>
    <s v=""/>
  </r>
  <r>
    <x v="44"/>
    <x v="2"/>
    <x v="3"/>
    <x v="3"/>
    <s v="2018-Sep"/>
    <d v="1900-01-04T00:00:00"/>
    <n v="36"/>
    <n v="1840"/>
    <d v="2013-09-22T00:00:00"/>
    <x v="12"/>
    <x v="7"/>
    <d v="2018-09-06T00:00:00"/>
    <d v="2018-10-06T00:00:00"/>
    <n v="349"/>
    <s v="History"/>
    <s v="NOVASYST0001"/>
    <x v="30"/>
    <s v="."/>
    <s v="SERVICE"/>
    <s v="WAREHOUSE"/>
    <s v="102G"/>
    <s v="SANDRA M."/>
    <s v="SANDRA M."/>
    <s v="TERRITORY 4"/>
    <s v="TERRITORY 4"/>
    <s v="Net 30"/>
    <s v="GROUND"/>
    <s v="GROUND"/>
    <s v="PRIMARY"/>
    <s v="PRIMARY"/>
    <s v="Nova Systems, Inc."/>
    <s v="123 W. Nichols Rd"/>
    <s v=""/>
    <s v=""/>
    <s v="St. Paul"/>
    <s v="MN"/>
    <s v="55104"/>
    <s v="USA"/>
    <s v="PRIMARY"/>
    <s v="Nova Systems, Inc."/>
    <s v="123 W. Nichols Rd"/>
    <s v=""/>
    <s v=""/>
    <s v="St. Paul"/>
    <s v="MN"/>
    <s v="55104"/>
    <s v="USA"/>
    <n v="1206.43"/>
    <n v="0"/>
    <n v="1127.5"/>
    <n v="0"/>
    <n v="0"/>
    <n v="78.930000000000007"/>
    <s v="Z-US$"/>
    <d v="2018-09-06T00:00:00"/>
    <d v="2018-09-06T00:00:00"/>
    <s v="sa"/>
    <s v=""/>
    <s v=""/>
    <n v="147456"/>
    <n v="0"/>
    <s v="Inventory"/>
    <s v="5-FEE"/>
    <s v="T0102 - Per Call Fee"/>
    <n v="1"/>
    <s v="Each"/>
    <n v="1"/>
    <n v="1"/>
    <n v="115"/>
    <n v="115"/>
    <s v="Percentage"/>
    <n v="0"/>
    <n v="0"/>
    <n v="0"/>
    <n v="8"/>
    <n v="8"/>
    <n v="107"/>
    <n v="93.043478260869577"/>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65536"/>
    <n v="0"/>
    <s v="Inventory"/>
    <s v="5-STDLABOR"/>
    <s v="T0102 - Standard service labor"/>
    <n v="2"/>
    <s v="HOUR"/>
    <n v="1"/>
    <n v="2"/>
    <n v="250"/>
    <n v="500"/>
    <s v="Percentage"/>
    <n v="0"/>
    <n v="0"/>
    <n v="0"/>
    <n v="75"/>
    <n v="150"/>
    <n v="350"/>
    <n v="70"/>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81920"/>
    <n v="0"/>
    <s v="Inventory"/>
    <s v="5-STDLABOR"/>
    <s v="T0102 - Standard service labor"/>
    <n v="0.5"/>
    <s v="HOUR"/>
    <n v="1"/>
    <n v="0.5"/>
    <n v="250"/>
    <n v="125"/>
    <s v="Percentage"/>
    <n v="0"/>
    <n v="0"/>
    <n v="0"/>
    <n v="75"/>
    <n v="37.5"/>
    <n v="87.5"/>
    <n v="70"/>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98304"/>
    <n v="0"/>
    <s v="Inventory"/>
    <s v="5-TVLLABOR"/>
    <s v="T0102 - Travel Labor"/>
    <n v="0.5"/>
    <s v="HOUR"/>
    <n v="1"/>
    <n v="0.5"/>
    <n v="75"/>
    <n v="37.5"/>
    <s v="Percentage"/>
    <n v="0"/>
    <n v="0"/>
    <n v="0"/>
    <n v="50"/>
    <n v="25"/>
    <n v="12.5"/>
    <n v="33.333333333333329"/>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114688"/>
    <n v="0"/>
    <s v="Inventory"/>
    <s v="5-OVTLABOR"/>
    <s v="T0102 - Overtime service labor"/>
    <n v="1"/>
    <s v="HOUR"/>
    <n v="1"/>
    <n v="1"/>
    <n v="250"/>
    <n v="250"/>
    <s v="Percentage"/>
    <n v="0"/>
    <n v="0"/>
    <n v="0"/>
    <n v="137.5"/>
    <n v="137.5"/>
    <n v="112.5"/>
    <n v="45"/>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131072"/>
    <n v="0"/>
    <s v="Inventory"/>
    <s v="5-FEE"/>
    <s v="T0102 - Per Call Fee"/>
    <n v="1"/>
    <s v="Each"/>
    <n v="1"/>
    <n v="1"/>
    <n v="100"/>
    <n v="100"/>
    <s v="Percentage"/>
    <n v="0"/>
    <n v="0"/>
    <n v="0"/>
    <n v="8"/>
    <n v="8"/>
    <n v="92"/>
    <n v="92"/>
    <s v=""/>
    <s v=""/>
  </r>
  <r>
    <x v="45"/>
    <x v="2"/>
    <x v="3"/>
    <x v="3"/>
    <s v="2018-Sep"/>
    <d v="1900-01-04T00:00:00"/>
    <n v="36"/>
    <n v="1840"/>
    <d v="2013-09-22T00:00:00"/>
    <x v="12"/>
    <x v="7"/>
    <d v="2018-09-06T00:00:00"/>
    <d v="2018-10-06T00:00:00"/>
    <n v="350"/>
    <s v="History"/>
    <s v="UNIFIEDW0001"/>
    <x v="31"/>
    <s v="."/>
    <s v="SERVICE"/>
    <s v="WAREHOUSE"/>
    <s v="102G"/>
    <s v="GREG E."/>
    <s v="GREG E."/>
    <s v="TERRITORY 2"/>
    <s v="TERRITORY 2"/>
    <s v="Net 30"/>
    <s v="GROUND"/>
    <s v="GROUND"/>
    <s v="PRIMARY"/>
    <s v="PRIMARY"/>
    <s v="Unified Wire and Cable Systems"/>
    <s v="123 N. Meriam Ave"/>
    <s v=""/>
    <s v=""/>
    <s v="Grand Rapids"/>
    <s v="MI"/>
    <s v="49548"/>
    <s v="USA"/>
    <s v="PRIMARY"/>
    <s v="Unified Wire and Cable Systems"/>
    <s v="123 N. Meriam Ave"/>
    <s v=""/>
    <s v=""/>
    <s v="Grand Rapids"/>
    <s v="MI"/>
    <s v="49548"/>
    <s v="USA"/>
    <n v="1206.43"/>
    <n v="0"/>
    <n v="1127.5"/>
    <n v="0"/>
    <n v="0"/>
    <n v="78.930000000000007"/>
    <s v="Z-US$"/>
    <d v="2018-09-06T00:00:00"/>
    <d v="2018-09-06T00:00:00"/>
    <s v="sa"/>
    <s v=""/>
    <s v=""/>
    <n v="147456"/>
    <n v="0"/>
    <s v="Inventory"/>
    <s v="5-FEE"/>
    <s v="T0102 - Per Call Fee"/>
    <n v="1"/>
    <s v="Each"/>
    <n v="1"/>
    <n v="1"/>
    <n v="115"/>
    <n v="115"/>
    <s v="Percentage"/>
    <n v="0"/>
    <n v="0"/>
    <n v="0"/>
    <n v="8"/>
    <n v="8"/>
    <n v="107"/>
    <n v="93.043478260869577"/>
    <s v=""/>
    <s v=""/>
  </r>
  <r>
    <x v="46"/>
    <x v="2"/>
    <x v="3"/>
    <x v="3"/>
    <s v="2018-Sep"/>
    <d v="1900-01-04T00:00:00"/>
    <n v="36"/>
    <n v="1810"/>
    <d v="2013-09-22T00:00:00"/>
    <x v="12"/>
    <x v="7"/>
    <d v="2018-09-06T00:00:00"/>
    <d v="2018-09-06T00:00:00"/>
    <n v="351"/>
    <s v="History"/>
    <s v="ROSELLEN0001"/>
    <x v="32"/>
    <s v=""/>
    <s v="SERVICE"/>
    <s v="WAREHOUSE"/>
    <s v="102G"/>
    <s v="GARY W."/>
    <s v="GARY W."/>
    <s v="TERRITORY 6"/>
    <s v="TERRITORY 6"/>
    <s v=""/>
    <s v="GROUND"/>
    <s v="GROUND"/>
    <s v="PRIMARY"/>
    <s v="PRIMARY"/>
    <s v="Rosellen General Hospital"/>
    <s v="8765 Barclay St."/>
    <s v=""/>
    <s v=""/>
    <s v="Regina"/>
    <s v="SK"/>
    <s v="S7K 5C7"/>
    <s v="Canada"/>
    <s v="PRIMARY"/>
    <s v="Rosellen General Hospital"/>
    <s v="8765 Barclay St."/>
    <s v=""/>
    <s v=""/>
    <s v="Regina"/>
    <s v="SK"/>
    <s v="S7K 5C7"/>
    <s v="Canada"/>
    <n v="323.69"/>
    <n v="0"/>
    <n v="302.5"/>
    <n v="0"/>
    <n v="0"/>
    <n v="21.19"/>
    <s v="Z-C$"/>
    <d v="2018-09-06T00:00:00"/>
    <d v="2018-09-06T00:00:00"/>
    <s v="sa"/>
    <s v=""/>
    <s v=""/>
    <n v="16384"/>
    <n v="0"/>
    <s v="Inventory"/>
    <s v="5-TVLLABOR"/>
    <s v="T0102 - Travel Labor"/>
    <n v="0.5"/>
    <s v="HOUR"/>
    <n v="1"/>
    <n v="0.5"/>
    <n v="75"/>
    <n v="37.5"/>
    <s v="Percentage"/>
    <n v="0"/>
    <n v="0"/>
    <n v="0"/>
    <n v="50"/>
    <n v="25"/>
    <n v="12.5"/>
    <n v="33.333333333333329"/>
    <s v=""/>
    <s v=""/>
  </r>
  <r>
    <x v="46"/>
    <x v="2"/>
    <x v="3"/>
    <x v="3"/>
    <s v="2018-Sep"/>
    <d v="1900-01-04T00:00:00"/>
    <n v="36"/>
    <n v="1810"/>
    <d v="2013-09-22T00:00:00"/>
    <x v="12"/>
    <x v="7"/>
    <d v="2018-09-06T00:00:00"/>
    <d v="2018-09-06T00:00:00"/>
    <n v="351"/>
    <s v="History"/>
    <s v="ROSELLEN0001"/>
    <x v="32"/>
    <s v=""/>
    <s v="SERVICE"/>
    <s v="WAREHOUSE"/>
    <s v="102G"/>
    <s v="GARY W."/>
    <s v="GARY W."/>
    <s v="TERRITORY 6"/>
    <s v="TERRITORY 6"/>
    <s v=""/>
    <s v="GROUND"/>
    <s v="GROUND"/>
    <s v="PRIMARY"/>
    <s v="PRIMARY"/>
    <s v="Rosellen General Hospital"/>
    <s v="8765 Barclay St."/>
    <s v=""/>
    <s v=""/>
    <s v="Regina"/>
    <s v="SK"/>
    <s v="S7K 5C7"/>
    <s v="Canada"/>
    <s v="PRIMARY"/>
    <s v="Rosellen General Hospital"/>
    <s v="8765 Barclay St."/>
    <s v=""/>
    <s v=""/>
    <s v="Regina"/>
    <s v="SK"/>
    <s v="S7K 5C7"/>
    <s v="Canada"/>
    <n v="323.69"/>
    <n v="0"/>
    <n v="302.5"/>
    <n v="0"/>
    <n v="0"/>
    <n v="21.19"/>
    <s v="Z-C$"/>
    <d v="2018-09-06T00:00:00"/>
    <d v="2018-09-06T00:00:00"/>
    <s v="sa"/>
    <s v=""/>
    <s v=""/>
    <n v="32768"/>
    <n v="0"/>
    <s v="Inventory"/>
    <s v="5-OVTLABOR"/>
    <s v="T0102 - Overtime service labor"/>
    <n v="1"/>
    <s v="HOUR"/>
    <n v="1"/>
    <n v="1"/>
    <n v="250"/>
    <n v="250"/>
    <s v="Percentage"/>
    <n v="0"/>
    <n v="0"/>
    <n v="0"/>
    <n v="137.5"/>
    <n v="137.5"/>
    <n v="112.5"/>
    <n v="45"/>
    <s v=""/>
    <s v=""/>
  </r>
  <r>
    <x v="46"/>
    <x v="2"/>
    <x v="3"/>
    <x v="3"/>
    <s v="2018-Sep"/>
    <d v="1900-01-04T00:00:00"/>
    <n v="36"/>
    <n v="1810"/>
    <d v="2013-09-22T00:00:00"/>
    <x v="12"/>
    <x v="7"/>
    <d v="2018-09-06T00:00:00"/>
    <d v="2018-09-06T00:00:00"/>
    <n v="351"/>
    <s v="History"/>
    <s v="ROSELLEN0001"/>
    <x v="32"/>
    <s v=""/>
    <s v="SERVICE"/>
    <s v="WAREHOUSE"/>
    <s v="102G"/>
    <s v="GARY W."/>
    <s v="GARY W."/>
    <s v="TERRITORY 6"/>
    <s v="TERRITORY 6"/>
    <s v=""/>
    <s v="GROUND"/>
    <s v="GROUND"/>
    <s v="PRIMARY"/>
    <s v="PRIMARY"/>
    <s v="Rosellen General Hospital"/>
    <s v="8765 Barclay St."/>
    <s v=""/>
    <s v=""/>
    <s v="Regina"/>
    <s v="SK"/>
    <s v="S7K 5C7"/>
    <s v="Canada"/>
    <s v="PRIMARY"/>
    <s v="Rosellen General Hospital"/>
    <s v="8765 Barclay St."/>
    <s v=""/>
    <s v=""/>
    <s v="Regina"/>
    <s v="SK"/>
    <s v="S7K 5C7"/>
    <s v="Canada"/>
    <n v="323.69"/>
    <n v="0"/>
    <n v="302.5"/>
    <n v="0"/>
    <n v="0"/>
    <n v="21.19"/>
    <s v="Z-C$"/>
    <d v="2018-09-06T00:00:00"/>
    <d v="2018-09-06T00:00:00"/>
    <s v="sa"/>
    <s v=""/>
    <s v=""/>
    <n v="49152"/>
    <n v="0"/>
    <s v="Inventory"/>
    <s v="5-FEE"/>
    <s v="T0102 - Per Call Fee"/>
    <n v="1"/>
    <s v="Each"/>
    <n v="1"/>
    <n v="1"/>
    <n v="15"/>
    <n v="15"/>
    <s v="Percentage"/>
    <n v="0"/>
    <n v="0"/>
    <n v="0"/>
    <n v="8"/>
    <n v="8"/>
    <n v="7"/>
    <n v="46.666666666666671"/>
    <s v=""/>
    <s v=""/>
  </r>
  <r>
    <x v="47"/>
    <x v="2"/>
    <x v="3"/>
    <x v="3"/>
    <s v="2018-Sep"/>
    <d v="1900-01-04T00:00:00"/>
    <n v="36"/>
    <n v="1840"/>
    <d v="2013-09-22T00:00:00"/>
    <x v="12"/>
    <x v="7"/>
    <d v="2018-09-06T00:00:00"/>
    <d v="2018-10-06T00:00:00"/>
    <n v="352"/>
    <s v="History"/>
    <s v="REYNOLDS0001"/>
    <x v="33"/>
    <s v=""/>
    <s v="SERVICE"/>
    <s v="WAREHOUSE"/>
    <s v="01-N"/>
    <s v="GREG E."/>
    <s v="GREG E."/>
    <s v="TERRITORY 2"/>
    <s v="TERRITORY 2"/>
    <s v="Net 30"/>
    <s v="GROUND"/>
    <s v="GROUND"/>
    <s v="PRIMARY"/>
    <s v="PRIMARY"/>
    <s v="Reynolds State College"/>
    <s v="456 College Drive"/>
    <s v=""/>
    <s v=""/>
    <s v="Benton Harbor"/>
    <s v="MI"/>
    <s v="49022-9090"/>
    <s v="USA"/>
    <s v="PRIMARY"/>
    <s v="Reynolds State College"/>
    <s v="456 College Drive"/>
    <s v=""/>
    <s v=""/>
    <s v="Benton Harbor"/>
    <s v="MI"/>
    <s v="49022-9090"/>
    <s v="USA"/>
    <n v="300.14"/>
    <n v="0"/>
    <n v="280.5"/>
    <n v="0"/>
    <n v="0"/>
    <n v="19.64"/>
    <s v="Z-US$"/>
    <d v="2018-09-06T00:00:00"/>
    <d v="2018-09-06T00:00:00"/>
    <s v="sa"/>
    <s v=""/>
    <s v=""/>
    <n v="65536"/>
    <n v="0"/>
    <s v="Inventory"/>
    <s v="5-FEE"/>
    <s v="Per Call Fee"/>
    <n v="1"/>
    <s v="Each"/>
    <n v="1"/>
    <n v="1"/>
    <n v="15"/>
    <n v="15"/>
    <s v="Percentage"/>
    <n v="0"/>
    <n v="0"/>
    <n v="0"/>
    <n v="8"/>
    <n v="8"/>
    <n v="7"/>
    <n v="46.666666666666671"/>
    <s v=""/>
    <s v=""/>
  </r>
  <r>
    <x v="47"/>
    <x v="2"/>
    <x v="3"/>
    <x v="3"/>
    <s v="2018-Sep"/>
    <d v="1900-01-04T00:00:00"/>
    <n v="36"/>
    <n v="1840"/>
    <d v="2013-09-22T00:00:00"/>
    <x v="12"/>
    <x v="7"/>
    <d v="2018-09-06T00:00:00"/>
    <d v="2018-10-06T00:00:00"/>
    <n v="352"/>
    <s v="History"/>
    <s v="REYNOLDS0001"/>
    <x v="33"/>
    <s v=""/>
    <s v="SERVICE"/>
    <s v="WAREHOUSE"/>
    <s v="106G"/>
    <s v="GREG E."/>
    <s v="GREG E."/>
    <s v="TERRITORY 2"/>
    <s v="TERRITORY 2"/>
    <s v="Net 30"/>
    <s v="GROUND"/>
    <s v="GROUND"/>
    <s v="PRIMARY"/>
    <s v="PRIMARY"/>
    <s v="Reynolds State College"/>
    <s v="456 College Drive"/>
    <s v=""/>
    <s v=""/>
    <s v="Benton Harbor"/>
    <s v="MI"/>
    <s v="49022-9090"/>
    <s v="USA"/>
    <s v="PRIMARY"/>
    <s v="Reynolds State College"/>
    <s v="456 College Drive"/>
    <s v=""/>
    <s v=""/>
    <s v="Benton Harbor"/>
    <s v="MI"/>
    <s v="49022-9090"/>
    <s v="USA"/>
    <n v="300.14"/>
    <n v="0"/>
    <n v="280.5"/>
    <n v="0"/>
    <n v="0"/>
    <n v="19.64"/>
    <s v="Z-US$"/>
    <d v="2018-09-06T00:00:00"/>
    <d v="2018-09-06T00:00:00"/>
    <s v="sa"/>
    <s v=""/>
    <s v=""/>
    <n v="16384"/>
    <n v="0"/>
    <s v="Inventory"/>
    <s v="3-E4592A"/>
    <s v="T0106 - SurgeArrest Plus"/>
    <n v="1"/>
    <s v="Each"/>
    <n v="1"/>
    <n v="1"/>
    <n v="90"/>
    <n v="90"/>
    <s v="Percentage"/>
    <n v="0"/>
    <n v="0"/>
    <n v="0"/>
    <n v="60"/>
    <n v="60"/>
    <n v="30"/>
    <n v="33.333333333333329"/>
    <s v="COMPONENTS"/>
    <s v=""/>
  </r>
  <r>
    <x v="47"/>
    <x v="2"/>
    <x v="3"/>
    <x v="3"/>
    <s v="2018-Sep"/>
    <d v="1900-01-04T00:00:00"/>
    <n v="36"/>
    <n v="1840"/>
    <d v="2013-09-22T00:00:00"/>
    <x v="12"/>
    <x v="7"/>
    <d v="2018-09-06T00:00:00"/>
    <d v="2018-10-06T00:00:00"/>
    <n v="352"/>
    <s v="History"/>
    <s v="REYNOLDS0001"/>
    <x v="33"/>
    <s v=""/>
    <s v="SERVICE"/>
    <s v="WAREHOUSE"/>
    <s v="106G"/>
    <s v="GREG E."/>
    <s v="GREG E."/>
    <s v="TERRITORY 2"/>
    <s v="TERRITORY 2"/>
    <s v="Net 30"/>
    <s v="GROUND"/>
    <s v="GROUND"/>
    <s v="PRIMARY"/>
    <s v="PRIMARY"/>
    <s v="Reynolds State College"/>
    <s v="456 College Drive"/>
    <s v=""/>
    <s v=""/>
    <s v="Benton Harbor"/>
    <s v="MI"/>
    <s v="49022-9090"/>
    <s v="USA"/>
    <s v="PRIMARY"/>
    <s v="Reynolds State College"/>
    <s v="456 College Drive"/>
    <s v=""/>
    <s v=""/>
    <s v="Benton Harbor"/>
    <s v="MI"/>
    <s v="49022-9090"/>
    <s v="USA"/>
    <n v="300.14"/>
    <n v="0"/>
    <n v="280.5"/>
    <n v="0"/>
    <n v="0"/>
    <n v="19.64"/>
    <s v="Z-US$"/>
    <d v="2018-09-06T00:00:00"/>
    <d v="2018-09-06T00:00:00"/>
    <s v="sa"/>
    <s v=""/>
    <s v=""/>
    <n v="32768"/>
    <n v="0"/>
    <s v="Inventory"/>
    <s v="5-TVLLABOR"/>
    <s v="T0106 - Travel Labor"/>
    <n v="0.5"/>
    <s v="HOUR"/>
    <n v="1"/>
    <n v="0.5"/>
    <n v="75"/>
    <n v="37.5"/>
    <s v="Percentage"/>
    <n v="0"/>
    <n v="0"/>
    <n v="0"/>
    <n v="50"/>
    <n v="25"/>
    <n v="12.5"/>
    <n v="33.333333333333329"/>
    <s v=""/>
    <s v=""/>
  </r>
  <r>
    <x v="47"/>
    <x v="2"/>
    <x v="3"/>
    <x v="3"/>
    <s v="2018-Sep"/>
    <d v="1900-01-04T00:00:00"/>
    <n v="36"/>
    <n v="1840"/>
    <d v="2013-09-22T00:00:00"/>
    <x v="12"/>
    <x v="7"/>
    <d v="2018-09-06T00:00:00"/>
    <d v="2018-10-06T00:00:00"/>
    <n v="352"/>
    <s v="History"/>
    <s v="REYNOLDS0001"/>
    <x v="33"/>
    <s v=""/>
    <s v="SERVICE"/>
    <s v="WAREHOUSE"/>
    <s v="106G"/>
    <s v="GREG E."/>
    <s v="GREG E."/>
    <s v="TERRITORY 2"/>
    <s v="TERRITORY 2"/>
    <s v="Net 30"/>
    <s v="GROUND"/>
    <s v="GROUND"/>
    <s v="PRIMARY"/>
    <s v="PRIMARY"/>
    <s v="Reynolds State College"/>
    <s v="456 College Drive"/>
    <s v=""/>
    <s v=""/>
    <s v="Benton Harbor"/>
    <s v="MI"/>
    <s v="49022-9090"/>
    <s v="USA"/>
    <s v="PRIMARY"/>
    <s v="Reynolds State College"/>
    <s v="456 College Drive"/>
    <s v=""/>
    <s v=""/>
    <s v="Benton Harbor"/>
    <s v="MI"/>
    <s v="49022-9090"/>
    <s v="USA"/>
    <n v="300.14"/>
    <n v="0"/>
    <n v="280.5"/>
    <n v="0"/>
    <n v="0"/>
    <n v="19.64"/>
    <s v="Z-US$"/>
    <d v="2018-09-06T00:00:00"/>
    <d v="2018-09-06T00:00:00"/>
    <s v="sa"/>
    <s v=""/>
    <s v=""/>
    <n v="49152"/>
    <n v="0"/>
    <s v="Inventory"/>
    <s v="5-STDLABOR"/>
    <s v="T0106 - Standard service labor"/>
    <n v="0.92"/>
    <s v="HOUR"/>
    <n v="1"/>
    <n v="0.92"/>
    <n v="150"/>
    <n v="138"/>
    <s v="Percentage"/>
    <n v="0"/>
    <n v="0"/>
    <n v="0"/>
    <n v="75"/>
    <n v="69"/>
    <n v="69"/>
    <n v="50"/>
    <s v=""/>
    <s v=""/>
  </r>
  <r>
    <x v="48"/>
    <x v="2"/>
    <x v="3"/>
    <x v="3"/>
    <s v="2018-Sep"/>
    <d v="1900-01-04T00:00:00"/>
    <n v="36"/>
    <n v="1840"/>
    <d v="2013-09-22T00:00:00"/>
    <x v="12"/>
    <x v="7"/>
    <d v="2018-09-06T00:00:00"/>
    <d v="2018-10-06T00:00:00"/>
    <n v="353"/>
    <s v="History"/>
    <s v="HOMEFURN0001"/>
    <x v="29"/>
    <s v=""/>
    <s v="SERVICE"/>
    <s v="WAREHOUSE"/>
    <s v="01-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754.36"/>
    <n v="0"/>
    <n v="705"/>
    <n v="0"/>
    <n v="0"/>
    <n v="49.36"/>
    <s v="Z-US$"/>
    <d v="2018-09-06T00:00:00"/>
    <d v="2018-09-06T00:00:00"/>
    <s v="sa"/>
    <s v=""/>
    <s v=""/>
    <n v="65536"/>
    <n v="0"/>
    <s v="Inventory"/>
    <s v="5-FEE"/>
    <s v="Per Call Fee"/>
    <n v="1"/>
    <s v="Each"/>
    <n v="1"/>
    <n v="1"/>
    <n v="15"/>
    <n v="15"/>
    <s v="Percentage"/>
    <n v="0"/>
    <n v="0"/>
    <n v="0"/>
    <n v="8"/>
    <n v="8"/>
    <n v="7"/>
    <n v="46.666666666666671"/>
    <s v=""/>
    <s v=""/>
  </r>
  <r>
    <x v="48"/>
    <x v="2"/>
    <x v="3"/>
    <x v="3"/>
    <s v="2018-Sep"/>
    <d v="1900-01-04T00:00:00"/>
    <n v="36"/>
    <n v="1840"/>
    <d v="2013-09-22T00:00:00"/>
    <x v="12"/>
    <x v="7"/>
    <d v="2018-09-06T00:00:00"/>
    <d v="2018-10-06T00:00:00"/>
    <n v="353"/>
    <s v="History"/>
    <s v="HOMEFURN0001"/>
    <x v="29"/>
    <s v=""/>
    <s v="SERVICE"/>
    <s v="WAREHOUSE"/>
    <s v="101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754.36"/>
    <n v="0"/>
    <n v="705"/>
    <n v="0"/>
    <n v="0"/>
    <n v="49.36"/>
    <s v="Z-US$"/>
    <d v="2018-09-06T00:00:00"/>
    <d v="2018-09-06T00:00:00"/>
    <s v="sa"/>
    <s v=""/>
    <s v=""/>
    <n v="16384"/>
    <n v="0"/>
    <s v="Inventory"/>
    <s v="3-E4592A"/>
    <s v="T0101 - SurgeArrest Plus"/>
    <n v="1"/>
    <s v="Each"/>
    <n v="1"/>
    <n v="1"/>
    <n v="90"/>
    <n v="90"/>
    <s v="Percentage"/>
    <n v="0"/>
    <n v="0"/>
    <n v="0"/>
    <n v="60"/>
    <n v="60"/>
    <n v="30"/>
    <n v="33.333333333333329"/>
    <s v="COMPONENTS"/>
    <s v=""/>
  </r>
  <r>
    <x v="48"/>
    <x v="2"/>
    <x v="3"/>
    <x v="3"/>
    <s v="2018-Sep"/>
    <d v="1900-01-04T00:00:00"/>
    <n v="36"/>
    <n v="1840"/>
    <d v="2013-09-22T00:00:00"/>
    <x v="12"/>
    <x v="7"/>
    <d v="2018-09-06T00:00:00"/>
    <d v="2018-10-06T00:00:00"/>
    <n v="353"/>
    <s v="History"/>
    <s v="HOMEFURN0001"/>
    <x v="29"/>
    <s v=""/>
    <s v="SERVICE"/>
    <s v="WAREHOUSE"/>
    <s v="101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754.36"/>
    <n v="0"/>
    <n v="705"/>
    <n v="0"/>
    <n v="0"/>
    <n v="49.36"/>
    <s v="Z-US$"/>
    <d v="2018-09-06T00:00:00"/>
    <d v="2018-09-06T00:00:00"/>
    <s v="sa"/>
    <s v=""/>
    <s v=""/>
    <n v="32768"/>
    <n v="0"/>
    <s v="Inventory"/>
    <s v="5-TVLLABOR"/>
    <s v="T0101 - Travel Labor"/>
    <n v="0.5"/>
    <s v="HOUR"/>
    <n v="1"/>
    <n v="0.5"/>
    <n v="75"/>
    <n v="37.5"/>
    <s v="Percentage"/>
    <n v="0"/>
    <n v="0"/>
    <n v="0"/>
    <n v="50"/>
    <n v="25"/>
    <n v="12.5"/>
    <n v="33.333333333333329"/>
    <s v=""/>
    <s v=""/>
  </r>
  <r>
    <x v="48"/>
    <x v="2"/>
    <x v="3"/>
    <x v="3"/>
    <s v="2018-Sep"/>
    <d v="1900-01-04T00:00:00"/>
    <n v="36"/>
    <n v="1840"/>
    <d v="2013-09-22T00:00:00"/>
    <x v="12"/>
    <x v="7"/>
    <d v="2018-09-06T00:00:00"/>
    <d v="2018-10-06T00:00:00"/>
    <n v="353"/>
    <s v="History"/>
    <s v="HOMEFURN0001"/>
    <x v="29"/>
    <s v=""/>
    <s v="SERVICE"/>
    <s v="WAREHOUSE"/>
    <s v="101G"/>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754.36"/>
    <n v="0"/>
    <n v="705"/>
    <n v="0"/>
    <n v="0"/>
    <n v="49.36"/>
    <s v="Z-US$"/>
    <d v="2018-09-06T00:00:00"/>
    <d v="2018-09-06T00:00:00"/>
    <s v="sa"/>
    <s v=""/>
    <s v=""/>
    <n v="49152"/>
    <n v="0"/>
    <s v="Inventory"/>
    <s v="5-OVTLABOR"/>
    <s v="T0101 - Overtime service labor"/>
    <n v="2.25"/>
    <s v="HOUR"/>
    <n v="1"/>
    <n v="2.25"/>
    <n v="250"/>
    <n v="562.5"/>
    <s v="Percentage"/>
    <n v="0"/>
    <n v="0"/>
    <n v="0"/>
    <n v="137.5"/>
    <n v="309.38"/>
    <n v="253.12"/>
    <n v="44.999111111111112"/>
    <s v=""/>
    <s v=""/>
  </r>
  <r>
    <x v="49"/>
    <x v="2"/>
    <x v="3"/>
    <x v="3"/>
    <s v="2018-Sep"/>
    <d v="1900-01-02T00:00:00"/>
    <n v="39"/>
    <n v="1859"/>
    <d v="2013-09-22T00:00:00"/>
    <x v="13"/>
    <x v="8"/>
    <d v="2018-09-30T00:00:00"/>
    <d v="2018-10-25T00:00:00"/>
    <n v="354"/>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56"/>
    <n v="0"/>
    <n v="3641.64"/>
    <n v="0"/>
    <n v="0"/>
    <n v="254.93"/>
    <s v="Z-C$"/>
    <d v="2018-09-30T00:00:00"/>
    <d v="2018-09-30T00:00:00"/>
    <s v="sa"/>
    <s v=""/>
    <s v=""/>
    <n v="16384"/>
    <n v="0"/>
    <s v="Inventory"/>
    <s v="5-CONTRACTS"/>
    <s v="2-A3284A"/>
    <n v="1"/>
    <s v="Each"/>
    <n v="1"/>
    <n v="1"/>
    <n v="3333.3"/>
    <n v="3333.3"/>
    <s v="Percentage"/>
    <n v="0"/>
    <n v="0"/>
    <n v="0"/>
    <n v="0"/>
    <n v="0"/>
    <n v="3333.3"/>
    <n v="100"/>
    <s v=""/>
    <s v=""/>
  </r>
  <r>
    <x v="49"/>
    <x v="2"/>
    <x v="3"/>
    <x v="3"/>
    <s v="2018-Sep"/>
    <d v="1900-01-02T00:00:00"/>
    <n v="39"/>
    <n v="1859"/>
    <d v="2013-09-22T00:00:00"/>
    <x v="13"/>
    <x v="8"/>
    <d v="2018-09-30T00:00:00"/>
    <d v="2018-10-25T00:00:00"/>
    <n v="354"/>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56"/>
    <n v="0"/>
    <n v="3641.64"/>
    <n v="0"/>
    <n v="0"/>
    <n v="254.93"/>
    <s v="Z-C$"/>
    <d v="2018-09-30T00:00:00"/>
    <d v="2018-09-30T00:00:00"/>
    <s v="sa"/>
    <s v=""/>
    <s v=""/>
    <n v="32768"/>
    <n v="0"/>
    <s v="Inventory"/>
    <s v="5-CONTRACTS"/>
    <s v="4-A3351A"/>
    <n v="1"/>
    <s v="Each"/>
    <n v="1"/>
    <n v="1"/>
    <n v="0"/>
    <n v="0"/>
    <s v="Percentage"/>
    <n v="0"/>
    <n v="0"/>
    <n v="0"/>
    <n v="0"/>
    <n v="0"/>
    <n v="0"/>
    <n v="0"/>
    <s v=""/>
    <s v=""/>
  </r>
  <r>
    <x v="49"/>
    <x v="2"/>
    <x v="3"/>
    <x v="3"/>
    <s v="2018-Sep"/>
    <d v="1900-01-02T00:00:00"/>
    <n v="39"/>
    <n v="1859"/>
    <d v="2013-09-22T00:00:00"/>
    <x v="13"/>
    <x v="8"/>
    <d v="2018-09-30T00:00:00"/>
    <d v="2018-10-25T00:00:00"/>
    <n v="354"/>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56"/>
    <n v="0"/>
    <n v="3641.64"/>
    <n v="0"/>
    <n v="0"/>
    <n v="254.93"/>
    <s v="Z-C$"/>
    <d v="2018-09-30T00:00:00"/>
    <d v="2018-09-30T00:00:00"/>
    <s v="sa"/>
    <s v=""/>
    <s v=""/>
    <n v="49152"/>
    <n v="0"/>
    <s v="Inventory"/>
    <s v="5-CONTRACTS"/>
    <s v="4-E5930A"/>
    <n v="1"/>
    <s v="Each"/>
    <n v="1"/>
    <n v="1"/>
    <n v="0"/>
    <n v="0"/>
    <s v="Percentage"/>
    <n v="0"/>
    <n v="0"/>
    <n v="0"/>
    <n v="0"/>
    <n v="0"/>
    <n v="0"/>
    <n v="0"/>
    <s v=""/>
    <s v=""/>
  </r>
  <r>
    <x v="49"/>
    <x v="2"/>
    <x v="3"/>
    <x v="3"/>
    <s v="2018-Sep"/>
    <d v="1900-01-02T00:00:00"/>
    <n v="39"/>
    <n v="1859"/>
    <d v="2013-09-22T00:00:00"/>
    <x v="13"/>
    <x v="8"/>
    <d v="2018-09-30T00:00:00"/>
    <d v="2018-10-25T00:00:00"/>
    <n v="354"/>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56"/>
    <n v="0"/>
    <n v="3641.64"/>
    <n v="0"/>
    <n v="0"/>
    <n v="254.93"/>
    <s v="Z-C$"/>
    <d v="2018-09-30T00:00:00"/>
    <d v="2018-09-30T00:00:00"/>
    <s v="sa"/>
    <s v=""/>
    <s v=""/>
    <n v="65536"/>
    <n v="0"/>
    <s v="Inventory"/>
    <s v="5-CONTRACTS"/>
    <s v="4-A3666A"/>
    <n v="1"/>
    <s v="Each"/>
    <n v="1"/>
    <n v="1"/>
    <n v="0"/>
    <n v="0"/>
    <s v="Percentage"/>
    <n v="0"/>
    <n v="0"/>
    <n v="0"/>
    <n v="0"/>
    <n v="0"/>
    <n v="0"/>
    <n v="0"/>
    <s v=""/>
    <s v=""/>
  </r>
  <r>
    <x v="49"/>
    <x v="2"/>
    <x v="3"/>
    <x v="3"/>
    <s v="2018-Sep"/>
    <d v="1900-01-02T00:00:00"/>
    <n v="39"/>
    <n v="1859"/>
    <d v="2013-09-22T00:00:00"/>
    <x v="13"/>
    <x v="8"/>
    <d v="2018-09-30T00:00:00"/>
    <d v="2018-10-25T00:00:00"/>
    <n v="354"/>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56"/>
    <n v="0"/>
    <n v="3641.64"/>
    <n v="0"/>
    <n v="0"/>
    <n v="254.93"/>
    <s v="Z-C$"/>
    <d v="2018-09-30T00:00:00"/>
    <d v="2018-09-30T00:00:00"/>
    <s v="sa"/>
    <s v=""/>
    <s v=""/>
    <n v="81920"/>
    <n v="0"/>
    <s v="Inventory"/>
    <s v="5-CONTRACTS"/>
    <s v="4-E2094A"/>
    <n v="1"/>
    <s v="Each"/>
    <n v="1"/>
    <n v="1"/>
    <n v="308.3"/>
    <n v="308.3"/>
    <s v="Percentage"/>
    <n v="0"/>
    <n v="0"/>
    <n v="0"/>
    <n v="0"/>
    <n v="0"/>
    <n v="308.3"/>
    <n v="10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16384"/>
    <n v="0"/>
    <s v="Inventory"/>
    <s v="5-CONTRACTS"/>
    <s v="1-A3261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32768"/>
    <n v="0"/>
    <s v="Inventory"/>
    <s v="5-CONTRACTS"/>
    <s v="1-A3483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49152"/>
    <n v="0"/>
    <s v="Inventory"/>
    <s v="5-CONTRACTS"/>
    <s v="2-A3284A"/>
    <n v="1"/>
    <s v="Each"/>
    <n v="1"/>
    <n v="1"/>
    <n v="8000"/>
    <n v="8000"/>
    <s v="Percentage"/>
    <n v="0"/>
    <n v="0"/>
    <n v="0"/>
    <n v="0"/>
    <n v="0"/>
    <n v="8000"/>
    <n v="10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65536"/>
    <n v="0"/>
    <s v="Inventory"/>
    <s v="5-CONTRACTS"/>
    <s v="3-A2440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81920"/>
    <n v="0"/>
    <s v="Inventory"/>
    <s v="5-CONTRACTS"/>
    <s v="3-A3542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98304"/>
    <n v="0"/>
    <s v="Inventory"/>
    <s v="5-CONTRACTS"/>
    <s v="4-A3539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114688"/>
    <n v="0"/>
    <s v="Inventory"/>
    <s v="5-CONTRACTS"/>
    <s v="4-A3666A"/>
    <n v="1"/>
    <s v="Each"/>
    <n v="1"/>
    <n v="1"/>
    <n v="0"/>
    <n v="0"/>
    <s v="Percentage"/>
    <n v="0"/>
    <n v="0"/>
    <n v="0"/>
    <n v="0"/>
    <n v="0"/>
    <n v="0"/>
    <n v="0"/>
    <s v=""/>
    <s v=""/>
  </r>
  <r>
    <x v="50"/>
    <x v="2"/>
    <x v="3"/>
    <x v="3"/>
    <s v="2018-Sep"/>
    <d v="1900-01-03T00:00:00"/>
    <n v="36"/>
    <n v="1839"/>
    <d v="2013-09-22T00:00:00"/>
    <x v="14"/>
    <x v="9"/>
    <d v="2018-09-30T00:00:00"/>
    <d v="2018-10-05T00:00:00"/>
    <n v="355"/>
    <s v="Open"/>
    <s v="PLAZAONE0001"/>
    <x v="17"/>
    <s v=""/>
    <s v="CONTRACTS"/>
    <s v="WAREHOUSE"/>
    <s v="WAREHOUSE"/>
    <s v="SANDRA M."/>
    <s v="SANDRA M."/>
    <s v="TERRITORY 4"/>
    <s v="TERRITORY 4"/>
    <s v="Net 30"/>
    <s v="GROUND"/>
    <s v="GROUND"/>
    <s v="PRIMARY"/>
    <s v="PRIMARY"/>
    <s v="Plaza One"/>
    <s v="2345 42 St. W"/>
    <s v=""/>
    <s v=""/>
    <s v="Woodbury"/>
    <s v="MN"/>
    <s v="55119"/>
    <s v="USA"/>
    <s v="PRIMARY"/>
    <s v="Plaza One"/>
    <s v="2345 42 St. W"/>
    <s v=""/>
    <s v=""/>
    <s v="Woodbury"/>
    <s v="MN"/>
    <s v="55119"/>
    <s v="USA"/>
    <n v="9351.7999999999993"/>
    <n v="0"/>
    <n v="8740"/>
    <n v="0"/>
    <n v="0"/>
    <n v="611.79999999999995"/>
    <s v="Z-US$"/>
    <d v="2018-09-30T00:00:00"/>
    <d v="2018-09-30T00:00:00"/>
    <s v="sa"/>
    <s v=""/>
    <s v=""/>
    <n v="131072"/>
    <n v="0"/>
    <s v="Inventory"/>
    <s v="5-CONTRACTS"/>
    <s v="4-E2094A"/>
    <n v="1"/>
    <s v="Each"/>
    <n v="1"/>
    <n v="1"/>
    <n v="740"/>
    <n v="740"/>
    <s v="Percentage"/>
    <n v="0"/>
    <n v="0"/>
    <n v="0"/>
    <n v="0"/>
    <n v="0"/>
    <n v="740"/>
    <n v="100"/>
    <s v=""/>
    <s v=""/>
  </r>
  <r>
    <x v="51"/>
    <x v="2"/>
    <x v="3"/>
    <x v="3"/>
    <s v="2018-Sep"/>
    <d v="1899-12-31T00:00:00"/>
    <n v="40"/>
    <n v="1864"/>
    <d v="2013-09-22T00:00:00"/>
    <x v="15"/>
    <x v="10"/>
    <d v="2018-09-30T00:00:00"/>
    <d v="2018-10-30T00:00:00"/>
    <n v="356"/>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089.61"/>
    <n v="0"/>
    <n v="2887.47"/>
    <n v="0"/>
    <n v="0"/>
    <n v="202.14"/>
    <s v="Z-US$"/>
    <d v="2018-09-30T00:00:00"/>
    <d v="2018-09-30T00:00:00"/>
    <s v="sa"/>
    <s v=""/>
    <s v=""/>
    <n v="16384"/>
    <n v="0"/>
    <s v="Inventory"/>
    <s v="5-CONTRACTS"/>
    <s v="2-A3284A"/>
    <n v="1"/>
    <s v="Each"/>
    <n v="1"/>
    <n v="1"/>
    <n v="2700"/>
    <n v="2700"/>
    <s v="Percentage"/>
    <n v="0"/>
    <n v="0"/>
    <n v="0"/>
    <n v="0"/>
    <n v="0"/>
    <n v="2700"/>
    <n v="100"/>
    <s v=""/>
    <s v=""/>
  </r>
  <r>
    <x v="51"/>
    <x v="2"/>
    <x v="3"/>
    <x v="3"/>
    <s v="2018-Sep"/>
    <d v="1899-12-31T00:00:00"/>
    <n v="40"/>
    <n v="1864"/>
    <d v="2013-09-22T00:00:00"/>
    <x v="15"/>
    <x v="10"/>
    <d v="2018-09-30T00:00:00"/>
    <d v="2018-10-30T00:00:00"/>
    <n v="356"/>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089.61"/>
    <n v="0"/>
    <n v="2887.47"/>
    <n v="0"/>
    <n v="0"/>
    <n v="202.14"/>
    <s v="Z-US$"/>
    <d v="2018-09-30T00:00:00"/>
    <d v="2018-09-30T00:00:00"/>
    <s v="sa"/>
    <s v=""/>
    <s v=""/>
    <n v="32768"/>
    <n v="0"/>
    <s v="Inventory"/>
    <s v="5-CONTRACTS"/>
    <s v="3-A3542A"/>
    <n v="1"/>
    <s v="Each"/>
    <n v="1"/>
    <n v="1"/>
    <n v="74.97"/>
    <n v="74.97"/>
    <s v="Percentage"/>
    <n v="0"/>
    <n v="0"/>
    <n v="0"/>
    <n v="0"/>
    <n v="0"/>
    <n v="74.97"/>
    <n v="100"/>
    <s v=""/>
    <s v=""/>
  </r>
  <r>
    <x v="51"/>
    <x v="2"/>
    <x v="3"/>
    <x v="3"/>
    <s v="2018-Sep"/>
    <d v="1899-12-31T00:00:00"/>
    <n v="40"/>
    <n v="1864"/>
    <d v="2013-09-22T00:00:00"/>
    <x v="15"/>
    <x v="10"/>
    <d v="2018-09-30T00:00:00"/>
    <d v="2018-10-30T00:00:00"/>
    <n v="356"/>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089.61"/>
    <n v="0"/>
    <n v="2887.47"/>
    <n v="0"/>
    <n v="0"/>
    <n v="202.14"/>
    <s v="Z-US$"/>
    <d v="2018-09-30T00:00:00"/>
    <d v="2018-09-30T00:00:00"/>
    <s v="sa"/>
    <s v=""/>
    <s v=""/>
    <n v="49152"/>
    <n v="0"/>
    <s v="Inventory"/>
    <s v="5-CONTRACTS"/>
    <s v="3-D2094A"/>
    <n v="1"/>
    <s v="Each"/>
    <n v="1"/>
    <n v="1"/>
    <n v="74.97"/>
    <n v="74.97"/>
    <s v="Percentage"/>
    <n v="0"/>
    <n v="0"/>
    <n v="0"/>
    <n v="0"/>
    <n v="0"/>
    <n v="74.97"/>
    <n v="100"/>
    <s v=""/>
    <s v=""/>
  </r>
  <r>
    <x v="51"/>
    <x v="2"/>
    <x v="3"/>
    <x v="3"/>
    <s v="2018-Sep"/>
    <d v="1899-12-31T00:00:00"/>
    <n v="40"/>
    <n v="1864"/>
    <d v="2013-09-22T00:00:00"/>
    <x v="15"/>
    <x v="10"/>
    <d v="2018-09-30T00:00:00"/>
    <d v="2018-10-30T00:00:00"/>
    <n v="356"/>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089.61"/>
    <n v="0"/>
    <n v="2887.47"/>
    <n v="0"/>
    <n v="0"/>
    <n v="202.14"/>
    <s v="Z-US$"/>
    <d v="2018-09-30T00:00:00"/>
    <d v="2018-09-30T00:00:00"/>
    <s v="sa"/>
    <s v=""/>
    <s v=""/>
    <n v="65536"/>
    <n v="0"/>
    <s v="Inventory"/>
    <s v="5-CONTRACTS"/>
    <s v="4-A3539A"/>
    <n v="1"/>
    <s v="Each"/>
    <n v="1"/>
    <n v="1"/>
    <n v="37.53"/>
    <n v="37.53"/>
    <s v="Percentage"/>
    <n v="0"/>
    <n v="0"/>
    <n v="0"/>
    <n v="0"/>
    <n v="0"/>
    <n v="37.53"/>
    <n v="100"/>
    <s v=""/>
    <s v=""/>
  </r>
  <r>
    <x v="52"/>
    <x v="2"/>
    <x v="3"/>
    <x v="3"/>
    <s v="2018-Sep"/>
    <d v="1899-12-31T00:00:00"/>
    <n v="40"/>
    <n v="1864"/>
    <d v="2013-09-22T00:00:00"/>
    <x v="15"/>
    <x v="10"/>
    <d v="2018-09-30T00:00:00"/>
    <d v="2018-10-30T00:00:00"/>
    <n v="357"/>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006.5"/>
    <n v="0"/>
    <n v="1875.15"/>
    <n v="0"/>
    <n v="0"/>
    <n v="131.35"/>
    <s v="Z-US$"/>
    <d v="2018-09-30T00:00:00"/>
    <d v="2018-09-30T00:00:00"/>
    <s v="sa"/>
    <s v=""/>
    <s v=""/>
    <n v="16384"/>
    <n v="0"/>
    <s v="Inventory"/>
    <s v="5-CONTRACTS"/>
    <s v="2-A3284A"/>
    <n v="1"/>
    <s v="Each"/>
    <n v="1"/>
    <n v="1"/>
    <n v="375.03"/>
    <n v="375.03"/>
    <s v="Percentage"/>
    <n v="0"/>
    <n v="0"/>
    <n v="0"/>
    <n v="0"/>
    <n v="0"/>
    <n v="375.03"/>
    <n v="100"/>
    <s v=""/>
    <s v=""/>
  </r>
  <r>
    <x v="52"/>
    <x v="2"/>
    <x v="3"/>
    <x v="3"/>
    <s v="2018-Sep"/>
    <d v="1899-12-31T00:00:00"/>
    <n v="40"/>
    <n v="1864"/>
    <d v="2013-09-22T00:00:00"/>
    <x v="15"/>
    <x v="10"/>
    <d v="2018-09-30T00:00:00"/>
    <d v="2018-10-30T00:00:00"/>
    <n v="357"/>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006.5"/>
    <n v="0"/>
    <n v="1875.15"/>
    <n v="0"/>
    <n v="0"/>
    <n v="131.35"/>
    <s v="Z-US$"/>
    <d v="2018-09-30T00:00:00"/>
    <d v="2018-09-30T00:00:00"/>
    <s v="sa"/>
    <s v=""/>
    <s v=""/>
    <n v="32768"/>
    <n v="0"/>
    <s v="Inventory"/>
    <s v="5-CONTRACTS"/>
    <s v="3-A3542A"/>
    <n v="1"/>
    <s v="Each"/>
    <n v="1"/>
    <n v="1"/>
    <n v="375.03"/>
    <n v="375.03"/>
    <s v="Percentage"/>
    <n v="0"/>
    <n v="0"/>
    <n v="0"/>
    <n v="0"/>
    <n v="0"/>
    <n v="375.03"/>
    <n v="100"/>
    <s v=""/>
    <s v=""/>
  </r>
  <r>
    <x v="52"/>
    <x v="2"/>
    <x v="3"/>
    <x v="3"/>
    <s v="2018-Sep"/>
    <d v="1899-12-31T00:00:00"/>
    <n v="40"/>
    <n v="1864"/>
    <d v="2013-09-22T00:00:00"/>
    <x v="15"/>
    <x v="10"/>
    <d v="2018-09-30T00:00:00"/>
    <d v="2018-10-30T00:00:00"/>
    <n v="357"/>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006.5"/>
    <n v="0"/>
    <n v="1875.15"/>
    <n v="0"/>
    <n v="0"/>
    <n v="131.35"/>
    <s v="Z-US$"/>
    <d v="2018-09-30T00:00:00"/>
    <d v="2018-09-30T00:00:00"/>
    <s v="sa"/>
    <s v=""/>
    <s v=""/>
    <n v="49152"/>
    <n v="0"/>
    <s v="Inventory"/>
    <s v="5-CONTRACTS"/>
    <s v="4-A3351A"/>
    <n v="1"/>
    <s v="Each"/>
    <n v="1"/>
    <n v="1"/>
    <n v="375.03"/>
    <n v="375.03"/>
    <s v="Percentage"/>
    <n v="0"/>
    <n v="0"/>
    <n v="0"/>
    <n v="0"/>
    <n v="0"/>
    <n v="375.03"/>
    <n v="100"/>
    <s v=""/>
    <s v=""/>
  </r>
  <r>
    <x v="52"/>
    <x v="2"/>
    <x v="3"/>
    <x v="3"/>
    <s v="2018-Sep"/>
    <d v="1899-12-31T00:00:00"/>
    <n v="40"/>
    <n v="1864"/>
    <d v="2013-09-22T00:00:00"/>
    <x v="15"/>
    <x v="10"/>
    <d v="2018-09-30T00:00:00"/>
    <d v="2018-10-30T00:00:00"/>
    <n v="357"/>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006.5"/>
    <n v="0"/>
    <n v="1875.15"/>
    <n v="0"/>
    <n v="0"/>
    <n v="131.35"/>
    <s v="Z-US$"/>
    <d v="2018-09-30T00:00:00"/>
    <d v="2018-09-30T00:00:00"/>
    <s v="sa"/>
    <s v=""/>
    <s v=""/>
    <n v="65536"/>
    <n v="0"/>
    <s v="Inventory"/>
    <s v="5-CONTRACTS"/>
    <s v="4-A3539A"/>
    <n v="1"/>
    <s v="Each"/>
    <n v="1"/>
    <n v="1"/>
    <n v="375.03"/>
    <n v="375.03"/>
    <s v="Percentage"/>
    <n v="0"/>
    <n v="0"/>
    <n v="0"/>
    <n v="0"/>
    <n v="0"/>
    <n v="375.03"/>
    <n v="100"/>
    <s v=""/>
    <s v=""/>
  </r>
  <r>
    <x v="52"/>
    <x v="2"/>
    <x v="3"/>
    <x v="3"/>
    <s v="2018-Sep"/>
    <d v="1899-12-31T00:00:00"/>
    <n v="40"/>
    <n v="1864"/>
    <d v="2013-09-22T00:00:00"/>
    <x v="15"/>
    <x v="10"/>
    <d v="2018-09-30T00:00:00"/>
    <d v="2018-10-30T00:00:00"/>
    <n v="357"/>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006.5"/>
    <n v="0"/>
    <n v="1875.15"/>
    <n v="0"/>
    <n v="0"/>
    <n v="131.35"/>
    <s v="Z-US$"/>
    <d v="2018-09-30T00:00:00"/>
    <d v="2018-09-30T00:00:00"/>
    <s v="sa"/>
    <s v=""/>
    <s v=""/>
    <n v="81920"/>
    <n v="0"/>
    <s v="Inventory"/>
    <s v="5-CONTRACTS"/>
    <s v="4-E2094A"/>
    <n v="1"/>
    <s v="Each"/>
    <n v="1"/>
    <n v="1"/>
    <n v="375.03"/>
    <n v="375.03"/>
    <s v="Percentage"/>
    <n v="0"/>
    <n v="0"/>
    <n v="0"/>
    <n v="0"/>
    <n v="0"/>
    <n v="375.03"/>
    <n v="100"/>
    <s v=""/>
    <s v=""/>
  </r>
  <r>
    <x v="53"/>
    <x v="2"/>
    <x v="2"/>
    <x v="4"/>
    <s v="2017-Oct"/>
    <d v="1899-12-31T00:00:00"/>
    <n v="40"/>
    <n v="1500"/>
    <d v="2013-09-22T00:00:00"/>
    <x v="16"/>
    <x v="11"/>
    <d v="2018-09-30T00:00:00"/>
    <d v="2017-10-31T00:00:00"/>
    <n v="358"/>
    <s v="Open"/>
    <s v="NORTHERN0002"/>
    <x v="37"/>
    <s v="397475M8D91"/>
    <s v="CONTRACTS"/>
    <s v="WAREHOUSE"/>
    <s v="WAREHOUSE"/>
    <s v="FRANCINE B."/>
    <s v="FRANCINE B."/>
    <s v="TERRITORY 5"/>
    <s v="TERRITORY 5"/>
    <s v="Net 30"/>
    <s v="GROUND"/>
    <s v="GROUND"/>
    <s v="PRIMARY"/>
    <s v="PRIMARY"/>
    <s v="Northern Family Hospital"/>
    <s v="987 Royal Park Centre"/>
    <s v=""/>
    <s v=""/>
    <s v="St. John's"/>
    <s v="NF"/>
    <s v="A1C 1K4"/>
    <s v="Canada"/>
    <s v="PRIMARY"/>
    <s v="Northern Family Hospital"/>
    <s v="987 Royal Park Centre"/>
    <s v=""/>
    <s v=""/>
    <s v="St. John's"/>
    <s v="NF"/>
    <s v="A1C 1K4"/>
    <s v="Canada"/>
    <n v="4558.2"/>
    <n v="0"/>
    <n v="4259.99"/>
    <n v="0"/>
    <n v="0"/>
    <n v="298.2"/>
    <s v="Z-C$"/>
    <d v="2018-09-30T00:00:00"/>
    <d v="2018-09-30T00:00:00"/>
    <s v="sa"/>
    <s v=""/>
    <s v=""/>
    <n v="16384"/>
    <n v="0"/>
    <s v="Inventory"/>
    <s v="5-CONTRACTS"/>
    <s v="2-A3284A, 00047250"/>
    <n v="1"/>
    <s v="Each"/>
    <n v="1"/>
    <n v="1"/>
    <n v="3900"/>
    <n v="3900"/>
    <s v="Percentage"/>
    <n v="0"/>
    <n v="0"/>
    <n v="0"/>
    <n v="0"/>
    <n v="0"/>
    <n v="3900"/>
    <n v="100"/>
    <s v=""/>
    <s v=""/>
  </r>
  <r>
    <x v="53"/>
    <x v="2"/>
    <x v="2"/>
    <x v="4"/>
    <s v="2017-Oct"/>
    <d v="1899-12-31T00:00:00"/>
    <n v="40"/>
    <n v="1500"/>
    <d v="2013-09-22T00:00:00"/>
    <x v="16"/>
    <x v="11"/>
    <d v="2018-09-30T00:00:00"/>
    <d v="2017-10-31T00:00:00"/>
    <n v="358"/>
    <s v="Open"/>
    <s v="NORTHERN0002"/>
    <x v="37"/>
    <s v="397475M8D91"/>
    <s v="CONTRACTS"/>
    <s v="WAREHOUSE"/>
    <s v="WAREHOUSE"/>
    <s v="FRANCINE B."/>
    <s v="FRANCINE B."/>
    <s v="TERRITORY 5"/>
    <s v="TERRITORY 5"/>
    <s v="Net 30"/>
    <s v="GROUND"/>
    <s v="GROUND"/>
    <s v="PRIMARY"/>
    <s v="PRIMARY"/>
    <s v="Northern Family Hospital"/>
    <s v="987 Royal Park Centre"/>
    <s v=""/>
    <s v=""/>
    <s v="St. John's"/>
    <s v="NF"/>
    <s v="A1C 1K4"/>
    <s v="Canada"/>
    <s v="PRIMARY"/>
    <s v="Northern Family Hospital"/>
    <s v="987 Royal Park Centre"/>
    <s v=""/>
    <s v=""/>
    <s v="St. John's"/>
    <s v="NF"/>
    <s v="A1C 1K4"/>
    <s v="Canada"/>
    <n v="4558.2"/>
    <n v="0"/>
    <n v="4259.99"/>
    <n v="0"/>
    <n v="0"/>
    <n v="298.2"/>
    <s v="Z-C$"/>
    <d v="2018-09-30T00:00:00"/>
    <d v="2018-09-30T00:00:00"/>
    <s v="sa"/>
    <s v=""/>
    <s v=""/>
    <n v="32768"/>
    <n v="0"/>
    <s v="Inventory"/>
    <s v="5-CONTRACTS"/>
    <s v="4-A3351A, 97-K04V9"/>
    <n v="1"/>
    <s v="Each"/>
    <n v="1"/>
    <n v="1"/>
    <n v="0"/>
    <n v="0"/>
    <s v="Percentage"/>
    <n v="0"/>
    <n v="0"/>
    <n v="0"/>
    <n v="0"/>
    <n v="0"/>
    <n v="0"/>
    <n v="0"/>
    <s v=""/>
    <s v=""/>
  </r>
  <r>
    <x v="53"/>
    <x v="2"/>
    <x v="2"/>
    <x v="4"/>
    <s v="2017-Oct"/>
    <d v="1899-12-31T00:00:00"/>
    <n v="40"/>
    <n v="1500"/>
    <d v="2013-09-22T00:00:00"/>
    <x v="16"/>
    <x v="11"/>
    <d v="2018-09-30T00:00:00"/>
    <d v="2017-10-31T00:00:00"/>
    <n v="358"/>
    <s v="Open"/>
    <s v="NORTHERN0002"/>
    <x v="37"/>
    <s v="397475M8D91"/>
    <s v="CONTRACTS"/>
    <s v="WAREHOUSE"/>
    <s v="WAREHOUSE"/>
    <s v="FRANCINE B."/>
    <s v="FRANCINE B."/>
    <s v="TERRITORY 5"/>
    <s v="TERRITORY 5"/>
    <s v="Net 30"/>
    <s v="GROUND"/>
    <s v="GROUND"/>
    <s v="PRIMARY"/>
    <s v="PRIMARY"/>
    <s v="Northern Family Hospital"/>
    <s v="987 Royal Park Centre"/>
    <s v=""/>
    <s v=""/>
    <s v="St. John's"/>
    <s v="NF"/>
    <s v="A1C 1K4"/>
    <s v="Canada"/>
    <s v="PRIMARY"/>
    <s v="Northern Family Hospital"/>
    <s v="987 Royal Park Centre"/>
    <s v=""/>
    <s v=""/>
    <s v="St. John's"/>
    <s v="NF"/>
    <s v="A1C 1K4"/>
    <s v="Canada"/>
    <n v="4558.2"/>
    <n v="0"/>
    <n v="4259.99"/>
    <n v="0"/>
    <n v="0"/>
    <n v="298.2"/>
    <s v="Z-C$"/>
    <d v="2018-09-30T00:00:00"/>
    <d v="2018-09-30T00:00:00"/>
    <s v="sa"/>
    <s v=""/>
    <s v=""/>
    <n v="49152"/>
    <n v="0"/>
    <s v="Inventory"/>
    <s v="5-CONTRACTS"/>
    <s v="4-E2094A, DIDX2668-587"/>
    <n v="1"/>
    <s v="Each"/>
    <n v="1"/>
    <n v="1"/>
    <n v="360"/>
    <n v="360"/>
    <s v="Percentage"/>
    <n v="0"/>
    <n v="0"/>
    <n v="0"/>
    <n v="0"/>
    <n v="0"/>
    <n v="360"/>
    <n v="100"/>
    <s v=""/>
    <s v=""/>
  </r>
  <r>
    <x v="54"/>
    <x v="2"/>
    <x v="2"/>
    <x v="4"/>
    <s v="2017-Oct"/>
    <d v="1900-01-02T00:00:00"/>
    <n v="41"/>
    <n v="1509"/>
    <d v="2013-09-22T00:00:00"/>
    <x v="17"/>
    <x v="12"/>
    <d v="2018-09-30T00:00:00"/>
    <d v="2017-11-09T00:00:00"/>
    <n v="359"/>
    <s v="Open"/>
    <s v="AMERICAN0001"/>
    <x v="1"/>
    <s v="938736"/>
    <s v="CONTRACTS"/>
    <s v="WAREHOUSE"/>
    <s v="WAREHOUSE"/>
    <s v="PAUL W."/>
    <s v="PAUL W."/>
    <s v="TERRITORY 1"/>
    <s v="TERRITORY 1"/>
    <s v="Net 30"/>
    <s v="GROUND"/>
    <s v="GROUND"/>
    <s v="PRIMARY"/>
    <s v="PRIMARY"/>
    <s v="American Science Museum"/>
    <s v="789 North Carlton Place"/>
    <s v=""/>
    <s v=""/>
    <s v="St. Louis"/>
    <s v="MO"/>
    <s v="63115"/>
    <s v="USA"/>
    <s v="PRIMARY"/>
    <s v="American Science Museum"/>
    <s v="789 North Carlton Place"/>
    <s v=""/>
    <s v=""/>
    <s v="St. Louis"/>
    <s v="MO"/>
    <s v="63115"/>
    <s v="USA"/>
    <n v="3852"/>
    <n v="0"/>
    <n v="3600"/>
    <n v="0"/>
    <n v="0"/>
    <n v="252"/>
    <s v="Z-US$"/>
    <d v="2018-09-30T00:00:00"/>
    <d v="2018-09-30T00:00:00"/>
    <s v="sa"/>
    <s v=""/>
    <s v=""/>
    <n v="16384"/>
    <n v="0"/>
    <s v="Inventory"/>
    <s v="5-CONTRACTS"/>
    <s v="3-A2440A"/>
    <n v="1"/>
    <s v="Each"/>
    <n v="1"/>
    <n v="1"/>
    <n v="3600"/>
    <n v="3600"/>
    <s v="Percentage"/>
    <n v="0"/>
    <n v="0"/>
    <n v="0"/>
    <n v="0"/>
    <n v="0"/>
    <n v="3600"/>
    <n v="100"/>
    <s v=""/>
    <s v=""/>
  </r>
  <r>
    <x v="55"/>
    <x v="2"/>
    <x v="3"/>
    <x v="1"/>
    <s v="2018-Apr"/>
    <d v="1900-01-02T00:00:00"/>
    <n v="15"/>
    <n v="1691"/>
    <d v="2013-09-22T00:00:00"/>
    <x v="18"/>
    <x v="13"/>
    <d v="2018-09-30T00:00:00"/>
    <d v="2018-05-10T00:00:00"/>
    <n v="360"/>
    <s v="Open"/>
    <s v="WORLDENT0001"/>
    <x v="38"/>
    <s v="315546"/>
    <s v="CONTRACTS"/>
    <s v="WAREHOUSE"/>
    <s v="WAREHOUSE"/>
    <s v="GREG E."/>
    <s v="GREG E."/>
    <s v="TERRITORY 2"/>
    <s v="TERRITORY 2"/>
    <s v="Net 30"/>
    <s v="GROUND"/>
    <s v="GROUND"/>
    <s v="PRIMARY"/>
    <s v="PRIMARY"/>
    <s v="World Enterprises"/>
    <s v="987 Office Plaza Drive"/>
    <s v=""/>
    <s v=""/>
    <s v="Detroit"/>
    <s v="MI"/>
    <s v="48233-4832"/>
    <s v="USA"/>
    <s v="PRIMARY"/>
    <s v="World Enterprises"/>
    <s v="987 Office Plaza Drive"/>
    <s v=""/>
    <s v=""/>
    <s v="Detroit"/>
    <s v="MI"/>
    <s v="48233-4832"/>
    <s v="USA"/>
    <n v="3338.4"/>
    <n v="0"/>
    <n v="3120"/>
    <n v="0"/>
    <n v="0"/>
    <n v="218.4"/>
    <s v="Z-US$"/>
    <d v="2018-09-30T00:00:00"/>
    <d v="2018-09-30T00:00:00"/>
    <s v="sa"/>
    <s v=""/>
    <s v=""/>
    <n v="16384"/>
    <n v="0"/>
    <s v="Inventory"/>
    <s v="5-CONTRACTS"/>
    <s v="3-A3542A"/>
    <n v="1"/>
    <s v="Each"/>
    <n v="1"/>
    <n v="1"/>
    <n v="520"/>
    <n v="520"/>
    <s v="Percentage"/>
    <n v="0"/>
    <n v="0"/>
    <n v="0"/>
    <n v="0"/>
    <n v="0"/>
    <n v="520"/>
    <n v="100"/>
    <s v=""/>
    <s v=""/>
  </r>
  <r>
    <x v="55"/>
    <x v="2"/>
    <x v="3"/>
    <x v="1"/>
    <s v="2018-Apr"/>
    <d v="1900-01-02T00:00:00"/>
    <n v="15"/>
    <n v="1691"/>
    <d v="2013-09-22T00:00:00"/>
    <x v="18"/>
    <x v="13"/>
    <d v="2018-09-30T00:00:00"/>
    <d v="2018-05-10T00:00:00"/>
    <n v="360"/>
    <s v="Open"/>
    <s v="WORLDENT0001"/>
    <x v="38"/>
    <s v="315546"/>
    <s v="CONTRACTS"/>
    <s v="WAREHOUSE"/>
    <s v="WAREHOUSE"/>
    <s v="GREG E."/>
    <s v="GREG E."/>
    <s v="TERRITORY 2"/>
    <s v="TERRITORY 2"/>
    <s v="Net 30"/>
    <s v="GROUND"/>
    <s v="GROUND"/>
    <s v="PRIMARY"/>
    <s v="PRIMARY"/>
    <s v="World Enterprises"/>
    <s v="987 Office Plaza Drive"/>
    <s v=""/>
    <s v=""/>
    <s v="Detroit"/>
    <s v="MI"/>
    <s v="48233-4832"/>
    <s v="USA"/>
    <s v="PRIMARY"/>
    <s v="World Enterprises"/>
    <s v="987 Office Plaza Drive"/>
    <s v=""/>
    <s v=""/>
    <s v="Detroit"/>
    <s v="MI"/>
    <s v="48233-4832"/>
    <s v="USA"/>
    <n v="3338.4"/>
    <n v="0"/>
    <n v="3120"/>
    <n v="0"/>
    <n v="0"/>
    <n v="218.4"/>
    <s v="Z-US$"/>
    <d v="2018-09-30T00:00:00"/>
    <d v="2018-09-30T00:00:00"/>
    <s v="sa"/>
    <s v=""/>
    <s v=""/>
    <n v="32768"/>
    <n v="0"/>
    <s v="Inventory"/>
    <s v="5-CONTRACTS"/>
    <s v="4-A3539A"/>
    <n v="1"/>
    <s v="Each"/>
    <n v="1"/>
    <n v="1"/>
    <n v="520"/>
    <n v="520"/>
    <s v="Percentage"/>
    <n v="0"/>
    <n v="0"/>
    <n v="0"/>
    <n v="0"/>
    <n v="0"/>
    <n v="520"/>
    <n v="100"/>
    <s v=""/>
    <s v=""/>
  </r>
  <r>
    <x v="55"/>
    <x v="2"/>
    <x v="3"/>
    <x v="1"/>
    <s v="2018-Apr"/>
    <d v="1900-01-02T00:00:00"/>
    <n v="15"/>
    <n v="1691"/>
    <d v="2013-09-22T00:00:00"/>
    <x v="18"/>
    <x v="13"/>
    <d v="2018-09-30T00:00:00"/>
    <d v="2018-05-10T00:00:00"/>
    <n v="360"/>
    <s v="Open"/>
    <s v="WORLDENT0001"/>
    <x v="38"/>
    <s v="315546"/>
    <s v="CONTRACTS"/>
    <s v="WAREHOUSE"/>
    <s v="WAREHOUSE"/>
    <s v="GREG E."/>
    <s v="GREG E."/>
    <s v="TERRITORY 2"/>
    <s v="TERRITORY 2"/>
    <s v="Net 30"/>
    <s v="GROUND"/>
    <s v="GROUND"/>
    <s v="PRIMARY"/>
    <s v="PRIMARY"/>
    <s v="World Enterprises"/>
    <s v="987 Office Plaza Drive"/>
    <s v=""/>
    <s v=""/>
    <s v="Detroit"/>
    <s v="MI"/>
    <s v="48233-4832"/>
    <s v="USA"/>
    <s v="PRIMARY"/>
    <s v="World Enterprises"/>
    <s v="987 Office Plaza Drive"/>
    <s v=""/>
    <s v=""/>
    <s v="Detroit"/>
    <s v="MI"/>
    <s v="48233-4832"/>
    <s v="USA"/>
    <n v="3338.4"/>
    <n v="0"/>
    <n v="3120"/>
    <n v="0"/>
    <n v="0"/>
    <n v="218.4"/>
    <s v="Z-US$"/>
    <d v="2018-09-30T00:00:00"/>
    <d v="2018-09-30T00:00:00"/>
    <s v="sa"/>
    <s v=""/>
    <s v=""/>
    <n v="49152"/>
    <n v="0"/>
    <s v="Inventory"/>
    <s v="5-CONTRACTS"/>
    <s v="3-D2094A"/>
    <n v="4"/>
    <s v="Each"/>
    <n v="1"/>
    <n v="4"/>
    <n v="520"/>
    <n v="2080"/>
    <s v="Percentage"/>
    <n v="0"/>
    <n v="0"/>
    <n v="0"/>
    <n v="0"/>
    <n v="0"/>
    <n v="2080"/>
    <n v="100"/>
    <s v=""/>
    <s v=""/>
  </r>
  <r>
    <x v="56"/>
    <x v="2"/>
    <x v="2"/>
    <x v="4"/>
    <s v="2017-Oct"/>
    <d v="1899-12-31T00:00:00"/>
    <n v="40"/>
    <n v="1500"/>
    <d v="2013-09-22T00:00:00"/>
    <x v="16"/>
    <x v="11"/>
    <d v="2018-09-30T00:00:00"/>
    <d v="2017-10-31T00:00:00"/>
    <n v="361"/>
    <s v="Open"/>
    <s v="VANCOUVE0001"/>
    <x v="18"/>
    <s v="6471"/>
    <s v="CONTRACTS"/>
    <s v="WAREHOUSE"/>
    <s v="WAREHOUSE"/>
    <s v="ERIN J."/>
    <s v="ERIN J."/>
    <s v="TERRITORY 7"/>
    <s v="TERRITORY 7"/>
    <s v="Net 30"/>
    <s v="MAIL"/>
    <s v="MAIL"/>
    <s v="BILLING"/>
    <s v="PRIMARY"/>
    <s v="Vancouver Resort Hotels"/>
    <s v="432 12 Ave. North"/>
    <s v=""/>
    <s v=""/>
    <s v="Vancouver"/>
    <s v="BC"/>
    <s v="V6E 3J7"/>
    <s v="Canada"/>
    <s v="PRIMARY"/>
    <s v="Vancouver Resort Hotels"/>
    <s v="432 12 Ave. North"/>
    <s v=""/>
    <s v=""/>
    <s v="Vancouver"/>
    <s v="BC"/>
    <s v="V6E 3J7"/>
    <s v="Canada"/>
    <n v="2657.49"/>
    <n v="0"/>
    <n v="2483.64"/>
    <n v="0"/>
    <n v="0"/>
    <n v="173.85"/>
    <s v="Z-C$"/>
    <d v="2018-09-30T00:00:00"/>
    <d v="2018-09-30T00:00:00"/>
    <s v="sa"/>
    <s v=""/>
    <s v=""/>
    <n v="16384"/>
    <n v="0"/>
    <s v="Inventory"/>
    <s v="5-CONTRACTS"/>
    <s v="3-A2440A"/>
    <n v="1"/>
    <s v="Each"/>
    <n v="1"/>
    <n v="1"/>
    <n v="2483.64"/>
    <n v="2483.64"/>
    <s v="Percentage"/>
    <n v="0"/>
    <n v="0"/>
    <n v="0"/>
    <n v="0"/>
    <n v="0"/>
    <n v="2483.64"/>
    <n v="10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6384"/>
    <n v="0"/>
    <s v="Inventory"/>
    <s v="5-CONTRACTS"/>
    <s v="2-A3284A, 350302380"/>
    <n v="1"/>
    <s v="Each"/>
    <n v="1"/>
    <n v="1"/>
    <n v="3400"/>
    <n v="3400"/>
    <s v="Percentage"/>
    <n v="0"/>
    <n v="0"/>
    <n v="0"/>
    <n v="0"/>
    <n v="0"/>
    <n v="3400"/>
    <n v="10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32768"/>
    <n v="0"/>
    <s v="Inventory"/>
    <s v="5-CONTRACTS"/>
    <s v="4-E2094A, 902379DW77"/>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49152"/>
    <n v="0"/>
    <s v="Inventory"/>
    <s v="5-CONTRACTS"/>
    <s v="1-A3261A"/>
    <n v="1"/>
    <s v="Each"/>
    <n v="1"/>
    <n v="1"/>
    <n v="400"/>
    <n v="400"/>
    <s v="Percentage"/>
    <n v="0"/>
    <n v="0"/>
    <n v="0"/>
    <n v="0"/>
    <n v="0"/>
    <n v="400"/>
    <n v="10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65536"/>
    <n v="0"/>
    <s v="Inventory"/>
    <s v="5-CONTRACTS"/>
    <s v="1-A3483A"/>
    <n v="2"/>
    <s v="Each"/>
    <n v="1"/>
    <n v="2"/>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81920"/>
    <n v="0"/>
    <s v="Inventory"/>
    <s v="5-CONTRACTS"/>
    <s v="4-A3351A, 78-RGZ17"/>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98304"/>
    <n v="0"/>
    <s v="Inventory"/>
    <s v="5-CONTRACTS"/>
    <s v="3-A3416A"/>
    <n v="1"/>
    <s v="Each"/>
    <n v="1"/>
    <n v="1"/>
    <n v="150"/>
    <n v="150"/>
    <s v="Percentage"/>
    <n v="0"/>
    <n v="0"/>
    <n v="0"/>
    <n v="0"/>
    <n v="0"/>
    <n v="150"/>
    <n v="10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14688"/>
    <n v="0"/>
    <s v="Inventory"/>
    <s v="5-CONTRACTS"/>
    <s v="3-J2094A"/>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31072"/>
    <n v="0"/>
    <s v="Inventory"/>
    <s v="5-CONTRACTS"/>
    <s v="3-C2786A"/>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47456"/>
    <n v="0"/>
    <s v="Inventory"/>
    <s v="5-CONTRACTS"/>
    <s v="4-E5930A, US-60750178"/>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63840"/>
    <n v="0"/>
    <s v="Inventory"/>
    <s v="5-CONTRACTS"/>
    <s v="4-A3666A, 822952-0003"/>
    <n v="1"/>
    <s v="Each"/>
    <n v="1"/>
    <n v="1"/>
    <n v="0"/>
    <n v="0"/>
    <s v="Percentage"/>
    <n v="0"/>
    <n v="0"/>
    <n v="0"/>
    <n v="0"/>
    <n v="0"/>
    <n v="0"/>
    <n v="0"/>
    <s v=""/>
    <s v=""/>
  </r>
  <r>
    <x v="57"/>
    <x v="2"/>
    <x v="3"/>
    <x v="5"/>
    <s v="2018-Aug"/>
    <d v="1899-12-31T00:00:00"/>
    <n v="32"/>
    <n v="1808"/>
    <d v="2013-09-22T00:00:00"/>
    <x v="19"/>
    <x v="14"/>
    <d v="2018-09-30T00:00:00"/>
    <d v="2018-09-04T00:00:00"/>
    <n v="362"/>
    <s v="Open"/>
    <s v="CELLULAR0001"/>
    <x v="23"/>
    <s v="34564"/>
    <s v="CONTRACTS"/>
    <s v="WAREHOUSE"/>
    <s v="WAREHOUSE"/>
    <s v="PAUL W."/>
    <s v="PAUL W."/>
    <s v="TERRITORY 1"/>
    <s v="TERRITORY 1"/>
    <s v="Net 30"/>
    <s v="GROUND"/>
    <s v="GROUND"/>
    <s v="PRIMARY"/>
    <s v="PRIMARY"/>
    <s v="Cellular Express"/>
    <s v="5678 Horseshoe Way"/>
    <s v=""/>
    <s v=""/>
    <s v="Aurora"/>
    <s v="IL"/>
    <s v="60507-3322"/>
    <s v="USA"/>
    <s v="PRIMARY"/>
    <s v="Cellular Express"/>
    <s v="5678 Horseshoe Way"/>
    <s v=""/>
    <s v=""/>
    <s v="Aurora"/>
    <s v="IL"/>
    <s v="60507-3322"/>
    <s v="USA"/>
    <n v="4226.5"/>
    <n v="0"/>
    <n v="3950"/>
    <n v="0"/>
    <n v="0"/>
    <n v="276.5"/>
    <s v="Z-US$"/>
    <d v="2018-09-30T00:00:00"/>
    <d v="2018-09-30T00:00:00"/>
    <s v="sa"/>
    <s v=""/>
    <s v=""/>
    <n v="180224"/>
    <n v="0"/>
    <s v="Inventory"/>
    <s v="5-CONTRACTS"/>
    <s v="4-A3666A, 822952-0023"/>
    <n v="1"/>
    <s v="Each"/>
    <n v="1"/>
    <n v="1"/>
    <n v="0"/>
    <n v="0"/>
    <s v="Percentage"/>
    <n v="0"/>
    <n v="0"/>
    <n v="0"/>
    <n v="0"/>
    <n v="0"/>
    <n v="0"/>
    <n v="0"/>
    <s v=""/>
    <s v=""/>
  </r>
  <r>
    <x v="58"/>
    <x v="2"/>
    <x v="2"/>
    <x v="4"/>
    <s v="2017-Oct"/>
    <d v="1900-01-02T00:00:00"/>
    <n v="41"/>
    <n v="1479"/>
    <d v="2013-09-22T00:00:00"/>
    <x v="17"/>
    <x v="12"/>
    <d v="2018-09-30T00:00:00"/>
    <d v="2017-10-10T00:00:00"/>
    <n v="363"/>
    <s v="Open"/>
    <s v="ROSELLEN0001"/>
    <x v="32"/>
    <s v="4567"/>
    <s v="CONTRACTS"/>
    <s v="WAREHOUSE"/>
    <s v="WAREHOUSE"/>
    <s v="GARY W."/>
    <s v="GARY W."/>
    <s v="TERRITORY 6"/>
    <s v="TERRITORY 6"/>
    <s v=""/>
    <s v="GROUND"/>
    <s v="GROUND"/>
    <s v="PRIMARY"/>
    <s v="PRIMARY"/>
    <s v="Rosellen General Hospital"/>
    <s v="8765 Barclay St."/>
    <s v=""/>
    <s v=""/>
    <s v="Regina"/>
    <s v="SK"/>
    <s v="S7K 5C7"/>
    <s v="Canada"/>
    <s v="PRIMARY"/>
    <s v="Rosellen General Hospital"/>
    <s v="8765 Barclay St."/>
    <s v=""/>
    <s v=""/>
    <s v="Regina"/>
    <s v="SK"/>
    <s v="S7K 5C7"/>
    <s v="Canada"/>
    <n v="2952.77"/>
    <n v="0"/>
    <n v="2759.6"/>
    <n v="0"/>
    <n v="0"/>
    <n v="193.17"/>
    <s v="Z-C$"/>
    <d v="2018-09-30T00:00:00"/>
    <d v="2018-09-30T00:00:00"/>
    <s v="sa"/>
    <s v=""/>
    <s v=""/>
    <n v="16384"/>
    <n v="0"/>
    <s v="Inventory"/>
    <s v="5-CONTRACTS"/>
    <s v="3-A2440A"/>
    <n v="1"/>
    <s v="Each"/>
    <n v="1"/>
    <n v="1"/>
    <n v="2759.6"/>
    <n v="2759.6"/>
    <s v="Percentage"/>
    <n v="0"/>
    <n v="0"/>
    <n v="0"/>
    <n v="0"/>
    <n v="0"/>
    <n v="2759.6"/>
    <n v="100"/>
    <s v=""/>
    <s v=""/>
  </r>
  <r>
    <x v="59"/>
    <x v="2"/>
    <x v="3"/>
    <x v="3"/>
    <s v="2018-Sep"/>
    <d v="1900-01-06T00:00:00"/>
    <n v="35"/>
    <n v="1835"/>
    <d v="2013-09-22T00:00:00"/>
    <x v="20"/>
    <x v="15"/>
    <d v="2018-09-30T00:00:00"/>
    <d v="2018-10-01T00:00:00"/>
    <n v="364"/>
    <s v="Open"/>
    <s v="DIRECTMA0001"/>
    <x v="39"/>
    <s v="3465"/>
    <s v="CONTRACTS"/>
    <s v="WAREHOUSE"/>
    <s v="WAREHOUSE"/>
    <s v="SANDRA M."/>
    <s v="SANDRA M."/>
    <s v="TERRITORY 4"/>
    <s v="TERRITORY 4"/>
    <s v="Net 30"/>
    <s v="GROUND"/>
    <s v="GROUND"/>
    <s v="PRIMARY"/>
    <s v="PRIMARY"/>
    <s v="Direct Marketers"/>
    <s v="8765 9 St. W."/>
    <s v=""/>
    <s v=""/>
    <s v="St. Paul"/>
    <s v="MN"/>
    <s v="55101-8011"/>
    <s v="USA"/>
    <s v="PRIMARY"/>
    <s v="Direct Marketers"/>
    <s v="8765 9 St. W."/>
    <s v=""/>
    <s v=""/>
    <s v="St. Paul"/>
    <s v="MN"/>
    <s v="55101-8011"/>
    <s v="USA"/>
    <n v="1605"/>
    <n v="0"/>
    <n v="1500"/>
    <n v="0"/>
    <n v="0"/>
    <n v="105"/>
    <s v="Z-US$"/>
    <d v="2018-09-30T00:00:00"/>
    <d v="2018-09-30T00:00:00"/>
    <s v="sa"/>
    <s v=""/>
    <s v=""/>
    <n v="16384"/>
    <n v="0"/>
    <s v="Inventory"/>
    <s v="5-CONTRACTS"/>
    <s v="3-A3542A"/>
    <n v="2"/>
    <s v="Each"/>
    <n v="1"/>
    <n v="2"/>
    <n v="250"/>
    <n v="500"/>
    <s v="Percentage"/>
    <n v="0"/>
    <n v="0"/>
    <n v="0"/>
    <n v="0"/>
    <n v="0"/>
    <n v="500"/>
    <n v="100"/>
    <s v=""/>
    <s v=""/>
  </r>
  <r>
    <x v="59"/>
    <x v="2"/>
    <x v="3"/>
    <x v="3"/>
    <s v="2018-Sep"/>
    <d v="1900-01-06T00:00:00"/>
    <n v="35"/>
    <n v="1835"/>
    <d v="2013-09-22T00:00:00"/>
    <x v="20"/>
    <x v="15"/>
    <d v="2018-09-30T00:00:00"/>
    <d v="2018-10-01T00:00:00"/>
    <n v="364"/>
    <s v="Open"/>
    <s v="DIRECTMA0001"/>
    <x v="39"/>
    <s v="3465"/>
    <s v="CONTRACTS"/>
    <s v="WAREHOUSE"/>
    <s v="WAREHOUSE"/>
    <s v="SANDRA M."/>
    <s v="SANDRA M."/>
    <s v="TERRITORY 4"/>
    <s v="TERRITORY 4"/>
    <s v="Net 30"/>
    <s v="GROUND"/>
    <s v="GROUND"/>
    <s v="PRIMARY"/>
    <s v="PRIMARY"/>
    <s v="Direct Marketers"/>
    <s v="8765 9 St. W."/>
    <s v=""/>
    <s v=""/>
    <s v="St. Paul"/>
    <s v="MN"/>
    <s v="55101-8011"/>
    <s v="USA"/>
    <s v="PRIMARY"/>
    <s v="Direct Marketers"/>
    <s v="8765 9 St. W."/>
    <s v=""/>
    <s v=""/>
    <s v="St. Paul"/>
    <s v="MN"/>
    <s v="55101-8011"/>
    <s v="USA"/>
    <n v="1605"/>
    <n v="0"/>
    <n v="1500"/>
    <n v="0"/>
    <n v="0"/>
    <n v="105"/>
    <s v="Z-US$"/>
    <d v="2018-09-30T00:00:00"/>
    <d v="2018-09-30T00:00:00"/>
    <s v="sa"/>
    <s v=""/>
    <s v=""/>
    <n v="32768"/>
    <n v="0"/>
    <s v="Inventory"/>
    <s v="5-CONTRACTS"/>
    <s v="3-D2094A"/>
    <n v="3"/>
    <s v="Each"/>
    <n v="1"/>
    <n v="3"/>
    <n v="166.67"/>
    <n v="500"/>
    <s v="Percentage"/>
    <n v="0"/>
    <n v="0"/>
    <n v="0"/>
    <n v="0"/>
    <n v="0"/>
    <n v="500"/>
    <n v="100"/>
    <s v=""/>
    <s v=""/>
  </r>
  <r>
    <x v="59"/>
    <x v="2"/>
    <x v="3"/>
    <x v="3"/>
    <s v="2018-Sep"/>
    <d v="1900-01-06T00:00:00"/>
    <n v="35"/>
    <n v="1835"/>
    <d v="2013-09-22T00:00:00"/>
    <x v="20"/>
    <x v="15"/>
    <d v="2018-09-30T00:00:00"/>
    <d v="2018-10-01T00:00:00"/>
    <n v="364"/>
    <s v="Open"/>
    <s v="DIRECTMA0001"/>
    <x v="39"/>
    <s v="3465"/>
    <s v="CONTRACTS"/>
    <s v="WAREHOUSE"/>
    <s v="WAREHOUSE"/>
    <s v="SANDRA M."/>
    <s v="SANDRA M."/>
    <s v="TERRITORY 4"/>
    <s v="TERRITORY 4"/>
    <s v="Net 30"/>
    <s v="GROUND"/>
    <s v="GROUND"/>
    <s v="PRIMARY"/>
    <s v="PRIMARY"/>
    <s v="Direct Marketers"/>
    <s v="8765 9 St. W."/>
    <s v=""/>
    <s v=""/>
    <s v="St. Paul"/>
    <s v="MN"/>
    <s v="55101-8011"/>
    <s v="USA"/>
    <s v="PRIMARY"/>
    <s v="Direct Marketers"/>
    <s v="8765 9 St. W."/>
    <s v=""/>
    <s v=""/>
    <s v="St. Paul"/>
    <s v="MN"/>
    <s v="55101-8011"/>
    <s v="USA"/>
    <n v="1605"/>
    <n v="0"/>
    <n v="1500"/>
    <n v="0"/>
    <n v="0"/>
    <n v="105"/>
    <s v="Z-US$"/>
    <d v="2018-09-30T00:00:00"/>
    <d v="2018-09-30T00:00:00"/>
    <s v="sa"/>
    <s v=""/>
    <s v=""/>
    <n v="49152"/>
    <n v="0"/>
    <s v="Inventory"/>
    <s v="5-CONTRACTS"/>
    <s v="3-A2969A"/>
    <n v="1"/>
    <s v="Each"/>
    <n v="1"/>
    <n v="1"/>
    <n v="500"/>
    <n v="500"/>
    <s v="Percentage"/>
    <n v="0"/>
    <n v="0"/>
    <n v="0"/>
    <n v="0"/>
    <n v="0"/>
    <n v="500"/>
    <n v="10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6384"/>
    <n v="0"/>
    <s v="Inventory"/>
    <s v="5-CONTRACTS"/>
    <s v="2-A3284A, A0409175"/>
    <n v="1"/>
    <s v="Each"/>
    <n v="1"/>
    <n v="1"/>
    <n v="4000"/>
    <n v="4000"/>
    <s v="Percentage"/>
    <n v="0"/>
    <n v="0"/>
    <n v="0"/>
    <n v="0"/>
    <n v="0"/>
    <n v="4000"/>
    <n v="10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32768"/>
    <n v="0"/>
    <s v="Inventory"/>
    <s v="5-CONTRACTS"/>
    <s v="4-E2094A, 952AW335E7"/>
    <n v="1"/>
    <s v="Each"/>
    <n v="1"/>
    <n v="1"/>
    <n v="370"/>
    <n v="370"/>
    <s v="Percentage"/>
    <n v="0"/>
    <n v="0"/>
    <n v="0"/>
    <n v="0"/>
    <n v="0"/>
    <n v="370"/>
    <n v="10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49152"/>
    <n v="0"/>
    <s v="Inventory"/>
    <s v="5-CONTRACTS"/>
    <s v="1-A3261A"/>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65536"/>
    <n v="0"/>
    <s v="Inventory"/>
    <s v="5-CONTRACTS"/>
    <s v="1-A3483A"/>
    <n v="2"/>
    <s v="Each"/>
    <n v="1"/>
    <n v="2"/>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81920"/>
    <n v="0"/>
    <s v="Inventory"/>
    <s v="5-CONTRACTS"/>
    <s v="4-A3351A, 78-NL377"/>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98304"/>
    <n v="0"/>
    <s v="Inventory"/>
    <s v="5-CONTRACTS"/>
    <s v="3-A3416A"/>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14688"/>
    <n v="0"/>
    <s v="Inventory"/>
    <s v="5-CONTRACTS"/>
    <s v="3-J2094A"/>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31072"/>
    <n v="0"/>
    <s v="Inventory"/>
    <s v="5-CONTRACTS"/>
    <s v="3-C2786A"/>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47456"/>
    <n v="0"/>
    <s v="Inventory"/>
    <s v="5-CONTRACTS"/>
    <s v="4-E5930A, US-61852223"/>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63840"/>
    <n v="0"/>
    <s v="Inventory"/>
    <s v="5-CONTRACTS"/>
    <s v="4-A3666A, 822952-0004"/>
    <n v="1"/>
    <s v="Each"/>
    <n v="1"/>
    <n v="1"/>
    <n v="0"/>
    <n v="0"/>
    <s v="Percentage"/>
    <n v="0"/>
    <n v="0"/>
    <n v="0"/>
    <n v="0"/>
    <n v="0"/>
    <n v="0"/>
    <n v="0"/>
    <s v=""/>
    <s v=""/>
  </r>
  <r>
    <x v="60"/>
    <x v="2"/>
    <x v="2"/>
    <x v="4"/>
    <s v="2017-Oct"/>
    <d v="1900-01-02T00:00:00"/>
    <n v="41"/>
    <n v="1509"/>
    <d v="2013-09-22T00:00:00"/>
    <x v="17"/>
    <x v="12"/>
    <d v="2018-09-30T00:00:00"/>
    <d v="2017-11-09T00:00:00"/>
    <n v="365"/>
    <s v="Open"/>
    <s v="CENTRALD0001"/>
    <x v="24"/>
    <s v="45316574"/>
    <s v="CONTRACTS"/>
    <s v="WAREHOUSE"/>
    <s v="WAREHOUSE"/>
    <s v="SANDRA M."/>
    <s v="SANDRA M."/>
    <s v="TERRITORY 4"/>
    <s v="TERRITORY 4"/>
    <s v="Net 30"/>
    <s v="GROUND"/>
    <s v="GROUND"/>
    <s v="PRIMARY"/>
    <s v="PRIMARY"/>
    <s v="Central Distributing"/>
    <s v="Suite 13"/>
    <s v="2345 Westwood Dr."/>
    <s v=""/>
    <s v="La Crosse"/>
    <s v="WI"/>
    <s v="54601-9975"/>
    <s v="USA"/>
    <s v="PRIMARY"/>
    <s v="Central Distributing"/>
    <s v="Suite 13"/>
    <s v="2345 Westwood Dr."/>
    <s v=""/>
    <s v="La Crosse"/>
    <s v="WI"/>
    <s v="54601-9975"/>
    <s v="USA"/>
    <n v="4675.8999999999996"/>
    <n v="0"/>
    <n v="4370"/>
    <n v="0"/>
    <n v="0"/>
    <n v="305.89999999999998"/>
    <s v="Z-US$"/>
    <d v="2018-09-30T00:00:00"/>
    <d v="2018-09-30T00:00:00"/>
    <s v="sa"/>
    <s v=""/>
    <s v=""/>
    <n v="180224"/>
    <n v="0"/>
    <s v="Inventory"/>
    <s v="5-CONTRACTS"/>
    <s v="4-A3666A, 822952-0024"/>
    <n v="1"/>
    <s v="Each"/>
    <n v="1"/>
    <n v="1"/>
    <n v="0"/>
    <n v="0"/>
    <s v="Percentage"/>
    <n v="0"/>
    <n v="0"/>
    <n v="0"/>
    <n v="0"/>
    <n v="0"/>
    <n v="0"/>
    <n v="0"/>
    <s v=""/>
    <s v=""/>
  </r>
  <r>
    <x v="61"/>
    <x v="2"/>
    <x v="2"/>
    <x v="4"/>
    <s v="2017-Oct"/>
    <d v="1899-12-31T00:00:00"/>
    <n v="40"/>
    <n v="1500"/>
    <d v="2013-09-22T00:00:00"/>
    <x v="16"/>
    <x v="11"/>
    <d v="2018-09-30T00:00:00"/>
    <d v="2017-10-31T00:00:00"/>
    <n v="366"/>
    <s v="Open"/>
    <s v="NOVASCOT0001"/>
    <x v="40"/>
    <s v="357R63"/>
    <s v="CONTRACTS"/>
    <s v="WAREHOUSE"/>
    <s v="WAREHOUSE"/>
    <s v="FRANCINE B."/>
    <s v="FRANCINE B."/>
    <s v="TERRITORY 5"/>
    <s v="TERRITORY 5"/>
    <s v="Net 30"/>
    <s v="GROUND"/>
    <s v="GROUND"/>
    <s v="PRIMARY"/>
    <s v="PRIMARY"/>
    <s v="Novia Scotia Tech. Institute"/>
    <s v="543 Abbot Ave."/>
    <s v=""/>
    <s v=""/>
    <s v="Halifax"/>
    <s v="NS"/>
    <s v="B5P 7D7"/>
    <s v="Canada"/>
    <s v="PRIMARY"/>
    <s v="Novia Scotia Tech. Institute"/>
    <s v="543 Abbot Ave."/>
    <s v=""/>
    <s v=""/>
    <s v="Halifax"/>
    <s v="NS"/>
    <s v="B5P 7D7"/>
    <s v="Canada"/>
    <n v="2657.49"/>
    <n v="0"/>
    <n v="2483.64"/>
    <n v="0"/>
    <n v="0"/>
    <n v="173.85"/>
    <s v="Z-C$"/>
    <d v="2018-09-30T00:00:00"/>
    <d v="2018-09-30T00:00:00"/>
    <s v="sa"/>
    <s v=""/>
    <s v=""/>
    <n v="16384"/>
    <n v="0"/>
    <s v="Inventory"/>
    <s v="5-CONTRACTS"/>
    <s v="3-A2440A"/>
    <n v="1"/>
    <s v="Each"/>
    <n v="1"/>
    <n v="1"/>
    <n v="2483.64"/>
    <n v="2483.64"/>
    <s v="Percentage"/>
    <n v="0"/>
    <n v="0"/>
    <n v="0"/>
    <n v="0"/>
    <n v="0"/>
    <n v="2483.64"/>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6384"/>
    <n v="0"/>
    <s v="Inventory"/>
    <s v="5-CONTRACTS"/>
    <s v="2-A3284A, 22072103"/>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32768"/>
    <n v="0"/>
    <s v="Inventory"/>
    <s v="5-CONTRACTS"/>
    <s v="4-E2094A, 71000U94713"/>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49152"/>
    <n v="0"/>
    <s v="Inventory"/>
    <s v="5-CONTRACTS"/>
    <s v="4-A3351A, LM-1764"/>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65536"/>
    <n v="0"/>
    <s v="Inventory"/>
    <s v="5-CONTRACTS"/>
    <s v="4-E5930A, US-927328001"/>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81920"/>
    <n v="0"/>
    <s v="Inventory"/>
    <s v="5-CONTRACTS"/>
    <s v="4-A3666A, 2435-55089-2"/>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98304"/>
    <n v="0"/>
    <s v="Inventory"/>
    <s v="5-CONTRACTS"/>
    <s v="4-A3666A, 55089-224357"/>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14688"/>
    <n v="0"/>
    <s v="Inventory"/>
    <s v="5-CONTRACTS"/>
    <s v="1-A3261A"/>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31072"/>
    <n v="0"/>
    <s v="Inventory"/>
    <s v="5-CONTRACTS"/>
    <s v="1-A3483A"/>
    <n v="2"/>
    <s v="Each"/>
    <n v="1"/>
    <n v="2"/>
    <n v="500"/>
    <n v="1000"/>
    <s v="Percentage"/>
    <n v="0"/>
    <n v="0"/>
    <n v="0"/>
    <n v="0"/>
    <n v="0"/>
    <n v="10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47456"/>
    <n v="0"/>
    <s v="Inventory"/>
    <s v="5-CONTRACTS"/>
    <s v="3-A3416A"/>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63840"/>
    <n v="0"/>
    <s v="Inventory"/>
    <s v="5-CONTRACTS"/>
    <s v="3-J2094A"/>
    <n v="1"/>
    <s v="Each"/>
    <n v="1"/>
    <n v="1"/>
    <n v="500"/>
    <n v="500"/>
    <s v="Percentage"/>
    <n v="0"/>
    <n v="0"/>
    <n v="0"/>
    <n v="0"/>
    <n v="0"/>
    <n v="500"/>
    <n v="100"/>
    <s v=""/>
    <s v=""/>
  </r>
  <r>
    <x v="62"/>
    <x v="2"/>
    <x v="2"/>
    <x v="4"/>
    <s v="2017-Oct"/>
    <d v="1899-12-31T00:00:00"/>
    <n v="40"/>
    <n v="1500"/>
    <d v="2013-09-22T00:00:00"/>
    <x v="16"/>
    <x v="11"/>
    <d v="2018-09-30T00:00:00"/>
    <d v="2017-10-31T00:00:00"/>
    <n v="367"/>
    <s v="Open"/>
    <s v="RAINBOWR0001"/>
    <x v="41"/>
    <s v="378618"/>
    <s v="CONTRACTS"/>
    <s v="WAREHOUSE"/>
    <s v="WAREHOUSE"/>
    <s v="PAUL W."/>
    <s v="PAUL W."/>
    <s v="TERRITORY 1"/>
    <s v="TERRITORY 1"/>
    <s v="Net 30"/>
    <s v="GROUND"/>
    <s v="GROUND"/>
    <s v="PRIMARY"/>
    <s v="PRIMARY"/>
    <s v="Rainbow Research"/>
    <s v="3456 N. Jupiter St"/>
    <s v=""/>
    <s v=""/>
    <s v="St Louis"/>
    <s v="MO"/>
    <s v="63156-3427"/>
    <s v="USA"/>
    <s v="PRIMARY"/>
    <s v="Rainbow Research"/>
    <s v="3456 N. Jupiter St"/>
    <s v=""/>
    <s v=""/>
    <s v="St Louis"/>
    <s v="MO"/>
    <s v="63156-3427"/>
    <s v="USA"/>
    <n v="6420"/>
    <n v="0"/>
    <n v="6000"/>
    <n v="0"/>
    <n v="0"/>
    <n v="420"/>
    <s v="Z-US$"/>
    <d v="2018-09-30T00:00:00"/>
    <d v="2018-09-30T00:00:00"/>
    <s v="sa"/>
    <s v=""/>
    <s v=""/>
    <n v="180224"/>
    <n v="0"/>
    <s v="Inventory"/>
    <s v="5-CONTRACTS"/>
    <s v="3-C2786A"/>
    <n v="1"/>
    <s v="Each"/>
    <n v="1"/>
    <n v="1"/>
    <n v="500"/>
    <n v="500"/>
    <s v="Percentage"/>
    <n v="0"/>
    <n v="0"/>
    <n v="0"/>
    <n v="0"/>
    <n v="0"/>
    <n v="500"/>
    <n v="10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6384"/>
    <n v="0"/>
    <s v="Inventory"/>
    <s v="5-CONTRACTS"/>
    <s v="2-A3284A, E130893"/>
    <n v="1"/>
    <s v="Each"/>
    <n v="1"/>
    <n v="1"/>
    <n v="7600"/>
    <n v="7600"/>
    <s v="Percentage"/>
    <n v="0"/>
    <n v="0"/>
    <n v="0"/>
    <n v="0"/>
    <n v="0"/>
    <n v="7600"/>
    <n v="10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32768"/>
    <n v="0"/>
    <s v="Inventory"/>
    <s v="5-CONTRACTS"/>
    <s v="4-E2094A, 56EK314317W01"/>
    <n v="1"/>
    <s v="Each"/>
    <n v="1"/>
    <n v="1"/>
    <n v="700"/>
    <n v="700"/>
    <s v="Percentage"/>
    <n v="0"/>
    <n v="0"/>
    <n v="0"/>
    <n v="0"/>
    <n v="0"/>
    <n v="700"/>
    <n v="10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49152"/>
    <n v="0"/>
    <s v="Inventory"/>
    <s v="5-CONTRACTS"/>
    <s v="1-A3261A"/>
    <n v="1"/>
    <s v="Each"/>
    <n v="1"/>
    <n v="1"/>
    <n v="740"/>
    <n v="740"/>
    <s v="Percentage"/>
    <n v="0"/>
    <n v="0"/>
    <n v="0"/>
    <n v="0"/>
    <n v="0"/>
    <n v="740"/>
    <n v="10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65536"/>
    <n v="0"/>
    <s v="Inventory"/>
    <s v="5-CONTRACTS"/>
    <s v="1-A3483A"/>
    <n v="2"/>
    <s v="Each"/>
    <n v="1"/>
    <n v="2"/>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81920"/>
    <n v="0"/>
    <s v="Inventory"/>
    <s v="5-CONTRACTS"/>
    <s v="3-A3416A"/>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98304"/>
    <n v="0"/>
    <s v="Inventory"/>
    <s v="5-CONTRACTS"/>
    <s v="3-J2094A"/>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14688"/>
    <n v="0"/>
    <s v="Inventory"/>
    <s v="5-CONTRACTS"/>
    <s v="3-C2786A"/>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31072"/>
    <n v="0"/>
    <s v="Inventory"/>
    <s v="5-CONTRACTS"/>
    <s v="4-A3351A, 23-CB373"/>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47456"/>
    <n v="0"/>
    <s v="Inventory"/>
    <s v="5-CONTRACTS"/>
    <s v="4-E5930A, SG-91189624"/>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63840"/>
    <n v="0"/>
    <s v="Inventory"/>
    <s v="5-CONTRACTS"/>
    <s v="4-A3666A, 244CE7789"/>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80224"/>
    <n v="0"/>
    <s v="Inventory"/>
    <s v="5-CONTRACTS"/>
    <s v="4-A3666A, 822952-0789"/>
    <n v="1"/>
    <s v="Each"/>
    <n v="1"/>
    <n v="1"/>
    <n v="0"/>
    <n v="0"/>
    <s v="Percentage"/>
    <n v="0"/>
    <n v="0"/>
    <n v="0"/>
    <n v="0"/>
    <n v="0"/>
    <n v="0"/>
    <n v="0"/>
    <s v=""/>
    <s v=""/>
  </r>
  <r>
    <x v="63"/>
    <x v="2"/>
    <x v="2"/>
    <x v="6"/>
    <s v="2017-Nov"/>
    <d v="1900-01-03T00:00:00"/>
    <n v="44"/>
    <n v="1531"/>
    <d v="2013-09-22T00:00:00"/>
    <x v="21"/>
    <x v="16"/>
    <d v="2018-09-30T00:00:00"/>
    <d v="2017-12-01T00:00:00"/>
    <n v="368"/>
    <s v="Open"/>
    <s v="HOMEFURN0001"/>
    <x v="29"/>
    <s v="3471198"/>
    <s v="CONTRACTS"/>
    <s v="WAREHOUSE"/>
    <s v="WAREHOUSE"/>
    <s v="GREG E."/>
    <s v="GREG E."/>
    <s v="TERRITORY 2"/>
    <s v="TERRITORY 2"/>
    <s v="Net 30"/>
    <s v="GROUND"/>
    <s v="GROUND"/>
    <s v="PRIMARY"/>
    <s v="PRIMARY"/>
    <s v="Home Furnishings Limited"/>
    <s v="234 Heritage Ave."/>
    <s v=""/>
    <s v=""/>
    <s v="Midland"/>
    <s v="MI"/>
    <s v="48640-9392"/>
    <s v="USA"/>
    <s v="PRIMARY"/>
    <s v="Home Furnishings Limited"/>
    <s v="234 Heritage Ave."/>
    <s v=""/>
    <s v=""/>
    <s v="Midland"/>
    <s v="MI"/>
    <s v="48640-9392"/>
    <s v="USA"/>
    <n v="9672.7999999999993"/>
    <n v="0"/>
    <n v="9040"/>
    <n v="0"/>
    <n v="0"/>
    <n v="632.79999999999995"/>
    <s v="Z-US$"/>
    <d v="2018-09-30T00:00:00"/>
    <d v="2018-09-30T00:00:00"/>
    <s v="sa"/>
    <s v=""/>
    <s v=""/>
    <n v="196608"/>
    <n v="0"/>
    <s v="Inventory"/>
    <s v="5-CONTRACTS"/>
    <s v="3-A3542A"/>
    <n v="1"/>
    <s v="Each"/>
    <n v="1"/>
    <n v="1"/>
    <n v="0"/>
    <n v="0"/>
    <s v="Percentage"/>
    <n v="0"/>
    <n v="0"/>
    <n v="0"/>
    <n v="0"/>
    <n v="0"/>
    <n v="0"/>
    <n v="0"/>
    <s v=""/>
    <s v=""/>
  </r>
  <r>
    <x v="64"/>
    <x v="2"/>
    <x v="3"/>
    <x v="5"/>
    <s v="2018-Aug"/>
    <d v="1900-01-03T00:00:00"/>
    <n v="31"/>
    <n v="1804"/>
    <d v="2013-09-22T00:00:00"/>
    <x v="22"/>
    <x v="17"/>
    <d v="2018-09-30T00:00:00"/>
    <d v="2018-08-31T00:00:00"/>
    <n v="369"/>
    <s v="Open"/>
    <s v="RIVERSID0001"/>
    <x v="34"/>
    <s v="352233"/>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4429.16"/>
    <n v="0"/>
    <n v="4139.3999999999996"/>
    <n v="0"/>
    <n v="0"/>
    <n v="289.76"/>
    <s v="Z-C$"/>
    <d v="2018-09-30T00:00:00"/>
    <d v="2018-09-30T00:00:00"/>
    <s v="sa"/>
    <s v=""/>
    <s v=""/>
    <n v="16384"/>
    <n v="0"/>
    <s v="Inventory"/>
    <s v="5-CONTRACTS"/>
    <s v="3-A2440A"/>
    <n v="1"/>
    <s v="Each"/>
    <n v="1"/>
    <n v="1"/>
    <n v="4139.3999999999996"/>
    <n v="4139.3999999999996"/>
    <s v="Percentage"/>
    <n v="0"/>
    <n v="0"/>
    <n v="0"/>
    <n v="0"/>
    <n v="0"/>
    <n v="4139.3999999999996"/>
    <n v="100"/>
    <s v=""/>
    <s v=""/>
  </r>
  <r>
    <x v="65"/>
    <x v="2"/>
    <x v="2"/>
    <x v="6"/>
    <s v="2017-Nov"/>
    <d v="1900-01-03T00:00:00"/>
    <n v="44"/>
    <n v="1531"/>
    <d v="2013-09-22T00:00:00"/>
    <x v="21"/>
    <x v="16"/>
    <d v="2018-09-30T00:00:00"/>
    <d v="2017-12-01T00:00:00"/>
    <n v="370"/>
    <s v="Open"/>
    <s v="COMPUTER0002"/>
    <x v="42"/>
    <s v="632017"/>
    <s v="CONTRACTS"/>
    <s v="WAREHOUSE"/>
    <s v="WAREHOUSE"/>
    <s v="GARY W."/>
    <s v="GARY W."/>
    <s v="TERRITORY 6"/>
    <s v="TERRITORY 6"/>
    <s v="Net 30"/>
    <s v="GROUND"/>
    <s v="GROUND"/>
    <s v="PRIMARY"/>
    <s v="PRIMARY"/>
    <s v="Computers Unlimited"/>
    <s v="9876 Bernard St."/>
    <s v=""/>
    <s v=""/>
    <s v="Edmonton"/>
    <s v="AB"/>
    <s v="T5J 2G5"/>
    <s v="Canada"/>
    <s v="PRIMARY"/>
    <s v="Computers Unlimited"/>
    <s v="9876 Bernard St."/>
    <s v=""/>
    <s v=""/>
    <s v="Edmonton"/>
    <s v="AB"/>
    <s v="T5J 2G5"/>
    <s v="Canada"/>
    <n v="6643.74"/>
    <n v="0"/>
    <n v="6209.1"/>
    <n v="0"/>
    <n v="0"/>
    <n v="434.64"/>
    <s v="Z-C$"/>
    <d v="2018-09-30T00:00:00"/>
    <d v="2018-09-30T00:00:00"/>
    <s v="sa"/>
    <s v=""/>
    <s v=""/>
    <n v="16384"/>
    <n v="0"/>
    <s v="Inventory"/>
    <s v="5-CONTRACTS"/>
    <s v="3-A2440A"/>
    <n v="1"/>
    <s v="Each"/>
    <n v="1"/>
    <n v="1"/>
    <n v="6209.1"/>
    <n v="6209.1"/>
    <s v="Percentage"/>
    <n v="0"/>
    <n v="0"/>
    <n v="0"/>
    <n v="0"/>
    <n v="0"/>
    <n v="6209.1"/>
    <n v="100"/>
    <s v=""/>
    <s v=""/>
  </r>
  <r>
    <x v="66"/>
    <x v="2"/>
    <x v="3"/>
    <x v="1"/>
    <s v="2018-Apr"/>
    <d v="1899-12-31T00:00:00"/>
    <n v="14"/>
    <n v="1682"/>
    <d v="2013-09-22T00:00:00"/>
    <x v="23"/>
    <x v="18"/>
    <d v="2018-09-30T00:00:00"/>
    <d v="2018-05-01T00:00:00"/>
    <n v="371"/>
    <s v="Open"/>
    <s v="ALTONMAN0001"/>
    <x v="43"/>
    <s v="83543"/>
    <s v="CONTRACTS"/>
    <s v="WAREHOUSE"/>
    <s v="WAREHOUSE"/>
    <s v="GREG E."/>
    <s v="GREG E."/>
    <s v="TERRITORY 2"/>
    <s v="TERRITORY 2"/>
    <s v="2% 10/Net 30"/>
    <s v="GROUND"/>
    <s v="GROUND"/>
    <s v="PRIMARY"/>
    <s v="PRIMARY"/>
    <s v="Alton Manufacturing"/>
    <s v="P.O. Box 3343"/>
    <s v=""/>
    <s v=""/>
    <s v="Detroit"/>
    <s v="MI"/>
    <s v="48233-3343"/>
    <s v="USA"/>
    <s v="PRIMARY"/>
    <s v="Alton Manufacturing"/>
    <s v="P.O. Box 3343"/>
    <s v=""/>
    <s v=""/>
    <s v="Detroit"/>
    <s v="MI"/>
    <s v="48233-3343"/>
    <s v="USA"/>
    <n v="802.5"/>
    <n v="0"/>
    <n v="750"/>
    <n v="0"/>
    <n v="0"/>
    <n v="52.5"/>
    <s v="Z-US$"/>
    <d v="2018-09-30T00:00:00"/>
    <d v="2018-09-30T00:00:00"/>
    <s v="sa"/>
    <s v=""/>
    <s v=""/>
    <n v="16384"/>
    <n v="0"/>
    <s v="Inventory"/>
    <s v="5-CONTRACTS"/>
    <s v="3-A3542A"/>
    <n v="2"/>
    <s v="Each"/>
    <n v="1"/>
    <n v="2"/>
    <n v="125"/>
    <n v="250"/>
    <s v="Percentage"/>
    <n v="0"/>
    <n v="0"/>
    <n v="0"/>
    <n v="0"/>
    <n v="0"/>
    <n v="250"/>
    <n v="100"/>
    <s v=""/>
    <s v=""/>
  </r>
  <r>
    <x v="66"/>
    <x v="2"/>
    <x v="3"/>
    <x v="1"/>
    <s v="2018-Apr"/>
    <d v="1899-12-31T00:00:00"/>
    <n v="14"/>
    <n v="1682"/>
    <d v="2013-09-22T00:00:00"/>
    <x v="23"/>
    <x v="18"/>
    <d v="2018-09-30T00:00:00"/>
    <d v="2018-05-01T00:00:00"/>
    <n v="371"/>
    <s v="Open"/>
    <s v="ALTONMAN0001"/>
    <x v="43"/>
    <s v="83543"/>
    <s v="CONTRACTS"/>
    <s v="WAREHOUSE"/>
    <s v="WAREHOUSE"/>
    <s v="GREG E."/>
    <s v="GREG E."/>
    <s v="TERRITORY 2"/>
    <s v="TERRITORY 2"/>
    <s v="2% 10/Net 30"/>
    <s v="GROUND"/>
    <s v="GROUND"/>
    <s v="PRIMARY"/>
    <s v="PRIMARY"/>
    <s v="Alton Manufacturing"/>
    <s v="P.O. Box 3343"/>
    <s v=""/>
    <s v=""/>
    <s v="Detroit"/>
    <s v="MI"/>
    <s v="48233-3343"/>
    <s v="USA"/>
    <s v="PRIMARY"/>
    <s v="Alton Manufacturing"/>
    <s v="P.O. Box 3343"/>
    <s v=""/>
    <s v=""/>
    <s v="Detroit"/>
    <s v="MI"/>
    <s v="48233-3343"/>
    <s v="USA"/>
    <n v="802.5"/>
    <n v="0"/>
    <n v="750"/>
    <n v="0"/>
    <n v="0"/>
    <n v="52.5"/>
    <s v="Z-US$"/>
    <d v="2018-09-30T00:00:00"/>
    <d v="2018-09-30T00:00:00"/>
    <s v="sa"/>
    <s v=""/>
    <s v=""/>
    <n v="32768"/>
    <n v="0"/>
    <s v="Inventory"/>
    <s v="5-CONTRACTS"/>
    <s v="3-D2094A"/>
    <n v="3"/>
    <s v="Each"/>
    <n v="1"/>
    <n v="3"/>
    <n v="83.33"/>
    <n v="250"/>
    <s v="Percentage"/>
    <n v="0"/>
    <n v="0"/>
    <n v="0"/>
    <n v="0"/>
    <n v="0"/>
    <n v="250"/>
    <n v="100"/>
    <s v=""/>
    <s v=""/>
  </r>
  <r>
    <x v="66"/>
    <x v="2"/>
    <x v="3"/>
    <x v="1"/>
    <s v="2018-Apr"/>
    <d v="1899-12-31T00:00:00"/>
    <n v="14"/>
    <n v="1682"/>
    <d v="2013-09-22T00:00:00"/>
    <x v="23"/>
    <x v="18"/>
    <d v="2018-09-30T00:00:00"/>
    <d v="2018-05-01T00:00:00"/>
    <n v="371"/>
    <s v="Open"/>
    <s v="ALTONMAN0001"/>
    <x v="43"/>
    <s v="83543"/>
    <s v="CONTRACTS"/>
    <s v="WAREHOUSE"/>
    <s v="WAREHOUSE"/>
    <s v="GREG E."/>
    <s v="GREG E."/>
    <s v="TERRITORY 2"/>
    <s v="TERRITORY 2"/>
    <s v="2% 10/Net 30"/>
    <s v="GROUND"/>
    <s v="GROUND"/>
    <s v="PRIMARY"/>
    <s v="PRIMARY"/>
    <s v="Alton Manufacturing"/>
    <s v="P.O. Box 3343"/>
    <s v=""/>
    <s v=""/>
    <s v="Detroit"/>
    <s v="MI"/>
    <s v="48233-3343"/>
    <s v="USA"/>
    <s v="PRIMARY"/>
    <s v="Alton Manufacturing"/>
    <s v="P.O. Box 3343"/>
    <s v=""/>
    <s v=""/>
    <s v="Detroit"/>
    <s v="MI"/>
    <s v="48233-3343"/>
    <s v="USA"/>
    <n v="802.5"/>
    <n v="0"/>
    <n v="750"/>
    <n v="0"/>
    <n v="0"/>
    <n v="52.5"/>
    <s v="Z-US$"/>
    <d v="2018-09-30T00:00:00"/>
    <d v="2018-09-30T00:00:00"/>
    <s v="sa"/>
    <s v=""/>
    <s v=""/>
    <n v="49152"/>
    <n v="0"/>
    <s v="Inventory"/>
    <s v="5-CONTRACTS"/>
    <s v="3-A2969A"/>
    <n v="1"/>
    <s v="Each"/>
    <n v="1"/>
    <n v="1"/>
    <n v="250"/>
    <n v="250"/>
    <s v="Percentage"/>
    <n v="0"/>
    <n v="0"/>
    <n v="0"/>
    <n v="0"/>
    <n v="0"/>
    <n v="250"/>
    <n v="100"/>
    <s v=""/>
    <s v=""/>
  </r>
  <r>
    <x v="67"/>
    <x v="2"/>
    <x v="2"/>
    <x v="6"/>
    <s v="2017-Nov"/>
    <d v="1900-01-03T00:00:00"/>
    <n v="44"/>
    <n v="1531"/>
    <d v="2013-09-22T00:00:00"/>
    <x v="21"/>
    <x v="16"/>
    <d v="2018-09-30T00:00:00"/>
    <d v="2017-12-01T00:00:00"/>
    <n v="372"/>
    <s v="Open"/>
    <s v="NORTHCOL0001"/>
    <x v="44"/>
    <s v="74751"/>
    <s v="CONTRACTS"/>
    <s v="WAREHOUSE"/>
    <s v="WAREHOUSE"/>
    <s v="GREG E."/>
    <s v="GREG E."/>
    <s v="TERRITORY 2"/>
    <s v="TERRITORY 2"/>
    <s v="Net 30"/>
    <s v="GROUND"/>
    <s v="GROUND"/>
    <s v="PRIMARY"/>
    <s v="PRIMARY"/>
    <s v="North College"/>
    <s v="Business Office"/>
    <s v="7654 45 Ave N."/>
    <s v=""/>
    <s v="Fort Wayne"/>
    <s v="IN"/>
    <s v="46802-3313"/>
    <s v="USA"/>
    <s v="PRIMARY"/>
    <s v="North College"/>
    <s v="Business Office"/>
    <s v="7654 45 Ave N."/>
    <s v=""/>
    <s v="Fort Wayne"/>
    <s v="IN"/>
    <s v="46802-3313"/>
    <s v="USA"/>
    <n v="1500"/>
    <n v="0"/>
    <n v="1500"/>
    <n v="0"/>
    <n v="0"/>
    <n v="0"/>
    <s v="Z-US$"/>
    <d v="2018-09-30T00:00:00"/>
    <d v="2018-09-30T00:00:00"/>
    <s v="sa"/>
    <s v=""/>
    <s v=""/>
    <n v="16384"/>
    <n v="0"/>
    <s v="Inventory"/>
    <s v="5-CONTRACTS"/>
    <s v="3-A3542A"/>
    <n v="2"/>
    <s v="Each"/>
    <n v="1"/>
    <n v="2"/>
    <n v="250"/>
    <n v="500"/>
    <s v="Percentage"/>
    <n v="0"/>
    <n v="0"/>
    <n v="0"/>
    <n v="0"/>
    <n v="0"/>
    <n v="500"/>
    <n v="100"/>
    <s v=""/>
    <s v=""/>
  </r>
  <r>
    <x v="67"/>
    <x v="2"/>
    <x v="2"/>
    <x v="6"/>
    <s v="2017-Nov"/>
    <d v="1900-01-03T00:00:00"/>
    <n v="44"/>
    <n v="1531"/>
    <d v="2013-09-22T00:00:00"/>
    <x v="21"/>
    <x v="16"/>
    <d v="2018-09-30T00:00:00"/>
    <d v="2017-12-01T00:00:00"/>
    <n v="372"/>
    <s v="Open"/>
    <s v="NORTHCOL0001"/>
    <x v="44"/>
    <s v="74751"/>
    <s v="CONTRACTS"/>
    <s v="WAREHOUSE"/>
    <s v="WAREHOUSE"/>
    <s v="GREG E."/>
    <s v="GREG E."/>
    <s v="TERRITORY 2"/>
    <s v="TERRITORY 2"/>
    <s v="Net 30"/>
    <s v="GROUND"/>
    <s v="GROUND"/>
    <s v="PRIMARY"/>
    <s v="PRIMARY"/>
    <s v="North College"/>
    <s v="Business Office"/>
    <s v="7654 45 Ave N."/>
    <s v=""/>
    <s v="Fort Wayne"/>
    <s v="IN"/>
    <s v="46802-3313"/>
    <s v="USA"/>
    <s v="PRIMARY"/>
    <s v="North College"/>
    <s v="Business Office"/>
    <s v="7654 45 Ave N."/>
    <s v=""/>
    <s v="Fort Wayne"/>
    <s v="IN"/>
    <s v="46802-3313"/>
    <s v="USA"/>
    <n v="1500"/>
    <n v="0"/>
    <n v="1500"/>
    <n v="0"/>
    <n v="0"/>
    <n v="0"/>
    <s v="Z-US$"/>
    <d v="2018-09-30T00:00:00"/>
    <d v="2018-09-30T00:00:00"/>
    <s v="sa"/>
    <s v=""/>
    <s v=""/>
    <n v="32768"/>
    <n v="0"/>
    <s v="Inventory"/>
    <s v="5-CONTRACTS"/>
    <s v="3-D2094A"/>
    <n v="3"/>
    <s v="Each"/>
    <n v="1"/>
    <n v="3"/>
    <n v="166.67"/>
    <n v="500"/>
    <s v="Percentage"/>
    <n v="0"/>
    <n v="0"/>
    <n v="0"/>
    <n v="0"/>
    <n v="0"/>
    <n v="500"/>
    <n v="100"/>
    <s v=""/>
    <s v=""/>
  </r>
  <r>
    <x v="67"/>
    <x v="2"/>
    <x v="2"/>
    <x v="6"/>
    <s v="2017-Nov"/>
    <d v="1900-01-03T00:00:00"/>
    <n v="44"/>
    <n v="1531"/>
    <d v="2013-09-22T00:00:00"/>
    <x v="21"/>
    <x v="16"/>
    <d v="2018-09-30T00:00:00"/>
    <d v="2017-12-01T00:00:00"/>
    <n v="372"/>
    <s v="Open"/>
    <s v="NORTHCOL0001"/>
    <x v="44"/>
    <s v="74751"/>
    <s v="CONTRACTS"/>
    <s v="WAREHOUSE"/>
    <s v="WAREHOUSE"/>
    <s v="GREG E."/>
    <s v="GREG E."/>
    <s v="TERRITORY 2"/>
    <s v="TERRITORY 2"/>
    <s v="Net 30"/>
    <s v="GROUND"/>
    <s v="GROUND"/>
    <s v="PRIMARY"/>
    <s v="PRIMARY"/>
    <s v="North College"/>
    <s v="Business Office"/>
    <s v="7654 45 Ave N."/>
    <s v=""/>
    <s v="Fort Wayne"/>
    <s v="IN"/>
    <s v="46802-3313"/>
    <s v="USA"/>
    <s v="PRIMARY"/>
    <s v="North College"/>
    <s v="Business Office"/>
    <s v="7654 45 Ave N."/>
    <s v=""/>
    <s v="Fort Wayne"/>
    <s v="IN"/>
    <s v="46802-3313"/>
    <s v="USA"/>
    <n v="1500"/>
    <n v="0"/>
    <n v="1500"/>
    <n v="0"/>
    <n v="0"/>
    <n v="0"/>
    <s v="Z-US$"/>
    <d v="2018-09-30T00:00:00"/>
    <d v="2018-09-30T00:00:00"/>
    <s v="sa"/>
    <s v=""/>
    <s v=""/>
    <n v="49152"/>
    <n v="0"/>
    <s v="Inventory"/>
    <s v="5-CONTRACTS"/>
    <s v="3-A2969A"/>
    <n v="1"/>
    <s v="Each"/>
    <n v="1"/>
    <n v="1"/>
    <n v="500"/>
    <n v="500"/>
    <s v="Percentage"/>
    <n v="0"/>
    <n v="0"/>
    <n v="0"/>
    <n v="0"/>
    <n v="0"/>
    <n v="500"/>
    <n v="10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6384"/>
    <n v="0"/>
    <s v="Inventory"/>
    <s v="5-CONTRACTS"/>
    <s v="2-A3284A, 866023"/>
    <n v="1"/>
    <s v="Each"/>
    <n v="1"/>
    <n v="1"/>
    <n v="8000"/>
    <n v="8000"/>
    <s v="Percentage"/>
    <n v="0"/>
    <n v="0"/>
    <n v="0"/>
    <n v="0"/>
    <n v="0"/>
    <n v="8000"/>
    <n v="10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32768"/>
    <n v="0"/>
    <s v="Inventory"/>
    <s v="5-CONTRACTS"/>
    <s v="4-E2094A, 72WX6741600E"/>
    <n v="1"/>
    <s v="Each"/>
    <n v="1"/>
    <n v="1"/>
    <n v="740"/>
    <n v="740"/>
    <s v="Percentage"/>
    <n v="0"/>
    <n v="0"/>
    <n v="0"/>
    <n v="0"/>
    <n v="0"/>
    <n v="740"/>
    <n v="10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49152"/>
    <n v="0"/>
    <s v="Inventory"/>
    <s v="5-CONTRACTS"/>
    <s v="1-A3261A"/>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65536"/>
    <n v="0"/>
    <s v="Inventory"/>
    <s v="5-CONTRACTS"/>
    <s v="1-A3483A"/>
    <n v="2"/>
    <s v="Each"/>
    <n v="1"/>
    <n v="2"/>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81920"/>
    <n v="0"/>
    <s v="Inventory"/>
    <s v="5-CONTRACTS"/>
    <s v="4-A3351A, 23-FDW09"/>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98304"/>
    <n v="0"/>
    <s v="Inventory"/>
    <s v="5-CONTRACTS"/>
    <s v="3-A3416A"/>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14688"/>
    <n v="0"/>
    <s v="Inventory"/>
    <s v="5-CONTRACTS"/>
    <s v="3-J2094A"/>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31072"/>
    <n v="0"/>
    <s v="Inventory"/>
    <s v="5-CONTRACTS"/>
    <s v="3-C2786A"/>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47456"/>
    <n v="0"/>
    <s v="Inventory"/>
    <s v="5-CONTRACTS"/>
    <s v="4-E5930A, US-61852201"/>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63840"/>
    <n v="0"/>
    <s v="Inventory"/>
    <s v="5-CONTRACTS"/>
    <s v="4-A3666A, 266DX5967"/>
    <n v="1"/>
    <s v="Each"/>
    <n v="1"/>
    <n v="1"/>
    <n v="0"/>
    <n v="0"/>
    <s v="Percentage"/>
    <n v="0"/>
    <n v="0"/>
    <n v="0"/>
    <n v="0"/>
    <n v="0"/>
    <n v="0"/>
    <n v="0"/>
    <s v=""/>
    <s v=""/>
  </r>
  <r>
    <x v="68"/>
    <x v="2"/>
    <x v="2"/>
    <x v="7"/>
    <s v="2017-Dec"/>
    <d v="1900-01-05T00:00:00"/>
    <n v="48"/>
    <n v="1561"/>
    <d v="2013-09-22T00:00:00"/>
    <x v="24"/>
    <x v="19"/>
    <d v="2018-09-30T00:00:00"/>
    <d v="2017-12-31T00:00:00"/>
    <n v="373"/>
    <s v="Open"/>
    <s v="COUNTRYV0001"/>
    <x v="27"/>
    <s v="85611"/>
    <s v="CONTRACTS"/>
    <s v="WAREHOUSE"/>
    <s v="WAREHOUSE"/>
    <s v="IAN M."/>
    <s v="IAN M."/>
    <s v="TERRITORY 8"/>
    <s v="TERRITORY 8"/>
    <s v="Net 30"/>
    <s v="INTERNATIONAL"/>
    <s v="INTERNATIONAL"/>
    <s v="PRIMARY"/>
    <s v="PRIMARY"/>
    <s v="Country View Estates"/>
    <s v="123 Albert Ave"/>
    <s v=""/>
    <s v=""/>
    <s v="Palmerston North"/>
    <s v=""/>
    <s v=""/>
    <s v="New Zealand"/>
    <s v="PRIMARY"/>
    <s v="Country View Estates"/>
    <s v="123 Albert Ave"/>
    <s v=""/>
    <s v=""/>
    <s v="Palmerston North"/>
    <s v=""/>
    <s v=""/>
    <s v="New Zealand"/>
    <n v="9832.5"/>
    <n v="0"/>
    <n v="8740"/>
    <n v="0"/>
    <n v="0"/>
    <n v="1092.5"/>
    <s v="Z-NZD"/>
    <d v="2018-09-30T00:00:00"/>
    <d v="2018-09-30T00:00:00"/>
    <s v="sa"/>
    <s v=""/>
    <s v=""/>
    <n v="180224"/>
    <n v="0"/>
    <s v="Inventory"/>
    <s v="5-CONTRACTS"/>
    <s v="4-A3666A, 596722-0210"/>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6384"/>
    <n v="0"/>
    <s v="Inventory"/>
    <s v="5-CONTRACTS"/>
    <s v="2-A3284A, 586018"/>
    <n v="1"/>
    <s v="Each"/>
    <n v="1"/>
    <n v="1"/>
    <n v="8000"/>
    <n v="8000"/>
    <s v="Percentage"/>
    <n v="0"/>
    <n v="0"/>
    <n v="0"/>
    <n v="0"/>
    <n v="0"/>
    <n v="8000"/>
    <n v="10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32768"/>
    <n v="0"/>
    <s v="Inventory"/>
    <s v="5-CONTRACTS"/>
    <s v="4-E2094A, 185FT220931"/>
    <n v="1"/>
    <s v="Each"/>
    <n v="1"/>
    <n v="1"/>
    <n v="740"/>
    <n v="740"/>
    <s v="Percentage"/>
    <n v="0"/>
    <n v="0"/>
    <n v="0"/>
    <n v="0"/>
    <n v="0"/>
    <n v="740"/>
    <n v="10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49152"/>
    <n v="0"/>
    <s v="Inventory"/>
    <s v="5-CONTRACTS"/>
    <s v="1-A3261A"/>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65536"/>
    <n v="0"/>
    <s v="Inventory"/>
    <s v="5-CONTRACTS"/>
    <s v="1-A3483A"/>
    <n v="2"/>
    <s v="Each"/>
    <n v="1"/>
    <n v="2"/>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81920"/>
    <n v="0"/>
    <s v="Inventory"/>
    <s v="5-CONTRACTS"/>
    <s v="4-A3351A, 78-NBD11"/>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98304"/>
    <n v="0"/>
    <s v="Inventory"/>
    <s v="5-CONTRACTS"/>
    <s v="3-A3416A"/>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14688"/>
    <n v="0"/>
    <s v="Inventory"/>
    <s v="5-CONTRACTS"/>
    <s v="3-J2094A"/>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31072"/>
    <n v="0"/>
    <s v="Inventory"/>
    <s v="5-CONTRACTS"/>
    <s v="3-C2786A"/>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47456"/>
    <n v="0"/>
    <s v="Inventory"/>
    <s v="5-CONTRACTS"/>
    <s v="4-E5930A, US-61852271"/>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63840"/>
    <n v="0"/>
    <s v="Inventory"/>
    <s v="5-CONTRACTS"/>
    <s v="4-A3666A, 572QK4610"/>
    <n v="1"/>
    <s v="Each"/>
    <n v="1"/>
    <n v="1"/>
    <n v="0"/>
    <n v="0"/>
    <s v="Percentage"/>
    <n v="0"/>
    <n v="0"/>
    <n v="0"/>
    <n v="0"/>
    <n v="0"/>
    <n v="0"/>
    <n v="0"/>
    <s v=""/>
    <s v=""/>
  </r>
  <r>
    <x v="69"/>
    <x v="2"/>
    <x v="2"/>
    <x v="7"/>
    <s v="2017-Dec"/>
    <d v="1900-01-05T00:00:00"/>
    <n v="48"/>
    <n v="1561"/>
    <d v="2013-09-22T00:00:00"/>
    <x v="24"/>
    <x v="19"/>
    <d v="2018-09-30T00:00:00"/>
    <d v="2017-12-31T00:00:00"/>
    <n v="374"/>
    <s v="Open"/>
    <s v="COMPUTEC0001"/>
    <x v="25"/>
    <s v="6110"/>
    <s v="CONTRACTS"/>
    <s v="WAREHOUSE"/>
    <s v="WAREHOUSE"/>
    <s v="SANDRA M."/>
    <s v="SANDRA M."/>
    <s v="TERRITORY 4"/>
    <s v="TERRITORY 4"/>
    <s v="Net 30"/>
    <s v="MAIL"/>
    <s v="MAIL"/>
    <s v="BILLING"/>
    <s v="PRIMARY"/>
    <s v="Compu-Tech Solutions"/>
    <s v="23456 Meridan St. N.E."/>
    <s v=""/>
    <s v=""/>
    <s v="Green Bay"/>
    <s v="WI"/>
    <s v="54305-5303"/>
    <s v="USA"/>
    <s v="PRIMARY"/>
    <s v="Compu-Tech Solutions"/>
    <s v="23456 Meridan St. N.E."/>
    <s v=""/>
    <s v=""/>
    <s v="Green Bay"/>
    <s v="WI"/>
    <s v="54305-5303"/>
    <s v="USA"/>
    <n v="9351.7999999999993"/>
    <n v="0"/>
    <n v="8740"/>
    <n v="0"/>
    <n v="0"/>
    <n v="611.79999999999995"/>
    <s v="Z-US$"/>
    <d v="2018-09-30T00:00:00"/>
    <d v="2018-09-30T00:00:00"/>
    <s v="sa"/>
    <s v=""/>
    <s v=""/>
    <n v="180224"/>
    <n v="0"/>
    <s v="Inventory"/>
    <s v="5-CONTRACTS"/>
    <s v="4-A3666A, 822952-0251"/>
    <n v="1"/>
    <s v="Each"/>
    <n v="1"/>
    <n v="1"/>
    <n v="0"/>
    <n v="0"/>
    <s v="Percentage"/>
    <n v="0"/>
    <n v="0"/>
    <n v="0"/>
    <n v="0"/>
    <n v="0"/>
    <n v="0"/>
    <n v="0"/>
    <s v=""/>
    <s v=""/>
  </r>
  <r>
    <x v="70"/>
    <x v="2"/>
    <x v="2"/>
    <x v="7"/>
    <s v="2017-Dec"/>
    <d v="1900-01-05T00:00:00"/>
    <n v="48"/>
    <n v="1561"/>
    <d v="2013-09-22T00:00:00"/>
    <x v="24"/>
    <x v="19"/>
    <d v="2018-09-30T00:00:00"/>
    <d v="2017-12-31T00:00:00"/>
    <n v="375"/>
    <s v="Open"/>
    <s v="BREAKTHR0001"/>
    <x v="2"/>
    <s v="3207"/>
    <s v="CONTRACTS"/>
    <s v="WAREHOUSE"/>
    <s v="WAREHOUSE"/>
    <s v="FRANCINE B."/>
    <s v="FRANCINE B."/>
    <s v="TERRITORY 5"/>
    <s v="TERRITORY 5"/>
    <s v="Net 30"/>
    <s v="MAIL"/>
    <s v="MAIL"/>
    <s v="BILLING"/>
    <s v="PRIMARY"/>
    <s v="Breakthrough Telemarketing"/>
    <s v="3456 Arbutus St."/>
    <s v=""/>
    <s v=""/>
    <s v="Montreal"/>
    <s v="PQ"/>
    <s v="H3R 3T2"/>
    <s v="Canada"/>
    <s v="PRIMARY"/>
    <s v="Breakthrough Telemarketing"/>
    <s v="3456 Arbutus St."/>
    <s v=""/>
    <s v=""/>
    <s v="Montreal"/>
    <s v="PQ"/>
    <s v="H3R 3T2"/>
    <s v="Canada"/>
    <n v="885.83"/>
    <n v="0"/>
    <n v="827.88"/>
    <n v="0"/>
    <n v="0"/>
    <n v="57.95"/>
    <s v="Z-C$"/>
    <d v="2018-09-30T00:00:00"/>
    <d v="2018-09-30T00:00:00"/>
    <s v="sa"/>
    <s v=""/>
    <s v=""/>
    <n v="16384"/>
    <n v="0"/>
    <s v="Inventory"/>
    <s v="5-CONTRACTS"/>
    <s v="3-A2440A"/>
    <n v="1"/>
    <s v="Each"/>
    <n v="1"/>
    <n v="1"/>
    <n v="827.88"/>
    <n v="827.88"/>
    <s v="Percentage"/>
    <n v="0"/>
    <n v="0"/>
    <n v="0"/>
    <n v="0"/>
    <n v="0"/>
    <n v="827.88"/>
    <n v="100"/>
    <s v=""/>
    <s v=""/>
  </r>
  <r>
    <x v="71"/>
    <x v="2"/>
    <x v="3"/>
    <x v="0"/>
    <s v="2018-May"/>
    <d v="1900-01-02T00:00:00"/>
    <n v="18"/>
    <n v="1712"/>
    <d v="2013-09-22T00:00:00"/>
    <x v="25"/>
    <x v="20"/>
    <d v="2018-09-30T00:00:00"/>
    <d v="2018-05-31T00:00:00"/>
    <n v="376"/>
    <s v="Open"/>
    <s v="COMMUNIC0002"/>
    <x v="45"/>
    <s v="54034"/>
    <s v="CONTRACTS"/>
    <s v="WAREHOUSE"/>
    <s v="WAREHOUSE"/>
    <s v="GARY W."/>
    <s v="GARY W."/>
    <s v="TERRITORY 7"/>
    <s v="TERRITORY 7"/>
    <s v="Net 30"/>
    <s v="MAIL"/>
    <s v="MAIL"/>
    <s v="BILLING"/>
    <s v="PRIMARY"/>
    <s v="Communication Connections"/>
    <s v="Place 123, Suite 3"/>
    <s v="234 Main Ave"/>
    <s v=""/>
    <s v="Winnipeg"/>
    <s v="MB"/>
    <s v="R3M 2G6"/>
    <s v="Canada"/>
    <s v="PRIMARY"/>
    <s v="Communication Connections"/>
    <s v="Place 123, Suite 3"/>
    <s v="234 Main Ave"/>
    <s v=""/>
    <s v="Winnipeg"/>
    <s v="MB"/>
    <s v="R3M 2G6"/>
    <s v="Canada"/>
    <n v="531.5"/>
    <n v="0"/>
    <n v="496.73"/>
    <n v="0"/>
    <n v="0"/>
    <n v="34.770000000000003"/>
    <s v="Z-C$"/>
    <d v="2018-09-30T00:00:00"/>
    <d v="2018-09-30T00:00:00"/>
    <s v="sa"/>
    <s v=""/>
    <s v=""/>
    <n v="16384"/>
    <n v="0"/>
    <s v="Inventory"/>
    <s v="5-CONTRACTS"/>
    <s v="3-A3542A"/>
    <n v="2"/>
    <s v="Each"/>
    <n v="1"/>
    <n v="2"/>
    <n v="82.79"/>
    <n v="165.58"/>
    <s v="Percentage"/>
    <n v="0"/>
    <n v="0"/>
    <n v="0"/>
    <n v="0"/>
    <n v="0"/>
    <n v="165.58"/>
    <n v="100"/>
    <s v=""/>
    <s v=""/>
  </r>
  <r>
    <x v="71"/>
    <x v="2"/>
    <x v="3"/>
    <x v="0"/>
    <s v="2018-May"/>
    <d v="1900-01-02T00:00:00"/>
    <n v="18"/>
    <n v="1712"/>
    <d v="2013-09-22T00:00:00"/>
    <x v="25"/>
    <x v="20"/>
    <d v="2018-09-30T00:00:00"/>
    <d v="2018-05-31T00:00:00"/>
    <n v="376"/>
    <s v="Open"/>
    <s v="COMMUNIC0002"/>
    <x v="45"/>
    <s v="54034"/>
    <s v="CONTRACTS"/>
    <s v="WAREHOUSE"/>
    <s v="WAREHOUSE"/>
    <s v="GARY W."/>
    <s v="GARY W."/>
    <s v="TERRITORY 7"/>
    <s v="TERRITORY 7"/>
    <s v="Net 30"/>
    <s v="MAIL"/>
    <s v="MAIL"/>
    <s v="BILLING"/>
    <s v="PRIMARY"/>
    <s v="Communication Connections"/>
    <s v="Place 123, Suite 3"/>
    <s v="234 Main Ave"/>
    <s v=""/>
    <s v="Winnipeg"/>
    <s v="MB"/>
    <s v="R3M 2G6"/>
    <s v="Canada"/>
    <s v="PRIMARY"/>
    <s v="Communication Connections"/>
    <s v="Place 123, Suite 3"/>
    <s v="234 Main Ave"/>
    <s v=""/>
    <s v="Winnipeg"/>
    <s v="MB"/>
    <s v="R3M 2G6"/>
    <s v="Canada"/>
    <n v="531.5"/>
    <n v="0"/>
    <n v="496.73"/>
    <n v="0"/>
    <n v="0"/>
    <n v="34.770000000000003"/>
    <s v="Z-C$"/>
    <d v="2018-09-30T00:00:00"/>
    <d v="2018-09-30T00:00:00"/>
    <s v="sa"/>
    <s v=""/>
    <s v=""/>
    <n v="32768"/>
    <n v="0"/>
    <s v="Inventory"/>
    <s v="5-CONTRACTS"/>
    <s v="3-D2094A"/>
    <n v="2"/>
    <s v="Each"/>
    <n v="1"/>
    <n v="2"/>
    <n v="82.79"/>
    <n v="165.58"/>
    <s v="Percentage"/>
    <n v="0"/>
    <n v="0"/>
    <n v="0"/>
    <n v="0"/>
    <n v="0"/>
    <n v="165.58"/>
    <n v="100"/>
    <s v=""/>
    <s v=""/>
  </r>
  <r>
    <x v="71"/>
    <x v="2"/>
    <x v="3"/>
    <x v="0"/>
    <s v="2018-May"/>
    <d v="1900-01-02T00:00:00"/>
    <n v="18"/>
    <n v="1712"/>
    <d v="2013-09-22T00:00:00"/>
    <x v="25"/>
    <x v="20"/>
    <d v="2018-09-30T00:00:00"/>
    <d v="2018-05-31T00:00:00"/>
    <n v="376"/>
    <s v="Open"/>
    <s v="COMMUNIC0002"/>
    <x v="45"/>
    <s v="54034"/>
    <s v="CONTRACTS"/>
    <s v="WAREHOUSE"/>
    <s v="WAREHOUSE"/>
    <s v="GARY W."/>
    <s v="GARY W."/>
    <s v="TERRITORY 7"/>
    <s v="TERRITORY 7"/>
    <s v="Net 30"/>
    <s v="MAIL"/>
    <s v="MAIL"/>
    <s v="BILLING"/>
    <s v="PRIMARY"/>
    <s v="Communication Connections"/>
    <s v="Place 123, Suite 3"/>
    <s v="234 Main Ave"/>
    <s v=""/>
    <s v="Winnipeg"/>
    <s v="MB"/>
    <s v="R3M 2G6"/>
    <s v="Canada"/>
    <s v="PRIMARY"/>
    <s v="Communication Connections"/>
    <s v="Place 123, Suite 3"/>
    <s v="234 Main Ave"/>
    <s v=""/>
    <s v="Winnipeg"/>
    <s v="MB"/>
    <s v="R3M 2G6"/>
    <s v="Canada"/>
    <n v="531.5"/>
    <n v="0"/>
    <n v="496.73"/>
    <n v="0"/>
    <n v="0"/>
    <n v="34.770000000000003"/>
    <s v="Z-C$"/>
    <d v="2018-09-30T00:00:00"/>
    <d v="2018-09-30T00:00:00"/>
    <s v="sa"/>
    <s v=""/>
    <s v=""/>
    <n v="49152"/>
    <n v="0"/>
    <s v="Inventory"/>
    <s v="5-CONTRACTS"/>
    <s v="3-A2969A"/>
    <n v="1"/>
    <s v="Each"/>
    <n v="1"/>
    <n v="1"/>
    <n v="165.58"/>
    <n v="165.58"/>
    <s v="Percentage"/>
    <n v="0"/>
    <n v="0"/>
    <n v="0"/>
    <n v="0"/>
    <n v="0"/>
    <n v="165.58"/>
    <n v="100"/>
    <s v=""/>
    <s v=""/>
  </r>
  <r>
    <x v="72"/>
    <x v="2"/>
    <x v="2"/>
    <x v="7"/>
    <s v="2017-Dec"/>
    <d v="1900-01-05T00:00:00"/>
    <n v="48"/>
    <n v="1531"/>
    <d v="2013-09-22T00:00:00"/>
    <x v="24"/>
    <x v="19"/>
    <d v="2018-09-30T00:00:00"/>
    <d v="2017-12-01T00:00:00"/>
    <n v="377"/>
    <s v="Open"/>
    <s v="VISTATRA0001"/>
    <x v="46"/>
    <s v="9012"/>
    <s v="CONTRACTS"/>
    <s v="WAREHOUSE"/>
    <s v="WAREHOUSE"/>
    <s v="GARY W."/>
    <s v="GARY W."/>
    <s v="TERRITORY 6"/>
    <s v="TERRITORY 6"/>
    <s v=""/>
    <s v="MAIL"/>
    <s v="MAIL"/>
    <s v="BILLING"/>
    <s v="PRIMARY"/>
    <s v="Vista Travel"/>
    <s v="5678 Broadway"/>
    <s v=""/>
    <s v=""/>
    <s v="Saskatoon"/>
    <s v="SK"/>
    <s v="S5S 6W9"/>
    <s v="Canada"/>
    <s v="PRIMARY"/>
    <s v="Vista Travel"/>
    <s v="5678 Broadway"/>
    <s v=""/>
    <s v=""/>
    <s v="Saskatoon"/>
    <s v="SK"/>
    <s v="S5S 6W9"/>
    <s v="Canada"/>
    <n v="2391.75"/>
    <n v="0"/>
    <n v="2235.2800000000002"/>
    <n v="0"/>
    <n v="0"/>
    <n v="156.47"/>
    <s v="Z-C$"/>
    <d v="2018-09-30T00:00:00"/>
    <d v="2018-09-30T00:00:00"/>
    <s v="sa"/>
    <s v=""/>
    <s v=""/>
    <n v="16384"/>
    <n v="0"/>
    <s v="Inventory"/>
    <s v="5-CONTRACTS"/>
    <s v="3-A3542A"/>
    <n v="2"/>
    <s v="Each"/>
    <n v="1"/>
    <n v="2"/>
    <n v="413.94"/>
    <n v="827.88"/>
    <s v="Percentage"/>
    <n v="0"/>
    <n v="0"/>
    <n v="0"/>
    <n v="0"/>
    <n v="0"/>
    <n v="827.88"/>
    <n v="100"/>
    <s v=""/>
    <s v=""/>
  </r>
  <r>
    <x v="72"/>
    <x v="2"/>
    <x v="2"/>
    <x v="7"/>
    <s v="2017-Dec"/>
    <d v="1900-01-05T00:00:00"/>
    <n v="48"/>
    <n v="1531"/>
    <d v="2013-09-22T00:00:00"/>
    <x v="24"/>
    <x v="19"/>
    <d v="2018-09-30T00:00:00"/>
    <d v="2017-12-01T00:00:00"/>
    <n v="377"/>
    <s v="Open"/>
    <s v="VISTATRA0001"/>
    <x v="46"/>
    <s v="9012"/>
    <s v="CONTRACTS"/>
    <s v="WAREHOUSE"/>
    <s v="WAREHOUSE"/>
    <s v="GARY W."/>
    <s v="GARY W."/>
    <s v="TERRITORY 6"/>
    <s v="TERRITORY 6"/>
    <s v=""/>
    <s v="MAIL"/>
    <s v="MAIL"/>
    <s v="BILLING"/>
    <s v="PRIMARY"/>
    <s v="Vista Travel"/>
    <s v="5678 Broadway"/>
    <s v=""/>
    <s v=""/>
    <s v="Saskatoon"/>
    <s v="SK"/>
    <s v="S5S 6W9"/>
    <s v="Canada"/>
    <s v="PRIMARY"/>
    <s v="Vista Travel"/>
    <s v="5678 Broadway"/>
    <s v=""/>
    <s v=""/>
    <s v="Saskatoon"/>
    <s v="SK"/>
    <s v="S5S 6W9"/>
    <s v="Canada"/>
    <n v="2391.75"/>
    <n v="0"/>
    <n v="2235.2800000000002"/>
    <n v="0"/>
    <n v="0"/>
    <n v="156.47"/>
    <s v="Z-C$"/>
    <d v="2018-09-30T00:00:00"/>
    <d v="2018-09-30T00:00:00"/>
    <s v="sa"/>
    <s v=""/>
    <s v=""/>
    <n v="32768"/>
    <n v="0"/>
    <s v="Inventory"/>
    <s v="5-CONTRACTS"/>
    <s v="3-D2094A"/>
    <n v="4"/>
    <s v="Each"/>
    <n v="1"/>
    <n v="4"/>
    <n v="206.97"/>
    <n v="827.88"/>
    <s v="Percentage"/>
    <n v="0"/>
    <n v="0"/>
    <n v="0"/>
    <n v="0"/>
    <n v="0"/>
    <n v="827.88"/>
    <n v="100"/>
    <s v=""/>
    <s v=""/>
  </r>
  <r>
    <x v="72"/>
    <x v="2"/>
    <x v="2"/>
    <x v="7"/>
    <s v="2017-Dec"/>
    <d v="1900-01-05T00:00:00"/>
    <n v="48"/>
    <n v="1531"/>
    <d v="2013-09-22T00:00:00"/>
    <x v="24"/>
    <x v="19"/>
    <d v="2018-09-30T00:00:00"/>
    <d v="2017-12-01T00:00:00"/>
    <n v="377"/>
    <s v="Open"/>
    <s v="VISTATRA0001"/>
    <x v="46"/>
    <s v="9012"/>
    <s v="CONTRACTS"/>
    <s v="WAREHOUSE"/>
    <s v="WAREHOUSE"/>
    <s v="GARY W."/>
    <s v="GARY W."/>
    <s v="TERRITORY 6"/>
    <s v="TERRITORY 6"/>
    <s v=""/>
    <s v="MAIL"/>
    <s v="MAIL"/>
    <s v="BILLING"/>
    <s v="PRIMARY"/>
    <s v="Vista Travel"/>
    <s v="5678 Broadway"/>
    <s v=""/>
    <s v=""/>
    <s v="Saskatoon"/>
    <s v="SK"/>
    <s v="S5S 6W9"/>
    <s v="Canada"/>
    <s v="PRIMARY"/>
    <s v="Vista Travel"/>
    <s v="5678 Broadway"/>
    <s v=""/>
    <s v=""/>
    <s v="Saskatoon"/>
    <s v="SK"/>
    <s v="S5S 6W9"/>
    <s v="Canada"/>
    <n v="2391.75"/>
    <n v="0"/>
    <n v="2235.2800000000002"/>
    <n v="0"/>
    <n v="0"/>
    <n v="156.47"/>
    <s v="Z-C$"/>
    <d v="2018-09-30T00:00:00"/>
    <d v="2018-09-30T00:00:00"/>
    <s v="sa"/>
    <s v=""/>
    <s v=""/>
    <n v="49152"/>
    <n v="0"/>
    <s v="Inventory"/>
    <s v="5-CONTRACTS"/>
    <s v="3-A2969A"/>
    <n v="1"/>
    <s v="Each"/>
    <n v="1"/>
    <n v="1"/>
    <n v="579.52"/>
    <n v="579.52"/>
    <s v="Percentage"/>
    <n v="0"/>
    <n v="0"/>
    <n v="0"/>
    <n v="0"/>
    <n v="0"/>
    <n v="579.52"/>
    <n v="100"/>
    <s v=""/>
    <s v=""/>
  </r>
  <r>
    <x v="73"/>
    <x v="2"/>
    <x v="3"/>
    <x v="8"/>
    <s v="2018-Jan"/>
    <d v="1900-01-01T00:00:00"/>
    <n v="1"/>
    <n v="1592"/>
    <d v="2013-09-22T00:00:00"/>
    <x v="26"/>
    <x v="21"/>
    <d v="2018-09-30T00:00:00"/>
    <d v="2018-01-31T00:00:00"/>
    <n v="378"/>
    <s v="Open"/>
    <s v="PLACEONE0001"/>
    <x v="47"/>
    <s v="91235"/>
    <s v="CONTRACTS"/>
    <s v="WAREHOUSE"/>
    <s v="WAREHOUSE"/>
    <s v="ERIN J."/>
    <s v="ERIN J."/>
    <s v="TERRITORY 7"/>
    <s v="TERRITORY 7"/>
    <s v="Net 30"/>
    <s v="MAIL"/>
    <s v="MAIL"/>
    <s v="BILLING"/>
    <s v="PRIMARY"/>
    <s v="Place One Suites"/>
    <s v="4567 East River Road"/>
    <s v=""/>
    <s v=""/>
    <s v="Vancouver"/>
    <s v="BC"/>
    <s v="V6C 3J9"/>
    <s v="Canada"/>
    <s v="PRIMARY"/>
    <s v="Place One Suites"/>
    <s v="4567 East River Road"/>
    <s v=""/>
    <s v=""/>
    <s v="Vancouver"/>
    <s v="BC"/>
    <s v="V6C 3J9"/>
    <s v="Canada"/>
    <n v="708.67"/>
    <n v="0"/>
    <n v="662.3"/>
    <n v="0"/>
    <n v="0"/>
    <n v="46.36"/>
    <s v="Z-C$"/>
    <d v="2018-09-30T00:00:00"/>
    <d v="2018-09-30T00:00:00"/>
    <s v="sa"/>
    <s v=""/>
    <s v=""/>
    <n v="16384"/>
    <n v="0"/>
    <s v="Inventory"/>
    <s v="5-CONTRACTS"/>
    <s v="3-A2440A"/>
    <n v="1"/>
    <s v="Each"/>
    <n v="1"/>
    <n v="1"/>
    <n v="662.3"/>
    <n v="662.3"/>
    <s v="Percentage"/>
    <n v="0"/>
    <n v="0"/>
    <n v="0"/>
    <n v="0"/>
    <n v="0"/>
    <n v="662.3"/>
    <n v="100"/>
    <s v=""/>
    <s v=""/>
  </r>
  <r>
    <x v="74"/>
    <x v="2"/>
    <x v="3"/>
    <x v="3"/>
    <s v="2018-Sep"/>
    <d v="1900-01-06T00:00:00"/>
    <n v="35"/>
    <n v="1835"/>
    <d v="2013-09-22T00:00:00"/>
    <x v="20"/>
    <x v="15"/>
    <d v="2018-09-30T00:00:00"/>
    <d v="2018-10-01T00:00:00"/>
    <n v="379"/>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2325.65"/>
    <n v="0"/>
    <n v="2173.5"/>
    <n v="0"/>
    <n v="0"/>
    <n v="152.15"/>
    <s v="Z-US$"/>
    <d v="2018-09-30T00:00:00"/>
    <d v="2018-09-30T00:00:00"/>
    <s v="sa"/>
    <s v=""/>
    <s v=""/>
    <n v="16384"/>
    <n v="0"/>
    <s v="Inventory"/>
    <s v="5-CONTRACTS"/>
    <s v="3-A3542A"/>
    <n v="2"/>
    <s v="Each"/>
    <n v="1"/>
    <n v="2"/>
    <n v="525"/>
    <n v="1050"/>
    <s v="Percentage"/>
    <n v="0"/>
    <n v="0"/>
    <n v="0"/>
    <n v="0"/>
    <n v="0"/>
    <n v="1050"/>
    <n v="100"/>
    <s v=""/>
    <s v=""/>
  </r>
  <r>
    <x v="74"/>
    <x v="2"/>
    <x v="3"/>
    <x v="3"/>
    <s v="2018-Sep"/>
    <d v="1900-01-06T00:00:00"/>
    <n v="35"/>
    <n v="1835"/>
    <d v="2013-09-22T00:00:00"/>
    <x v="20"/>
    <x v="15"/>
    <d v="2018-09-30T00:00:00"/>
    <d v="2018-10-01T00:00:00"/>
    <n v="379"/>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2325.65"/>
    <n v="0"/>
    <n v="2173.5"/>
    <n v="0"/>
    <n v="0"/>
    <n v="152.15"/>
    <s v="Z-US$"/>
    <d v="2018-09-30T00:00:00"/>
    <d v="2018-09-30T00:00:00"/>
    <s v="sa"/>
    <s v=""/>
    <s v=""/>
    <n v="32768"/>
    <n v="0"/>
    <s v="Inventory"/>
    <s v="5-CONTRACTS"/>
    <s v="3-D2094A"/>
    <n v="2"/>
    <s v="Each"/>
    <n v="1"/>
    <n v="2"/>
    <n v="525"/>
    <n v="1050"/>
    <s v="Percentage"/>
    <n v="0"/>
    <n v="0"/>
    <n v="0"/>
    <n v="0"/>
    <n v="0"/>
    <n v="1050"/>
    <n v="100"/>
    <s v=""/>
    <s v=""/>
  </r>
  <r>
    <x v="74"/>
    <x v="2"/>
    <x v="3"/>
    <x v="3"/>
    <s v="2018-Sep"/>
    <d v="1900-01-06T00:00:00"/>
    <n v="35"/>
    <n v="1835"/>
    <d v="2013-09-22T00:00:00"/>
    <x v="20"/>
    <x v="15"/>
    <d v="2018-09-30T00:00:00"/>
    <d v="2018-10-01T00:00:00"/>
    <n v="379"/>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2325.65"/>
    <n v="0"/>
    <n v="2173.5"/>
    <n v="0"/>
    <n v="0"/>
    <n v="152.15"/>
    <s v="Z-US$"/>
    <d v="2018-09-30T00:00:00"/>
    <d v="2018-09-30T00:00:00"/>
    <s v="sa"/>
    <s v=""/>
    <s v=""/>
    <n v="49152"/>
    <n v="0"/>
    <s v="Inventory"/>
    <s v="5-CONTRACTS"/>
    <s v="3-A2969A"/>
    <n v="1"/>
    <s v="Each"/>
    <n v="1"/>
    <n v="1"/>
    <n v="73.5"/>
    <n v="73.5"/>
    <s v="Percentage"/>
    <n v="0"/>
    <n v="0"/>
    <n v="0"/>
    <n v="0"/>
    <n v="0"/>
    <n v="73.5"/>
    <n v="100"/>
    <s v=""/>
    <s v=""/>
  </r>
  <r>
    <x v="75"/>
    <x v="2"/>
    <x v="3"/>
    <x v="9"/>
    <s v="2018-Jul"/>
    <d v="1899-12-31T00:00:00"/>
    <n v="27"/>
    <n v="1773"/>
    <d v="2013-09-22T00:00:00"/>
    <x v="27"/>
    <x v="22"/>
    <d v="2018-09-30T00:00:00"/>
    <d v="2018-07-31T00:00:00"/>
    <n v="380"/>
    <s v="Open"/>
    <s v="MIDCITYH0001"/>
    <x v="49"/>
    <s v="H159104"/>
    <s v="CONTRACTS"/>
    <s v="WAREHOUSE"/>
    <s v="WAREHOUSE"/>
    <s v="GREG E."/>
    <s v="GREG E."/>
    <s v="TERRITORY 2"/>
    <s v="TERRITORY 2"/>
    <s v="Net 30"/>
    <s v="GROUND"/>
    <s v="GROUND"/>
    <s v="PRIMARY"/>
    <s v="PRIMARY"/>
    <s v="Mid-City Hospital"/>
    <s v="9876 N. Pioneer Road"/>
    <s v=""/>
    <s v=""/>
    <s v="Gary"/>
    <s v="IN"/>
    <s v="46401-4211"/>
    <s v="USA"/>
    <s v="PRIMARY"/>
    <s v="Mid-City Hospital"/>
    <s v="9876 N. Pioneer Road"/>
    <s v=""/>
    <s v=""/>
    <s v="Gary"/>
    <s v="IN"/>
    <s v="46401-4211"/>
    <s v="USA"/>
    <n v="4560"/>
    <n v="0"/>
    <n v="4560"/>
    <n v="0"/>
    <n v="0"/>
    <n v="0"/>
    <s v="Z-US$"/>
    <d v="2018-09-30T00:00:00"/>
    <d v="2018-09-30T00:00:00"/>
    <s v="sa"/>
    <s v=""/>
    <s v=""/>
    <n v="16384"/>
    <n v="0"/>
    <s v="Inventory"/>
    <s v="5-CONTRACTS"/>
    <s v="3-A3542A"/>
    <n v="2"/>
    <s v="Each"/>
    <n v="1"/>
    <n v="2"/>
    <n v="1200"/>
    <n v="2400"/>
    <s v="Percentage"/>
    <n v="0"/>
    <n v="0"/>
    <n v="0"/>
    <n v="0"/>
    <n v="0"/>
    <n v="2400"/>
    <n v="100"/>
    <s v=""/>
    <s v=""/>
  </r>
  <r>
    <x v="75"/>
    <x v="2"/>
    <x v="3"/>
    <x v="9"/>
    <s v="2018-Jul"/>
    <d v="1899-12-31T00:00:00"/>
    <n v="27"/>
    <n v="1773"/>
    <d v="2013-09-22T00:00:00"/>
    <x v="27"/>
    <x v="22"/>
    <d v="2018-09-30T00:00:00"/>
    <d v="2018-07-31T00:00:00"/>
    <n v="380"/>
    <s v="Open"/>
    <s v="MIDCITYH0001"/>
    <x v="49"/>
    <s v="H159104"/>
    <s v="CONTRACTS"/>
    <s v="WAREHOUSE"/>
    <s v="WAREHOUSE"/>
    <s v="GREG E."/>
    <s v="GREG E."/>
    <s v="TERRITORY 2"/>
    <s v="TERRITORY 2"/>
    <s v="Net 30"/>
    <s v="GROUND"/>
    <s v="GROUND"/>
    <s v="PRIMARY"/>
    <s v="PRIMARY"/>
    <s v="Mid-City Hospital"/>
    <s v="9876 N. Pioneer Road"/>
    <s v=""/>
    <s v=""/>
    <s v="Gary"/>
    <s v="IN"/>
    <s v="46401-4211"/>
    <s v="USA"/>
    <s v="PRIMARY"/>
    <s v="Mid-City Hospital"/>
    <s v="9876 N. Pioneer Road"/>
    <s v=""/>
    <s v=""/>
    <s v="Gary"/>
    <s v="IN"/>
    <s v="46401-4211"/>
    <s v="USA"/>
    <n v="4560"/>
    <n v="0"/>
    <n v="4560"/>
    <n v="0"/>
    <n v="0"/>
    <n v="0"/>
    <s v="Z-US$"/>
    <d v="2018-09-30T00:00:00"/>
    <d v="2018-09-30T00:00:00"/>
    <s v="sa"/>
    <s v=""/>
    <s v=""/>
    <n v="32768"/>
    <n v="0"/>
    <s v="Inventory"/>
    <s v="5-CONTRACTS"/>
    <s v="3-D2094A"/>
    <n v="1"/>
    <s v="Each"/>
    <n v="1"/>
    <n v="1"/>
    <n v="1200"/>
    <n v="1200"/>
    <s v="Percentage"/>
    <n v="0"/>
    <n v="0"/>
    <n v="0"/>
    <n v="0"/>
    <n v="0"/>
    <n v="1200"/>
    <n v="100"/>
    <s v=""/>
    <s v=""/>
  </r>
  <r>
    <x v="75"/>
    <x v="2"/>
    <x v="3"/>
    <x v="9"/>
    <s v="2018-Jul"/>
    <d v="1899-12-31T00:00:00"/>
    <n v="27"/>
    <n v="1773"/>
    <d v="2013-09-22T00:00:00"/>
    <x v="27"/>
    <x v="22"/>
    <d v="2018-09-30T00:00:00"/>
    <d v="2018-07-31T00:00:00"/>
    <n v="380"/>
    <s v="Open"/>
    <s v="MIDCITYH0001"/>
    <x v="49"/>
    <s v="H159104"/>
    <s v="CONTRACTS"/>
    <s v="WAREHOUSE"/>
    <s v="WAREHOUSE"/>
    <s v="GREG E."/>
    <s v="GREG E."/>
    <s v="TERRITORY 2"/>
    <s v="TERRITORY 2"/>
    <s v="Net 30"/>
    <s v="GROUND"/>
    <s v="GROUND"/>
    <s v="PRIMARY"/>
    <s v="PRIMARY"/>
    <s v="Mid-City Hospital"/>
    <s v="9876 N. Pioneer Road"/>
    <s v=""/>
    <s v=""/>
    <s v="Gary"/>
    <s v="IN"/>
    <s v="46401-4211"/>
    <s v="USA"/>
    <s v="PRIMARY"/>
    <s v="Mid-City Hospital"/>
    <s v="9876 N. Pioneer Road"/>
    <s v=""/>
    <s v=""/>
    <s v="Gary"/>
    <s v="IN"/>
    <s v="46401-4211"/>
    <s v="USA"/>
    <n v="4560"/>
    <n v="0"/>
    <n v="4560"/>
    <n v="0"/>
    <n v="0"/>
    <n v="0"/>
    <s v="Z-US$"/>
    <d v="2018-09-30T00:00:00"/>
    <d v="2018-09-30T00:00:00"/>
    <s v="sa"/>
    <s v=""/>
    <s v=""/>
    <n v="49152"/>
    <n v="0"/>
    <s v="Inventory"/>
    <s v="5-CONTRACTS"/>
    <s v="3-A2969A"/>
    <n v="1"/>
    <s v="Each"/>
    <n v="1"/>
    <n v="1"/>
    <n v="960"/>
    <n v="960"/>
    <s v="Percentage"/>
    <n v="0"/>
    <n v="0"/>
    <n v="0"/>
    <n v="0"/>
    <n v="0"/>
    <n v="960"/>
    <n v="100"/>
    <s v=""/>
    <s v=""/>
  </r>
  <r>
    <x v="76"/>
    <x v="2"/>
    <x v="3"/>
    <x v="8"/>
    <s v="2018-Jan"/>
    <d v="1900-01-01T00:00:00"/>
    <n v="1"/>
    <n v="1592"/>
    <d v="2013-09-22T00:00:00"/>
    <x v="26"/>
    <x v="21"/>
    <d v="2018-09-30T00:00:00"/>
    <d v="2018-01-31T00:00:00"/>
    <n v="381"/>
    <s v="Open"/>
    <s v="JOHNSONK0001"/>
    <x v="50"/>
    <s v="91235"/>
    <s v="CONTRACTS"/>
    <s v="WAREHOUSE"/>
    <s v="WAREHOUSE"/>
    <s v="PAUL W."/>
    <s v="PAUL W."/>
    <s v="TERRITORY 1"/>
    <s v="TERRITORY 1"/>
    <s v="Net 30"/>
    <s v="MAIL"/>
    <s v="MAIL"/>
    <s v="BILLING"/>
    <s v="PRIMARY"/>
    <s v="Johnson, Kimberly"/>
    <s v="5678 S. 42nd Ave."/>
    <s v=""/>
    <s v=""/>
    <s v="Rockford"/>
    <s v="IL"/>
    <s v="61125-6149"/>
    <s v="USA"/>
    <s v="PRIMARY"/>
    <s v="Johnson, Kimberly"/>
    <s v="5678 S. 42nd Ave."/>
    <s v=""/>
    <s v=""/>
    <s v="Rockford"/>
    <s v="IL"/>
    <s v="61125-6149"/>
    <s v="USA"/>
    <n v="1027.2"/>
    <n v="0"/>
    <n v="960"/>
    <n v="0"/>
    <n v="0"/>
    <n v="67.2"/>
    <s v="Z-US$"/>
    <d v="2018-09-30T00:00:00"/>
    <d v="2018-09-30T00:00:00"/>
    <s v="sa"/>
    <s v=""/>
    <s v=""/>
    <n v="16384"/>
    <n v="0"/>
    <s v="Inventory"/>
    <s v="5-CONTRACTS"/>
    <s v="3-A2440A"/>
    <n v="1"/>
    <s v="Each"/>
    <n v="1"/>
    <n v="1"/>
    <n v="960"/>
    <n v="960"/>
    <s v="Percentage"/>
    <n v="0"/>
    <n v="0"/>
    <n v="0"/>
    <n v="0"/>
    <n v="0"/>
    <n v="960"/>
    <n v="100"/>
    <s v=""/>
    <s v=""/>
  </r>
  <r>
    <x v="77"/>
    <x v="2"/>
    <x v="3"/>
    <x v="8"/>
    <s v="2018-Jan"/>
    <d v="1900-01-01T00:00:00"/>
    <n v="1"/>
    <n v="1592"/>
    <d v="2013-09-22T00:00:00"/>
    <x v="26"/>
    <x v="21"/>
    <d v="2018-09-30T00:00:00"/>
    <d v="2018-01-31T00:00:00"/>
    <n v="382"/>
    <s v="Open"/>
    <s v="CRAWFORD0001"/>
    <x v="51"/>
    <s v="33270"/>
    <s v="CONTRACTS"/>
    <s v="WAREHOUSE"/>
    <s v="WAREHOUSE"/>
    <s v="PAUL W."/>
    <s v="PAUL W."/>
    <s v="TERRITORY 1"/>
    <s v="TERRITORY 1"/>
    <s v="Net 30"/>
    <s v="GROUND"/>
    <s v="GROUND"/>
    <s v="PRIMARY"/>
    <s v="PRIMARY"/>
    <s v="Crawfords, Inc."/>
    <s v="321 Park Drive"/>
    <s v=""/>
    <s v=""/>
    <s v="Columbia"/>
    <s v="MO"/>
    <s v="65201-3322"/>
    <s v="USA"/>
    <s v="PRIMARY"/>
    <s v="Crawfords, Inc."/>
    <s v="321 Park Drive"/>
    <s v=""/>
    <s v=""/>
    <s v="Columbia"/>
    <s v="MO"/>
    <s v="65201-3322"/>
    <s v="USA"/>
    <n v="3852"/>
    <n v="0"/>
    <n v="3600"/>
    <n v="0"/>
    <n v="0"/>
    <n v="252"/>
    <s v="Z-US$"/>
    <d v="2018-09-30T00:00:00"/>
    <d v="2018-09-30T00:00:00"/>
    <s v="sa"/>
    <s v=""/>
    <s v=""/>
    <n v="16384"/>
    <n v="0"/>
    <s v="Inventory"/>
    <s v="5-CONTRACTS"/>
    <s v="3-A3542A"/>
    <n v="2"/>
    <s v="Each"/>
    <n v="1"/>
    <n v="2"/>
    <n v="600"/>
    <n v="1200"/>
    <s v="Percentage"/>
    <n v="0"/>
    <n v="0"/>
    <n v="0"/>
    <n v="0"/>
    <n v="0"/>
    <n v="1200"/>
    <n v="100"/>
    <s v=""/>
    <s v=""/>
  </r>
  <r>
    <x v="77"/>
    <x v="2"/>
    <x v="3"/>
    <x v="8"/>
    <s v="2018-Jan"/>
    <d v="1900-01-01T00:00:00"/>
    <n v="1"/>
    <n v="1592"/>
    <d v="2013-09-22T00:00:00"/>
    <x v="26"/>
    <x v="21"/>
    <d v="2018-09-30T00:00:00"/>
    <d v="2018-01-31T00:00:00"/>
    <n v="382"/>
    <s v="Open"/>
    <s v="CRAWFORD0001"/>
    <x v="51"/>
    <s v="33270"/>
    <s v="CONTRACTS"/>
    <s v="WAREHOUSE"/>
    <s v="WAREHOUSE"/>
    <s v="PAUL W."/>
    <s v="PAUL W."/>
    <s v="TERRITORY 1"/>
    <s v="TERRITORY 1"/>
    <s v="Net 30"/>
    <s v="GROUND"/>
    <s v="GROUND"/>
    <s v="PRIMARY"/>
    <s v="PRIMARY"/>
    <s v="Crawfords, Inc."/>
    <s v="321 Park Drive"/>
    <s v=""/>
    <s v=""/>
    <s v="Columbia"/>
    <s v="MO"/>
    <s v="65201-3322"/>
    <s v="USA"/>
    <s v="PRIMARY"/>
    <s v="Crawfords, Inc."/>
    <s v="321 Park Drive"/>
    <s v=""/>
    <s v=""/>
    <s v="Columbia"/>
    <s v="MO"/>
    <s v="65201-3322"/>
    <s v="USA"/>
    <n v="3852"/>
    <n v="0"/>
    <n v="3600"/>
    <n v="0"/>
    <n v="0"/>
    <n v="252"/>
    <s v="Z-US$"/>
    <d v="2018-09-30T00:00:00"/>
    <d v="2018-09-30T00:00:00"/>
    <s v="sa"/>
    <s v=""/>
    <s v=""/>
    <n v="32768"/>
    <n v="0"/>
    <s v="Inventory"/>
    <s v="5-CONTRACTS"/>
    <s v="3-D2094A"/>
    <n v="4"/>
    <s v="Each"/>
    <n v="1"/>
    <n v="4"/>
    <n v="300"/>
    <n v="1200"/>
    <s v="Percentage"/>
    <n v="0"/>
    <n v="0"/>
    <n v="0"/>
    <n v="0"/>
    <n v="0"/>
    <n v="1200"/>
    <n v="100"/>
    <s v=""/>
    <s v=""/>
  </r>
  <r>
    <x v="77"/>
    <x v="2"/>
    <x v="3"/>
    <x v="8"/>
    <s v="2018-Jan"/>
    <d v="1900-01-01T00:00:00"/>
    <n v="1"/>
    <n v="1592"/>
    <d v="2013-09-22T00:00:00"/>
    <x v="26"/>
    <x v="21"/>
    <d v="2018-09-30T00:00:00"/>
    <d v="2018-01-31T00:00:00"/>
    <n v="382"/>
    <s v="Open"/>
    <s v="CRAWFORD0001"/>
    <x v="51"/>
    <s v="33270"/>
    <s v="CONTRACTS"/>
    <s v="WAREHOUSE"/>
    <s v="WAREHOUSE"/>
    <s v="PAUL W."/>
    <s v="PAUL W."/>
    <s v="TERRITORY 1"/>
    <s v="TERRITORY 1"/>
    <s v="Net 30"/>
    <s v="GROUND"/>
    <s v="GROUND"/>
    <s v="PRIMARY"/>
    <s v="PRIMARY"/>
    <s v="Crawfords, Inc."/>
    <s v="321 Park Drive"/>
    <s v=""/>
    <s v=""/>
    <s v="Columbia"/>
    <s v="MO"/>
    <s v="65201-3322"/>
    <s v="USA"/>
    <s v="PRIMARY"/>
    <s v="Crawfords, Inc."/>
    <s v="321 Park Drive"/>
    <s v=""/>
    <s v=""/>
    <s v="Columbia"/>
    <s v="MO"/>
    <s v="65201-3322"/>
    <s v="USA"/>
    <n v="3852"/>
    <n v="0"/>
    <n v="3600"/>
    <n v="0"/>
    <n v="0"/>
    <n v="252"/>
    <s v="Z-US$"/>
    <d v="2018-09-30T00:00:00"/>
    <d v="2018-09-30T00:00:00"/>
    <s v="sa"/>
    <s v=""/>
    <s v=""/>
    <n v="49152"/>
    <n v="0"/>
    <s v="Inventory"/>
    <s v="5-CONTRACTS"/>
    <s v="3-A2969A"/>
    <n v="2"/>
    <s v="Each"/>
    <n v="1"/>
    <n v="2"/>
    <n v="600"/>
    <n v="1200"/>
    <s v="Percentage"/>
    <n v="0"/>
    <n v="0"/>
    <n v="0"/>
    <n v="0"/>
    <n v="0"/>
    <n v="1200"/>
    <n v="100"/>
    <s v=""/>
    <s v=""/>
  </r>
  <r>
    <x v="78"/>
    <x v="2"/>
    <x v="3"/>
    <x v="8"/>
    <s v="2018-Jan"/>
    <d v="1900-01-01T00:00:00"/>
    <n v="1"/>
    <n v="1592"/>
    <d v="2013-09-22T00:00:00"/>
    <x v="26"/>
    <x v="21"/>
    <d v="2018-09-30T00:00:00"/>
    <d v="2018-01-31T00:00:00"/>
    <n v="383"/>
    <s v="Open"/>
    <s v="LASERMES0001"/>
    <x v="52"/>
    <s v="H159104"/>
    <s v="CONTRACTS"/>
    <s v="WAREHOUSE"/>
    <s v="WAREHOUSE"/>
    <s v="SANDRA M."/>
    <s v="SANDRA M."/>
    <s v="TERRITORY 4"/>
    <s v="TERRITORY 4"/>
    <s v="Net 30"/>
    <s v="GROUND"/>
    <s v="GROUND"/>
    <s v="PRIMARY"/>
    <s v="PRIMARY"/>
    <s v="Laser Messenger Service"/>
    <s v="98765 Crossway Park Dr"/>
    <s v=""/>
    <s v=""/>
    <s v="Bloomington"/>
    <s v="MN"/>
    <s v="55304-9840"/>
    <s v="USA"/>
    <s v="PRIMARY"/>
    <s v="Laser Messenger Service"/>
    <s v="98765 Crossway Park Dr"/>
    <s v=""/>
    <s v=""/>
    <s v="Bloomington"/>
    <s v="MN"/>
    <s v="55304-9840"/>
    <s v="USA"/>
    <n v="7704"/>
    <n v="0"/>
    <n v="7200"/>
    <n v="0"/>
    <n v="0"/>
    <n v="504"/>
    <s v="Z-US$"/>
    <d v="2018-09-30T00:00:00"/>
    <d v="2018-09-30T00:00:00"/>
    <s v="sa"/>
    <s v=""/>
    <s v=""/>
    <n v="16384"/>
    <n v="0"/>
    <s v="Inventory"/>
    <s v="5-CONTRACTS"/>
    <s v="3-A3542A"/>
    <n v="2"/>
    <s v="Each"/>
    <n v="1"/>
    <n v="2"/>
    <n v="1200"/>
    <n v="2400"/>
    <s v="Percentage"/>
    <n v="0"/>
    <n v="0"/>
    <n v="0"/>
    <n v="0"/>
    <n v="0"/>
    <n v="2400"/>
    <n v="100"/>
    <s v=""/>
    <s v=""/>
  </r>
  <r>
    <x v="78"/>
    <x v="2"/>
    <x v="3"/>
    <x v="8"/>
    <s v="2018-Jan"/>
    <d v="1900-01-01T00:00:00"/>
    <n v="1"/>
    <n v="1592"/>
    <d v="2013-09-22T00:00:00"/>
    <x v="26"/>
    <x v="21"/>
    <d v="2018-09-30T00:00:00"/>
    <d v="2018-01-31T00:00:00"/>
    <n v="383"/>
    <s v="Open"/>
    <s v="LASERMES0001"/>
    <x v="52"/>
    <s v="H159104"/>
    <s v="CONTRACTS"/>
    <s v="WAREHOUSE"/>
    <s v="WAREHOUSE"/>
    <s v="SANDRA M."/>
    <s v="SANDRA M."/>
    <s v="TERRITORY 4"/>
    <s v="TERRITORY 4"/>
    <s v="Net 30"/>
    <s v="GROUND"/>
    <s v="GROUND"/>
    <s v="PRIMARY"/>
    <s v="PRIMARY"/>
    <s v="Laser Messenger Service"/>
    <s v="98765 Crossway Park Dr"/>
    <s v=""/>
    <s v=""/>
    <s v="Bloomington"/>
    <s v="MN"/>
    <s v="55304-9840"/>
    <s v="USA"/>
    <s v="PRIMARY"/>
    <s v="Laser Messenger Service"/>
    <s v="98765 Crossway Park Dr"/>
    <s v=""/>
    <s v=""/>
    <s v="Bloomington"/>
    <s v="MN"/>
    <s v="55304-9840"/>
    <s v="USA"/>
    <n v="7704"/>
    <n v="0"/>
    <n v="7200"/>
    <n v="0"/>
    <n v="0"/>
    <n v="504"/>
    <s v="Z-US$"/>
    <d v="2018-09-30T00:00:00"/>
    <d v="2018-09-30T00:00:00"/>
    <s v="sa"/>
    <s v=""/>
    <s v=""/>
    <n v="32768"/>
    <n v="0"/>
    <s v="Inventory"/>
    <s v="5-CONTRACTS"/>
    <s v="3-D2094A"/>
    <n v="4"/>
    <s v="Each"/>
    <n v="1"/>
    <n v="4"/>
    <n v="600"/>
    <n v="2400"/>
    <s v="Percentage"/>
    <n v="0"/>
    <n v="0"/>
    <n v="0"/>
    <n v="0"/>
    <n v="0"/>
    <n v="2400"/>
    <n v="100"/>
    <s v=""/>
    <s v=""/>
  </r>
  <r>
    <x v="78"/>
    <x v="2"/>
    <x v="3"/>
    <x v="8"/>
    <s v="2018-Jan"/>
    <d v="1900-01-01T00:00:00"/>
    <n v="1"/>
    <n v="1592"/>
    <d v="2013-09-22T00:00:00"/>
    <x v="26"/>
    <x v="21"/>
    <d v="2018-09-30T00:00:00"/>
    <d v="2018-01-31T00:00:00"/>
    <n v="383"/>
    <s v="Open"/>
    <s v="LASERMES0001"/>
    <x v="52"/>
    <s v="H159104"/>
    <s v="CONTRACTS"/>
    <s v="WAREHOUSE"/>
    <s v="WAREHOUSE"/>
    <s v="SANDRA M."/>
    <s v="SANDRA M."/>
    <s v="TERRITORY 4"/>
    <s v="TERRITORY 4"/>
    <s v="Net 30"/>
    <s v="GROUND"/>
    <s v="GROUND"/>
    <s v="PRIMARY"/>
    <s v="PRIMARY"/>
    <s v="Laser Messenger Service"/>
    <s v="98765 Crossway Park Dr"/>
    <s v=""/>
    <s v=""/>
    <s v="Bloomington"/>
    <s v="MN"/>
    <s v="55304-9840"/>
    <s v="USA"/>
    <s v="PRIMARY"/>
    <s v="Laser Messenger Service"/>
    <s v="98765 Crossway Park Dr"/>
    <s v=""/>
    <s v=""/>
    <s v="Bloomington"/>
    <s v="MN"/>
    <s v="55304-9840"/>
    <s v="USA"/>
    <n v="7704"/>
    <n v="0"/>
    <n v="7200"/>
    <n v="0"/>
    <n v="0"/>
    <n v="504"/>
    <s v="Z-US$"/>
    <d v="2018-09-30T00:00:00"/>
    <d v="2018-09-30T00:00:00"/>
    <s v="sa"/>
    <s v=""/>
    <s v=""/>
    <n v="49152"/>
    <n v="0"/>
    <s v="Inventory"/>
    <s v="5-CONTRACTS"/>
    <s v="3-A2969A"/>
    <n v="1"/>
    <s v="Each"/>
    <n v="1"/>
    <n v="1"/>
    <n v="2400"/>
    <n v="2400"/>
    <s v="Percentage"/>
    <n v="0"/>
    <n v="0"/>
    <n v="0"/>
    <n v="0"/>
    <n v="0"/>
    <n v="2400"/>
    <n v="100"/>
    <s v=""/>
    <s v=""/>
  </r>
  <r>
    <x v="79"/>
    <x v="2"/>
    <x v="3"/>
    <x v="9"/>
    <s v="2018-Jul"/>
    <d v="1899-12-31T00:00:00"/>
    <n v="27"/>
    <n v="1773"/>
    <d v="2013-09-22T00:00:00"/>
    <x v="27"/>
    <x v="22"/>
    <d v="2018-09-30T00:00:00"/>
    <d v="2018-07-31T00:00:00"/>
    <n v="384"/>
    <s v="Open"/>
    <s v="ADVANCED0002"/>
    <x v="9"/>
    <s v="50101"/>
    <s v="CONTRACTS"/>
    <s v="WAREHOUSE"/>
    <s v="WAREHOUSE"/>
    <s v="GARY W."/>
    <s v="GARY W."/>
    <s v="TERRITORY 6"/>
    <s v="TERRITORY 6"/>
    <s v="Net 30"/>
    <s v="GROUND"/>
    <s v="GROUND"/>
    <s v="PRIMARY"/>
    <s v="PRIMARY"/>
    <s v="Advanced Tech Satellite System"/>
    <s v="8765 66 Ave."/>
    <s v=""/>
    <s v=""/>
    <s v="Toronto"/>
    <s v="ON"/>
    <s v="M8D 7R5"/>
    <s v="Canada"/>
    <s v="PRIMARY"/>
    <s v="Advanced Tech Satellite System"/>
    <s v="8765 66 Ave."/>
    <s v=""/>
    <s v=""/>
    <s v="Toronto"/>
    <s v="ON"/>
    <s v="M8D 7R5"/>
    <s v="Canada"/>
    <n v="5314.99"/>
    <n v="0"/>
    <n v="4967.28"/>
    <n v="0"/>
    <n v="0"/>
    <n v="347.7"/>
    <s v="Z-C$"/>
    <d v="2018-09-30T00:00:00"/>
    <d v="2018-09-30T00:00:00"/>
    <s v="sa"/>
    <s v=""/>
    <s v=""/>
    <n v="16384"/>
    <n v="0"/>
    <s v="Inventory"/>
    <s v="5-CONTRACTS"/>
    <s v="3-A3542A"/>
    <n v="2"/>
    <s v="Each"/>
    <n v="1"/>
    <n v="2"/>
    <n v="827.88"/>
    <n v="1655.76"/>
    <s v="Percentage"/>
    <n v="0"/>
    <n v="0"/>
    <n v="0"/>
    <n v="0"/>
    <n v="0"/>
    <n v="1655.76"/>
    <n v="100"/>
    <s v=""/>
    <s v=""/>
  </r>
  <r>
    <x v="79"/>
    <x v="2"/>
    <x v="3"/>
    <x v="9"/>
    <s v="2018-Jul"/>
    <d v="1899-12-31T00:00:00"/>
    <n v="27"/>
    <n v="1773"/>
    <d v="2013-09-22T00:00:00"/>
    <x v="27"/>
    <x v="22"/>
    <d v="2018-09-30T00:00:00"/>
    <d v="2018-07-31T00:00:00"/>
    <n v="384"/>
    <s v="Open"/>
    <s v="ADVANCED0002"/>
    <x v="9"/>
    <s v="50101"/>
    <s v="CONTRACTS"/>
    <s v="WAREHOUSE"/>
    <s v="WAREHOUSE"/>
    <s v="GARY W."/>
    <s v="GARY W."/>
    <s v="TERRITORY 6"/>
    <s v="TERRITORY 6"/>
    <s v="Net 30"/>
    <s v="GROUND"/>
    <s v="GROUND"/>
    <s v="PRIMARY"/>
    <s v="PRIMARY"/>
    <s v="Advanced Tech Satellite System"/>
    <s v="8765 66 Ave."/>
    <s v=""/>
    <s v=""/>
    <s v="Toronto"/>
    <s v="ON"/>
    <s v="M8D 7R5"/>
    <s v="Canada"/>
    <s v="PRIMARY"/>
    <s v="Advanced Tech Satellite System"/>
    <s v="8765 66 Ave."/>
    <s v=""/>
    <s v=""/>
    <s v="Toronto"/>
    <s v="ON"/>
    <s v="M8D 7R5"/>
    <s v="Canada"/>
    <n v="5314.99"/>
    <n v="0"/>
    <n v="4967.28"/>
    <n v="0"/>
    <n v="0"/>
    <n v="347.7"/>
    <s v="Z-C$"/>
    <d v="2018-09-30T00:00:00"/>
    <d v="2018-09-30T00:00:00"/>
    <s v="sa"/>
    <s v=""/>
    <s v=""/>
    <n v="32768"/>
    <n v="0"/>
    <s v="Inventory"/>
    <s v="5-CONTRACTS"/>
    <s v="3-D2094A"/>
    <n v="4"/>
    <s v="Each"/>
    <n v="1"/>
    <n v="4"/>
    <n v="413.94"/>
    <n v="1655.76"/>
    <s v="Percentage"/>
    <n v="0"/>
    <n v="0"/>
    <n v="0"/>
    <n v="0"/>
    <n v="0"/>
    <n v="1655.76"/>
    <n v="100"/>
    <s v=""/>
    <s v=""/>
  </r>
  <r>
    <x v="79"/>
    <x v="2"/>
    <x v="3"/>
    <x v="9"/>
    <s v="2018-Jul"/>
    <d v="1899-12-31T00:00:00"/>
    <n v="27"/>
    <n v="1773"/>
    <d v="2013-09-22T00:00:00"/>
    <x v="27"/>
    <x v="22"/>
    <d v="2018-09-30T00:00:00"/>
    <d v="2018-07-31T00:00:00"/>
    <n v="384"/>
    <s v="Open"/>
    <s v="ADVANCED0002"/>
    <x v="9"/>
    <s v="50101"/>
    <s v="CONTRACTS"/>
    <s v="WAREHOUSE"/>
    <s v="WAREHOUSE"/>
    <s v="GARY W."/>
    <s v="GARY W."/>
    <s v="TERRITORY 6"/>
    <s v="TERRITORY 6"/>
    <s v="Net 30"/>
    <s v="GROUND"/>
    <s v="GROUND"/>
    <s v="PRIMARY"/>
    <s v="PRIMARY"/>
    <s v="Advanced Tech Satellite System"/>
    <s v="8765 66 Ave."/>
    <s v=""/>
    <s v=""/>
    <s v="Toronto"/>
    <s v="ON"/>
    <s v="M8D 7R5"/>
    <s v="Canada"/>
    <s v="PRIMARY"/>
    <s v="Advanced Tech Satellite System"/>
    <s v="8765 66 Ave."/>
    <s v=""/>
    <s v=""/>
    <s v="Toronto"/>
    <s v="ON"/>
    <s v="M8D 7R5"/>
    <s v="Canada"/>
    <n v="5314.99"/>
    <n v="0"/>
    <n v="4967.28"/>
    <n v="0"/>
    <n v="0"/>
    <n v="347.7"/>
    <s v="Z-C$"/>
    <d v="2018-09-30T00:00:00"/>
    <d v="2018-09-30T00:00:00"/>
    <s v="sa"/>
    <s v=""/>
    <s v=""/>
    <n v="49152"/>
    <n v="0"/>
    <s v="Inventory"/>
    <s v="5-CONTRACTS"/>
    <s v="3-A2969A"/>
    <n v="3"/>
    <s v="Each"/>
    <n v="1"/>
    <n v="3"/>
    <n v="551.91999999999996"/>
    <n v="1655.76"/>
    <s v="Percentage"/>
    <n v="0"/>
    <n v="0"/>
    <n v="0"/>
    <n v="0"/>
    <n v="0"/>
    <n v="1655.76"/>
    <n v="100"/>
    <s v=""/>
    <s v=""/>
  </r>
  <r>
    <x v="80"/>
    <x v="2"/>
    <x v="3"/>
    <x v="9"/>
    <s v="2018-Jul"/>
    <d v="1899-12-31T00:00:00"/>
    <n v="27"/>
    <n v="1773"/>
    <d v="2013-09-22T00:00:00"/>
    <x v="27"/>
    <x v="22"/>
    <d v="2018-09-30T00:00:00"/>
    <d v="2018-07-31T00:00:00"/>
    <n v="385"/>
    <s v="Open"/>
    <s v="STMARYHO0001"/>
    <x v="53"/>
    <s v="PB201736"/>
    <s v="CONTRACTS"/>
    <s v="WAREHOUSE"/>
    <s v="WAREHOUSE"/>
    <s v="SANDRA M."/>
    <s v="SANDRA M."/>
    <s v="TERRITORY 4"/>
    <s v="TERRITORY 4"/>
    <s v="Net 30"/>
    <s v="GROUND"/>
    <s v="GROUND"/>
    <s v="PRIMARY"/>
    <s v="PRIMARY"/>
    <s v="St. Mary's Hospital"/>
    <s v="2345 N. River Dr."/>
    <s v=""/>
    <s v=""/>
    <s v="Milwaukee"/>
    <s v="WI"/>
    <s v="53203-2323"/>
    <s v="USA"/>
    <s v="PRIMARY"/>
    <s v="St. Mary's Hospital"/>
    <s v="2345 N. River Dr."/>
    <s v=""/>
    <s v=""/>
    <s v="Milwaukee"/>
    <s v="WI"/>
    <s v="53203-2323"/>
    <s v="USA"/>
    <n v="7200"/>
    <n v="0"/>
    <n v="7200"/>
    <n v="0"/>
    <n v="0"/>
    <n v="0"/>
    <s v="Z-US$"/>
    <d v="2018-09-30T00:00:00"/>
    <d v="2018-09-30T00:00:00"/>
    <s v="sa"/>
    <s v=""/>
    <s v=""/>
    <n v="16384"/>
    <n v="0"/>
    <s v="Inventory"/>
    <s v="5-CONTRACTS"/>
    <s v="3-A3542A"/>
    <n v="2"/>
    <s v="Each"/>
    <n v="1"/>
    <n v="2"/>
    <n v="1200"/>
    <n v="2400"/>
    <s v="Percentage"/>
    <n v="0"/>
    <n v="0"/>
    <n v="0"/>
    <n v="0"/>
    <n v="0"/>
    <n v="2400"/>
    <n v="100"/>
    <s v=""/>
    <s v=""/>
  </r>
  <r>
    <x v="80"/>
    <x v="2"/>
    <x v="3"/>
    <x v="9"/>
    <s v="2018-Jul"/>
    <d v="1899-12-31T00:00:00"/>
    <n v="27"/>
    <n v="1773"/>
    <d v="2013-09-22T00:00:00"/>
    <x v="27"/>
    <x v="22"/>
    <d v="2018-09-30T00:00:00"/>
    <d v="2018-07-31T00:00:00"/>
    <n v="385"/>
    <s v="Open"/>
    <s v="STMARYHO0001"/>
    <x v="53"/>
    <s v="PB201736"/>
    <s v="CONTRACTS"/>
    <s v="WAREHOUSE"/>
    <s v="WAREHOUSE"/>
    <s v="SANDRA M."/>
    <s v="SANDRA M."/>
    <s v="TERRITORY 4"/>
    <s v="TERRITORY 4"/>
    <s v="Net 30"/>
    <s v="GROUND"/>
    <s v="GROUND"/>
    <s v="PRIMARY"/>
    <s v="PRIMARY"/>
    <s v="St. Mary's Hospital"/>
    <s v="2345 N. River Dr."/>
    <s v=""/>
    <s v=""/>
    <s v="Milwaukee"/>
    <s v="WI"/>
    <s v="53203-2323"/>
    <s v="USA"/>
    <s v="PRIMARY"/>
    <s v="St. Mary's Hospital"/>
    <s v="2345 N. River Dr."/>
    <s v=""/>
    <s v=""/>
    <s v="Milwaukee"/>
    <s v="WI"/>
    <s v="53203-2323"/>
    <s v="USA"/>
    <n v="7200"/>
    <n v="0"/>
    <n v="7200"/>
    <n v="0"/>
    <n v="0"/>
    <n v="0"/>
    <s v="Z-US$"/>
    <d v="2018-09-30T00:00:00"/>
    <d v="2018-09-30T00:00:00"/>
    <s v="sa"/>
    <s v=""/>
    <s v=""/>
    <n v="32768"/>
    <n v="0"/>
    <s v="Inventory"/>
    <s v="5-CONTRACTS"/>
    <s v="3-D2094A"/>
    <n v="4"/>
    <s v="Each"/>
    <n v="1"/>
    <n v="4"/>
    <n v="600"/>
    <n v="2400"/>
    <s v="Percentage"/>
    <n v="0"/>
    <n v="0"/>
    <n v="0"/>
    <n v="0"/>
    <n v="0"/>
    <n v="2400"/>
    <n v="100"/>
    <s v=""/>
    <s v=""/>
  </r>
  <r>
    <x v="80"/>
    <x v="2"/>
    <x v="3"/>
    <x v="9"/>
    <s v="2018-Jul"/>
    <d v="1899-12-31T00:00:00"/>
    <n v="27"/>
    <n v="1773"/>
    <d v="2013-09-22T00:00:00"/>
    <x v="27"/>
    <x v="22"/>
    <d v="2018-09-30T00:00:00"/>
    <d v="2018-07-31T00:00:00"/>
    <n v="385"/>
    <s v="Open"/>
    <s v="STMARYHO0001"/>
    <x v="53"/>
    <s v="PB201736"/>
    <s v="CONTRACTS"/>
    <s v="WAREHOUSE"/>
    <s v="WAREHOUSE"/>
    <s v="SANDRA M."/>
    <s v="SANDRA M."/>
    <s v="TERRITORY 4"/>
    <s v="TERRITORY 4"/>
    <s v="Net 30"/>
    <s v="GROUND"/>
    <s v="GROUND"/>
    <s v="PRIMARY"/>
    <s v="PRIMARY"/>
    <s v="St. Mary's Hospital"/>
    <s v="2345 N. River Dr."/>
    <s v=""/>
    <s v=""/>
    <s v="Milwaukee"/>
    <s v="WI"/>
    <s v="53203-2323"/>
    <s v="USA"/>
    <s v="PRIMARY"/>
    <s v="St. Mary's Hospital"/>
    <s v="2345 N. River Dr."/>
    <s v=""/>
    <s v=""/>
    <s v="Milwaukee"/>
    <s v="WI"/>
    <s v="53203-2323"/>
    <s v="USA"/>
    <n v="7200"/>
    <n v="0"/>
    <n v="7200"/>
    <n v="0"/>
    <n v="0"/>
    <n v="0"/>
    <s v="Z-US$"/>
    <d v="2018-09-30T00:00:00"/>
    <d v="2018-09-30T00:00:00"/>
    <s v="sa"/>
    <s v=""/>
    <s v=""/>
    <n v="49152"/>
    <n v="0"/>
    <s v="Inventory"/>
    <s v="5-CONTRACTS"/>
    <s v="3-A2969A"/>
    <n v="3"/>
    <s v="Each"/>
    <n v="1"/>
    <n v="3"/>
    <n v="800"/>
    <n v="2400"/>
    <s v="Percentage"/>
    <n v="0"/>
    <n v="0"/>
    <n v="0"/>
    <n v="0"/>
    <n v="0"/>
    <n v="2400"/>
    <n v="100"/>
    <s v=""/>
    <s v=""/>
  </r>
  <r>
    <x v="81"/>
    <x v="2"/>
    <x v="3"/>
    <x v="9"/>
    <s v="2018-Jul"/>
    <d v="1899-12-31T00:00:00"/>
    <n v="27"/>
    <n v="1773"/>
    <d v="2013-09-22T00:00:00"/>
    <x v="27"/>
    <x v="22"/>
    <d v="2018-09-30T00:00:00"/>
    <d v="2018-07-31T00:00:00"/>
    <n v="386"/>
    <s v="Open"/>
    <s v="STPATRIC0001"/>
    <x v="54"/>
    <s v="H3123467"/>
    <s v="CONTRACTS"/>
    <s v="WAREHOUSE"/>
    <s v="WAREHOUSE"/>
    <s v="IAN M."/>
    <s v="IAN M."/>
    <s v="TERRITORY 8"/>
    <s v="TERRITORY 8"/>
    <s v="Net 30"/>
    <s v=""/>
    <s v=""/>
    <s v="BILLING"/>
    <s v="PRIMARY"/>
    <s v="St. Patrick's Hospital"/>
    <s v="234 Phillip"/>
    <s v=""/>
    <s v=""/>
    <s v="Melbourne"/>
    <s v="VIC"/>
    <s v="3000"/>
    <s v="Australia"/>
    <s v="PRIMARY"/>
    <s v="St. Patrick's Hospital"/>
    <s v="234 Phillip"/>
    <s v=""/>
    <s v=""/>
    <s v="Melbourne"/>
    <s v="VIC"/>
    <s v="3000"/>
    <s v="Australia"/>
    <n v="6329.67"/>
    <n v="0"/>
    <n v="5274.73"/>
    <n v="0"/>
    <n v="0"/>
    <n v="1054.95"/>
    <s v="Z-AUD"/>
    <d v="2018-09-30T00:00:00"/>
    <d v="2018-09-30T00:00:00"/>
    <s v="sa"/>
    <s v=""/>
    <s v=""/>
    <n v="16384"/>
    <n v="0"/>
    <s v="Inventory"/>
    <s v="5-CONTRACTS"/>
    <s v="3-A3542A"/>
    <n v="2"/>
    <s v="Each"/>
    <n v="1"/>
    <n v="2"/>
    <n v="879.12"/>
    <n v="1758.24"/>
    <s v="Percentage"/>
    <n v="0"/>
    <n v="0"/>
    <n v="0"/>
    <n v="0"/>
    <n v="0"/>
    <n v="1758.24"/>
    <n v="100"/>
    <s v=""/>
    <s v=""/>
  </r>
  <r>
    <x v="81"/>
    <x v="2"/>
    <x v="3"/>
    <x v="9"/>
    <s v="2018-Jul"/>
    <d v="1899-12-31T00:00:00"/>
    <n v="27"/>
    <n v="1773"/>
    <d v="2013-09-22T00:00:00"/>
    <x v="27"/>
    <x v="22"/>
    <d v="2018-09-30T00:00:00"/>
    <d v="2018-07-31T00:00:00"/>
    <n v="386"/>
    <s v="Open"/>
    <s v="STPATRIC0001"/>
    <x v="54"/>
    <s v="H3123467"/>
    <s v="CONTRACTS"/>
    <s v="WAREHOUSE"/>
    <s v="WAREHOUSE"/>
    <s v="IAN M."/>
    <s v="IAN M."/>
    <s v="TERRITORY 8"/>
    <s v="TERRITORY 8"/>
    <s v="Net 30"/>
    <s v=""/>
    <s v=""/>
    <s v="BILLING"/>
    <s v="PRIMARY"/>
    <s v="St. Patrick's Hospital"/>
    <s v="234 Phillip"/>
    <s v=""/>
    <s v=""/>
    <s v="Melbourne"/>
    <s v="VIC"/>
    <s v="3000"/>
    <s v="Australia"/>
    <s v="PRIMARY"/>
    <s v="St. Patrick's Hospital"/>
    <s v="234 Phillip"/>
    <s v=""/>
    <s v=""/>
    <s v="Melbourne"/>
    <s v="VIC"/>
    <s v="3000"/>
    <s v="Australia"/>
    <n v="6329.67"/>
    <n v="0"/>
    <n v="5274.73"/>
    <n v="0"/>
    <n v="0"/>
    <n v="1054.95"/>
    <s v="Z-AUD"/>
    <d v="2018-09-30T00:00:00"/>
    <d v="2018-09-30T00:00:00"/>
    <s v="sa"/>
    <s v=""/>
    <s v=""/>
    <n v="32768"/>
    <n v="0"/>
    <s v="Inventory"/>
    <s v="5-CONTRACTS"/>
    <s v="3-D2094A"/>
    <n v="4"/>
    <s v="Each"/>
    <n v="1"/>
    <n v="4"/>
    <n v="439.56"/>
    <n v="1758.24"/>
    <s v="Percentage"/>
    <n v="0"/>
    <n v="0"/>
    <n v="0"/>
    <n v="0"/>
    <n v="0"/>
    <n v="1758.24"/>
    <n v="100"/>
    <s v=""/>
    <s v=""/>
  </r>
  <r>
    <x v="81"/>
    <x v="2"/>
    <x v="3"/>
    <x v="9"/>
    <s v="2018-Jul"/>
    <d v="1899-12-31T00:00:00"/>
    <n v="27"/>
    <n v="1773"/>
    <d v="2013-09-22T00:00:00"/>
    <x v="27"/>
    <x v="22"/>
    <d v="2018-09-30T00:00:00"/>
    <d v="2018-07-31T00:00:00"/>
    <n v="386"/>
    <s v="Open"/>
    <s v="STPATRIC0001"/>
    <x v="54"/>
    <s v="H3123467"/>
    <s v="CONTRACTS"/>
    <s v="WAREHOUSE"/>
    <s v="WAREHOUSE"/>
    <s v="IAN M."/>
    <s v="IAN M."/>
    <s v="TERRITORY 8"/>
    <s v="TERRITORY 8"/>
    <s v="Net 30"/>
    <s v=""/>
    <s v=""/>
    <s v="BILLING"/>
    <s v="PRIMARY"/>
    <s v="St. Patrick's Hospital"/>
    <s v="234 Phillip"/>
    <s v=""/>
    <s v=""/>
    <s v="Melbourne"/>
    <s v="VIC"/>
    <s v="3000"/>
    <s v="Australia"/>
    <s v="PRIMARY"/>
    <s v="St. Patrick's Hospital"/>
    <s v="234 Phillip"/>
    <s v=""/>
    <s v=""/>
    <s v="Melbourne"/>
    <s v="VIC"/>
    <s v="3000"/>
    <s v="Australia"/>
    <n v="6329.67"/>
    <n v="0"/>
    <n v="5274.73"/>
    <n v="0"/>
    <n v="0"/>
    <n v="1054.95"/>
    <s v="Z-AUD"/>
    <d v="2018-09-30T00:00:00"/>
    <d v="2018-09-30T00:00:00"/>
    <s v="sa"/>
    <s v=""/>
    <s v=""/>
    <n v="49152"/>
    <n v="0"/>
    <s v="Inventory"/>
    <s v="5-CONTRACTS"/>
    <s v="3-A2969A"/>
    <n v="6"/>
    <s v="Each"/>
    <n v="1"/>
    <n v="6"/>
    <n v="293.04000000000002"/>
    <n v="1758.24"/>
    <s v="Percentage"/>
    <n v="0"/>
    <n v="0"/>
    <n v="0"/>
    <n v="0"/>
    <n v="0"/>
    <n v="1758.24"/>
    <n v="100"/>
    <s v=""/>
    <s v=""/>
  </r>
  <r>
    <x v="82"/>
    <x v="2"/>
    <x v="3"/>
    <x v="4"/>
    <s v="2018-Oct"/>
    <d v="1900-01-04T00:00:00"/>
    <n v="43"/>
    <n v="1889"/>
    <d v="2013-09-22T00:00:00"/>
    <x v="28"/>
    <x v="23"/>
    <d v="2018-10-31T00:00:00"/>
    <d v="2018-11-24T00:00:00"/>
    <n v="387"/>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6"/>
    <n v="0"/>
    <n v="364.16"/>
    <n v="0"/>
    <n v="0"/>
    <n v="25.5"/>
    <s v="Z-C$"/>
    <d v="2018-10-31T00:00:00"/>
    <d v="2018-10-31T00:00:00"/>
    <s v="sa"/>
    <s v=""/>
    <s v=""/>
    <n v="16384"/>
    <n v="0"/>
    <s v="Inventory"/>
    <s v="5-CONTRACTS"/>
    <s v="2-A3284A"/>
    <n v="1"/>
    <s v="Each"/>
    <n v="1"/>
    <n v="1"/>
    <n v="333.33"/>
    <n v="333.33"/>
    <s v="Percentage"/>
    <n v="0"/>
    <n v="0"/>
    <n v="0"/>
    <n v="0"/>
    <n v="0"/>
    <n v="333.33"/>
    <n v="100"/>
    <s v=""/>
    <s v=""/>
  </r>
  <r>
    <x v="82"/>
    <x v="2"/>
    <x v="3"/>
    <x v="4"/>
    <s v="2018-Oct"/>
    <d v="1900-01-04T00:00:00"/>
    <n v="43"/>
    <n v="1889"/>
    <d v="2013-09-22T00:00:00"/>
    <x v="28"/>
    <x v="23"/>
    <d v="2018-10-31T00:00:00"/>
    <d v="2018-11-24T00:00:00"/>
    <n v="387"/>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6"/>
    <n v="0"/>
    <n v="364.16"/>
    <n v="0"/>
    <n v="0"/>
    <n v="25.5"/>
    <s v="Z-C$"/>
    <d v="2018-10-31T00:00:00"/>
    <d v="2018-10-31T00:00:00"/>
    <s v="sa"/>
    <s v=""/>
    <s v=""/>
    <n v="32768"/>
    <n v="0"/>
    <s v="Inventory"/>
    <s v="5-CONTRACTS"/>
    <s v="4-A3351A"/>
    <n v="1"/>
    <s v="Each"/>
    <n v="1"/>
    <n v="1"/>
    <n v="0"/>
    <n v="0"/>
    <s v="Percentage"/>
    <n v="0"/>
    <n v="0"/>
    <n v="0"/>
    <n v="0"/>
    <n v="0"/>
    <n v="0"/>
    <n v="0"/>
    <s v=""/>
    <s v=""/>
  </r>
  <r>
    <x v="82"/>
    <x v="2"/>
    <x v="3"/>
    <x v="4"/>
    <s v="2018-Oct"/>
    <d v="1900-01-04T00:00:00"/>
    <n v="43"/>
    <n v="1889"/>
    <d v="2013-09-22T00:00:00"/>
    <x v="28"/>
    <x v="23"/>
    <d v="2018-10-31T00:00:00"/>
    <d v="2018-11-24T00:00:00"/>
    <n v="387"/>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6"/>
    <n v="0"/>
    <n v="364.16"/>
    <n v="0"/>
    <n v="0"/>
    <n v="25.5"/>
    <s v="Z-C$"/>
    <d v="2018-10-31T00:00:00"/>
    <d v="2018-10-31T00:00:00"/>
    <s v="sa"/>
    <s v=""/>
    <s v=""/>
    <n v="49152"/>
    <n v="0"/>
    <s v="Inventory"/>
    <s v="5-CONTRACTS"/>
    <s v="4-E5930A"/>
    <n v="1"/>
    <s v="Each"/>
    <n v="1"/>
    <n v="1"/>
    <n v="0"/>
    <n v="0"/>
    <s v="Percentage"/>
    <n v="0"/>
    <n v="0"/>
    <n v="0"/>
    <n v="0"/>
    <n v="0"/>
    <n v="0"/>
    <n v="0"/>
    <s v=""/>
    <s v=""/>
  </r>
  <r>
    <x v="82"/>
    <x v="2"/>
    <x v="3"/>
    <x v="4"/>
    <s v="2018-Oct"/>
    <d v="1900-01-04T00:00:00"/>
    <n v="43"/>
    <n v="1889"/>
    <d v="2013-09-22T00:00:00"/>
    <x v="28"/>
    <x v="23"/>
    <d v="2018-10-31T00:00:00"/>
    <d v="2018-11-24T00:00:00"/>
    <n v="387"/>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6"/>
    <n v="0"/>
    <n v="364.16"/>
    <n v="0"/>
    <n v="0"/>
    <n v="25.5"/>
    <s v="Z-C$"/>
    <d v="2018-10-31T00:00:00"/>
    <d v="2018-10-31T00:00:00"/>
    <s v="sa"/>
    <s v=""/>
    <s v=""/>
    <n v="65536"/>
    <n v="0"/>
    <s v="Inventory"/>
    <s v="5-CONTRACTS"/>
    <s v="4-A3666A"/>
    <n v="1"/>
    <s v="Each"/>
    <n v="1"/>
    <n v="1"/>
    <n v="0"/>
    <n v="0"/>
    <s v="Percentage"/>
    <n v="0"/>
    <n v="0"/>
    <n v="0"/>
    <n v="0"/>
    <n v="0"/>
    <n v="0"/>
    <n v="0"/>
    <s v=""/>
    <s v=""/>
  </r>
  <r>
    <x v="82"/>
    <x v="2"/>
    <x v="3"/>
    <x v="4"/>
    <s v="2018-Oct"/>
    <d v="1900-01-04T00:00:00"/>
    <n v="43"/>
    <n v="1889"/>
    <d v="2013-09-22T00:00:00"/>
    <x v="28"/>
    <x v="23"/>
    <d v="2018-10-31T00:00:00"/>
    <d v="2018-11-24T00:00:00"/>
    <n v="387"/>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66"/>
    <n v="0"/>
    <n v="364.16"/>
    <n v="0"/>
    <n v="0"/>
    <n v="25.5"/>
    <s v="Z-C$"/>
    <d v="2018-10-31T00:00:00"/>
    <d v="2018-10-31T00:00:00"/>
    <s v="sa"/>
    <s v=""/>
    <s v=""/>
    <n v="81920"/>
    <n v="0"/>
    <s v="Inventory"/>
    <s v="5-CONTRACTS"/>
    <s v="4-E2094A"/>
    <n v="1"/>
    <s v="Each"/>
    <n v="1"/>
    <n v="1"/>
    <n v="30.83"/>
    <n v="30.83"/>
    <s v="Percentage"/>
    <n v="0"/>
    <n v="0"/>
    <n v="0"/>
    <n v="0"/>
    <n v="0"/>
    <n v="30.83"/>
    <n v="100"/>
    <s v=""/>
    <s v=""/>
  </r>
  <r>
    <x v="83"/>
    <x v="2"/>
    <x v="3"/>
    <x v="4"/>
    <s v="2018-Oct"/>
    <d v="1900-01-03T00:00:00"/>
    <n v="44"/>
    <n v="1895"/>
    <d v="2013-09-22T00:00:00"/>
    <x v="29"/>
    <x v="24"/>
    <d v="2018-10-31T00:00:00"/>
    <d v="2018-11-30T00:00:00"/>
    <n v="388"/>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0-31T00:00:00"/>
    <d v="2018-10-31T00:00:00"/>
    <s v="sa"/>
    <s v=""/>
    <s v=""/>
    <n v="16384"/>
    <n v="0"/>
    <s v="Inventory"/>
    <s v="5-CONTRACTS"/>
    <s v="2-A3284A"/>
    <n v="1"/>
    <s v="Each"/>
    <n v="1"/>
    <n v="1"/>
    <n v="300"/>
    <n v="300"/>
    <s v="Percentage"/>
    <n v="0"/>
    <n v="0"/>
    <n v="0"/>
    <n v="0"/>
    <n v="0"/>
    <n v="300"/>
    <n v="100"/>
    <s v=""/>
    <s v=""/>
  </r>
  <r>
    <x v="83"/>
    <x v="2"/>
    <x v="3"/>
    <x v="4"/>
    <s v="2018-Oct"/>
    <d v="1900-01-03T00:00:00"/>
    <n v="44"/>
    <n v="1895"/>
    <d v="2013-09-22T00:00:00"/>
    <x v="29"/>
    <x v="24"/>
    <d v="2018-10-31T00:00:00"/>
    <d v="2018-11-30T00:00:00"/>
    <n v="388"/>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0-31T00:00:00"/>
    <d v="2018-10-31T00:00:00"/>
    <s v="sa"/>
    <s v=""/>
    <s v=""/>
    <n v="32768"/>
    <n v="0"/>
    <s v="Inventory"/>
    <s v="5-CONTRACTS"/>
    <s v="3-A3542A"/>
    <n v="1"/>
    <s v="Each"/>
    <n v="1"/>
    <n v="1"/>
    <n v="8.33"/>
    <n v="8.33"/>
    <s v="Percentage"/>
    <n v="0"/>
    <n v="0"/>
    <n v="0"/>
    <n v="0"/>
    <n v="0"/>
    <n v="8.33"/>
    <n v="100"/>
    <s v=""/>
    <s v=""/>
  </r>
  <r>
    <x v="83"/>
    <x v="2"/>
    <x v="3"/>
    <x v="4"/>
    <s v="2018-Oct"/>
    <d v="1900-01-03T00:00:00"/>
    <n v="44"/>
    <n v="1895"/>
    <d v="2013-09-22T00:00:00"/>
    <x v="29"/>
    <x v="24"/>
    <d v="2018-10-31T00:00:00"/>
    <d v="2018-11-30T00:00:00"/>
    <n v="388"/>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0-31T00:00:00"/>
    <d v="2018-10-31T00:00:00"/>
    <s v="sa"/>
    <s v=""/>
    <s v=""/>
    <n v="49152"/>
    <n v="0"/>
    <s v="Inventory"/>
    <s v="5-CONTRACTS"/>
    <s v="3-D2094A"/>
    <n v="1"/>
    <s v="Each"/>
    <n v="1"/>
    <n v="1"/>
    <n v="8.33"/>
    <n v="8.33"/>
    <s v="Percentage"/>
    <n v="0"/>
    <n v="0"/>
    <n v="0"/>
    <n v="0"/>
    <n v="0"/>
    <n v="8.33"/>
    <n v="100"/>
    <s v=""/>
    <s v=""/>
  </r>
  <r>
    <x v="83"/>
    <x v="2"/>
    <x v="3"/>
    <x v="4"/>
    <s v="2018-Oct"/>
    <d v="1900-01-03T00:00:00"/>
    <n v="44"/>
    <n v="1895"/>
    <d v="2013-09-22T00:00:00"/>
    <x v="29"/>
    <x v="24"/>
    <d v="2018-10-31T00:00:00"/>
    <d v="2018-11-30T00:00:00"/>
    <n v="388"/>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0-31T00:00:00"/>
    <d v="2018-10-31T00:00:00"/>
    <s v="sa"/>
    <s v=""/>
    <s v=""/>
    <n v="65536"/>
    <n v="0"/>
    <s v="Inventory"/>
    <s v="5-CONTRACTS"/>
    <s v="4-A3539A"/>
    <n v="1"/>
    <s v="Each"/>
    <n v="1"/>
    <n v="1"/>
    <n v="4.17"/>
    <n v="4.17"/>
    <s v="Percentage"/>
    <n v="0"/>
    <n v="0"/>
    <n v="0"/>
    <n v="0"/>
    <n v="0"/>
    <n v="4.17"/>
    <n v="100"/>
    <s v=""/>
    <s v=""/>
  </r>
  <r>
    <x v="84"/>
    <x v="2"/>
    <x v="3"/>
    <x v="4"/>
    <s v="2018-Oct"/>
    <d v="1900-01-03T00:00:00"/>
    <n v="44"/>
    <n v="1895"/>
    <d v="2013-09-22T00:00:00"/>
    <x v="29"/>
    <x v="24"/>
    <d v="2018-10-31T00:00:00"/>
    <d v="2018-11-30T00:00:00"/>
    <n v="389"/>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0-31T00:00:00"/>
    <d v="2018-10-31T00:00:00"/>
    <s v="sa"/>
    <s v=""/>
    <s v=""/>
    <n v="16384"/>
    <n v="0"/>
    <s v="Inventory"/>
    <s v="5-CONTRACTS"/>
    <s v="2-A3284A"/>
    <n v="1"/>
    <s v="Each"/>
    <n v="1"/>
    <n v="1"/>
    <n v="41.67"/>
    <n v="41.67"/>
    <s v="Percentage"/>
    <n v="0"/>
    <n v="0"/>
    <n v="0"/>
    <n v="0"/>
    <n v="0"/>
    <n v="41.67"/>
    <n v="100"/>
    <s v=""/>
    <s v=""/>
  </r>
  <r>
    <x v="84"/>
    <x v="2"/>
    <x v="3"/>
    <x v="4"/>
    <s v="2018-Oct"/>
    <d v="1900-01-03T00:00:00"/>
    <n v="44"/>
    <n v="1895"/>
    <d v="2013-09-22T00:00:00"/>
    <x v="29"/>
    <x v="24"/>
    <d v="2018-10-31T00:00:00"/>
    <d v="2018-11-30T00:00:00"/>
    <n v="389"/>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0-31T00:00:00"/>
    <d v="2018-10-31T00:00:00"/>
    <s v="sa"/>
    <s v=""/>
    <s v=""/>
    <n v="32768"/>
    <n v="0"/>
    <s v="Inventory"/>
    <s v="5-CONTRACTS"/>
    <s v="3-A3542A"/>
    <n v="1"/>
    <s v="Each"/>
    <n v="1"/>
    <n v="1"/>
    <n v="41.67"/>
    <n v="41.67"/>
    <s v="Percentage"/>
    <n v="0"/>
    <n v="0"/>
    <n v="0"/>
    <n v="0"/>
    <n v="0"/>
    <n v="41.67"/>
    <n v="100"/>
    <s v=""/>
    <s v=""/>
  </r>
  <r>
    <x v="84"/>
    <x v="2"/>
    <x v="3"/>
    <x v="4"/>
    <s v="2018-Oct"/>
    <d v="1900-01-03T00:00:00"/>
    <n v="44"/>
    <n v="1895"/>
    <d v="2013-09-22T00:00:00"/>
    <x v="29"/>
    <x v="24"/>
    <d v="2018-10-31T00:00:00"/>
    <d v="2018-11-30T00:00:00"/>
    <n v="389"/>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0-31T00:00:00"/>
    <d v="2018-10-31T00:00:00"/>
    <s v="sa"/>
    <s v=""/>
    <s v=""/>
    <n v="49152"/>
    <n v="0"/>
    <s v="Inventory"/>
    <s v="5-CONTRACTS"/>
    <s v="4-A3351A"/>
    <n v="1"/>
    <s v="Each"/>
    <n v="1"/>
    <n v="1"/>
    <n v="41.67"/>
    <n v="41.67"/>
    <s v="Percentage"/>
    <n v="0"/>
    <n v="0"/>
    <n v="0"/>
    <n v="0"/>
    <n v="0"/>
    <n v="41.67"/>
    <n v="100"/>
    <s v=""/>
    <s v=""/>
  </r>
  <r>
    <x v="84"/>
    <x v="2"/>
    <x v="3"/>
    <x v="4"/>
    <s v="2018-Oct"/>
    <d v="1900-01-03T00:00:00"/>
    <n v="44"/>
    <n v="1895"/>
    <d v="2013-09-22T00:00:00"/>
    <x v="29"/>
    <x v="24"/>
    <d v="2018-10-31T00:00:00"/>
    <d v="2018-11-30T00:00:00"/>
    <n v="389"/>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0-31T00:00:00"/>
    <d v="2018-10-31T00:00:00"/>
    <s v="sa"/>
    <s v=""/>
    <s v=""/>
    <n v="65536"/>
    <n v="0"/>
    <s v="Inventory"/>
    <s v="5-CONTRACTS"/>
    <s v="4-A3539A"/>
    <n v="1"/>
    <s v="Each"/>
    <n v="1"/>
    <n v="1"/>
    <n v="41.67"/>
    <n v="41.67"/>
    <s v="Percentage"/>
    <n v="0"/>
    <n v="0"/>
    <n v="0"/>
    <n v="0"/>
    <n v="0"/>
    <n v="41.67"/>
    <n v="100"/>
    <s v=""/>
    <s v=""/>
  </r>
  <r>
    <x v="84"/>
    <x v="2"/>
    <x v="3"/>
    <x v="4"/>
    <s v="2018-Oct"/>
    <d v="1900-01-03T00:00:00"/>
    <n v="44"/>
    <n v="1895"/>
    <d v="2013-09-22T00:00:00"/>
    <x v="29"/>
    <x v="24"/>
    <d v="2018-10-31T00:00:00"/>
    <d v="2018-11-30T00:00:00"/>
    <n v="389"/>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0-31T00:00:00"/>
    <d v="2018-10-31T00:00:00"/>
    <s v="sa"/>
    <s v=""/>
    <s v=""/>
    <n v="81920"/>
    <n v="0"/>
    <s v="Inventory"/>
    <s v="5-CONTRACTS"/>
    <s v="4-E2094A"/>
    <n v="1"/>
    <s v="Each"/>
    <n v="1"/>
    <n v="1"/>
    <n v="41.67"/>
    <n v="41.67"/>
    <s v="Percentage"/>
    <n v="0"/>
    <n v="0"/>
    <n v="0"/>
    <n v="0"/>
    <n v="0"/>
    <n v="41.67"/>
    <n v="100"/>
    <s v=""/>
    <s v=""/>
  </r>
  <r>
    <x v="85"/>
    <x v="2"/>
    <x v="3"/>
    <x v="4"/>
    <s v="2018-Oct"/>
    <d v="1900-01-01T00:00:00"/>
    <n v="40"/>
    <n v="1865"/>
    <d v="2013-09-22T00:00:00"/>
    <x v="30"/>
    <x v="25"/>
    <d v="2018-10-31T00:00:00"/>
    <d v="2018-10-31T00:00:00"/>
    <n v="390"/>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0-31T00:00:00"/>
    <d v="2018-10-31T00:00:00"/>
    <s v="sa"/>
    <s v=""/>
    <s v=""/>
    <n v="16384"/>
    <n v="0"/>
    <s v="Inventory"/>
    <s v="5-CONTRACTS"/>
    <s v="3-A3542A"/>
    <n v="2"/>
    <s v="Each"/>
    <n v="1"/>
    <n v="2"/>
    <n v="25"/>
    <n v="50"/>
    <s v="Percentage"/>
    <n v="0"/>
    <n v="0"/>
    <n v="0"/>
    <n v="0"/>
    <n v="0"/>
    <n v="50"/>
    <n v="100"/>
    <s v=""/>
    <s v=""/>
  </r>
  <r>
    <x v="85"/>
    <x v="2"/>
    <x v="3"/>
    <x v="4"/>
    <s v="2018-Oct"/>
    <d v="1900-01-01T00:00:00"/>
    <n v="40"/>
    <n v="1865"/>
    <d v="2013-09-22T00:00:00"/>
    <x v="30"/>
    <x v="25"/>
    <d v="2018-10-31T00:00:00"/>
    <d v="2018-10-31T00:00:00"/>
    <n v="390"/>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0-31T00:00:00"/>
    <d v="2018-10-31T00:00:00"/>
    <s v="sa"/>
    <s v=""/>
    <s v=""/>
    <n v="32768"/>
    <n v="0"/>
    <s v="Inventory"/>
    <s v="5-CONTRACTS"/>
    <s v="3-D2094A"/>
    <n v="2"/>
    <s v="Each"/>
    <n v="1"/>
    <n v="2"/>
    <n v="25"/>
    <n v="50"/>
    <s v="Percentage"/>
    <n v="0"/>
    <n v="0"/>
    <n v="0"/>
    <n v="0"/>
    <n v="0"/>
    <n v="50"/>
    <n v="100"/>
    <s v=""/>
    <s v=""/>
  </r>
  <r>
    <x v="85"/>
    <x v="2"/>
    <x v="3"/>
    <x v="4"/>
    <s v="2018-Oct"/>
    <d v="1900-01-01T00:00:00"/>
    <n v="40"/>
    <n v="1865"/>
    <d v="2013-09-22T00:00:00"/>
    <x v="30"/>
    <x v="25"/>
    <d v="2018-10-31T00:00:00"/>
    <d v="2018-10-31T00:00:00"/>
    <n v="390"/>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0-31T00:00:00"/>
    <d v="2018-10-31T00:00:00"/>
    <s v="sa"/>
    <s v=""/>
    <s v=""/>
    <n v="49152"/>
    <n v="0"/>
    <s v="Inventory"/>
    <s v="5-CONTRACTS"/>
    <s v="3-A2969A"/>
    <n v="1"/>
    <s v="Each"/>
    <n v="1"/>
    <n v="1"/>
    <n v="3.5"/>
    <n v="3.5"/>
    <s v="Percentage"/>
    <n v="0"/>
    <n v="0"/>
    <n v="0"/>
    <n v="0"/>
    <n v="0"/>
    <n v="3.5"/>
    <n v="100"/>
    <s v=""/>
    <s v=""/>
  </r>
  <r>
    <x v="86"/>
    <x v="2"/>
    <x v="3"/>
    <x v="6"/>
    <s v="2018-Nov"/>
    <d v="1899-12-31T00:00:00"/>
    <n v="48"/>
    <n v="1920"/>
    <d v="2013-09-22T00:00:00"/>
    <x v="31"/>
    <x v="26"/>
    <d v="2018-11-30T00:00:00"/>
    <d v="2018-12-25T00:00:00"/>
    <n v="391"/>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7"/>
    <n v="0"/>
    <n v="364.2"/>
    <n v="0"/>
    <n v="0"/>
    <n v="25.51"/>
    <s v="Z-C$"/>
    <d v="2018-11-30T00:00:00"/>
    <d v="2018-11-30T00:00:00"/>
    <s v="sa"/>
    <s v=""/>
    <s v=""/>
    <n v="16384"/>
    <n v="0"/>
    <s v="Inventory"/>
    <s v="5-CONTRACTS"/>
    <s v="2-A3284A"/>
    <n v="1"/>
    <s v="Each"/>
    <n v="1"/>
    <n v="1"/>
    <n v="333.37"/>
    <n v="333.37"/>
    <s v="Percentage"/>
    <n v="0"/>
    <n v="0"/>
    <n v="0"/>
    <n v="0"/>
    <n v="0"/>
    <n v="333.37"/>
    <n v="100"/>
    <s v=""/>
    <s v=""/>
  </r>
  <r>
    <x v="86"/>
    <x v="2"/>
    <x v="3"/>
    <x v="6"/>
    <s v="2018-Nov"/>
    <d v="1899-12-31T00:00:00"/>
    <n v="48"/>
    <n v="1920"/>
    <d v="2013-09-22T00:00:00"/>
    <x v="31"/>
    <x v="26"/>
    <d v="2018-11-30T00:00:00"/>
    <d v="2018-12-25T00:00:00"/>
    <n v="391"/>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7"/>
    <n v="0"/>
    <n v="364.2"/>
    <n v="0"/>
    <n v="0"/>
    <n v="25.51"/>
    <s v="Z-C$"/>
    <d v="2018-11-30T00:00:00"/>
    <d v="2018-11-30T00:00:00"/>
    <s v="sa"/>
    <s v=""/>
    <s v=""/>
    <n v="32768"/>
    <n v="0"/>
    <s v="Inventory"/>
    <s v="5-CONTRACTS"/>
    <s v="4-A3351A"/>
    <n v="1"/>
    <s v="Each"/>
    <n v="1"/>
    <n v="1"/>
    <n v="0"/>
    <n v="0"/>
    <s v="Percentage"/>
    <n v="0"/>
    <n v="0"/>
    <n v="0"/>
    <n v="0"/>
    <n v="0"/>
    <n v="0"/>
    <n v="0"/>
    <s v=""/>
    <s v=""/>
  </r>
  <r>
    <x v="86"/>
    <x v="2"/>
    <x v="3"/>
    <x v="6"/>
    <s v="2018-Nov"/>
    <d v="1899-12-31T00:00:00"/>
    <n v="48"/>
    <n v="1920"/>
    <d v="2013-09-22T00:00:00"/>
    <x v="31"/>
    <x v="26"/>
    <d v="2018-11-30T00:00:00"/>
    <d v="2018-12-25T00:00:00"/>
    <n v="391"/>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7"/>
    <n v="0"/>
    <n v="364.2"/>
    <n v="0"/>
    <n v="0"/>
    <n v="25.51"/>
    <s v="Z-C$"/>
    <d v="2018-11-30T00:00:00"/>
    <d v="2018-11-30T00:00:00"/>
    <s v="sa"/>
    <s v=""/>
    <s v=""/>
    <n v="49152"/>
    <n v="0"/>
    <s v="Inventory"/>
    <s v="5-CONTRACTS"/>
    <s v="4-E5930A"/>
    <n v="1"/>
    <s v="Each"/>
    <n v="1"/>
    <n v="1"/>
    <n v="0"/>
    <n v="0"/>
    <s v="Percentage"/>
    <n v="0"/>
    <n v="0"/>
    <n v="0"/>
    <n v="0"/>
    <n v="0"/>
    <n v="0"/>
    <n v="0"/>
    <s v=""/>
    <s v=""/>
  </r>
  <r>
    <x v="86"/>
    <x v="2"/>
    <x v="3"/>
    <x v="6"/>
    <s v="2018-Nov"/>
    <d v="1899-12-31T00:00:00"/>
    <n v="48"/>
    <n v="1920"/>
    <d v="2013-09-22T00:00:00"/>
    <x v="31"/>
    <x v="26"/>
    <d v="2018-11-30T00:00:00"/>
    <d v="2018-12-25T00:00:00"/>
    <n v="391"/>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7"/>
    <n v="0"/>
    <n v="364.2"/>
    <n v="0"/>
    <n v="0"/>
    <n v="25.51"/>
    <s v="Z-C$"/>
    <d v="2018-11-30T00:00:00"/>
    <d v="2018-11-30T00:00:00"/>
    <s v="sa"/>
    <s v=""/>
    <s v=""/>
    <n v="65536"/>
    <n v="0"/>
    <s v="Inventory"/>
    <s v="5-CONTRACTS"/>
    <s v="4-A3666A"/>
    <n v="1"/>
    <s v="Each"/>
    <n v="1"/>
    <n v="1"/>
    <n v="0"/>
    <n v="0"/>
    <s v="Percentage"/>
    <n v="0"/>
    <n v="0"/>
    <n v="0"/>
    <n v="0"/>
    <n v="0"/>
    <n v="0"/>
    <n v="0"/>
    <s v=""/>
    <s v=""/>
  </r>
  <r>
    <x v="86"/>
    <x v="2"/>
    <x v="3"/>
    <x v="6"/>
    <s v="2018-Nov"/>
    <d v="1899-12-31T00:00:00"/>
    <n v="48"/>
    <n v="1920"/>
    <d v="2013-09-22T00:00:00"/>
    <x v="31"/>
    <x v="26"/>
    <d v="2018-11-30T00:00:00"/>
    <d v="2018-12-25T00:00:00"/>
    <n v="391"/>
    <s v="Open"/>
    <s v="RIVERSID0001"/>
    <x v="34"/>
    <s v=""/>
    <s v="CONTRACTS"/>
    <s v="WAREHOUSE"/>
    <s v="WAREHOUSE"/>
    <s v="ERIN J."/>
    <s v="ERIN J."/>
    <s v="TERRITORY 7"/>
    <s v="TERRITORY 7"/>
    <s v="Net 30"/>
    <s v="GROUND"/>
    <s v="GROUND"/>
    <s v="PRIMARY"/>
    <s v="PRIMARY"/>
    <s v="Riverside University"/>
    <s v="5678 Herman St."/>
    <s v=""/>
    <s v=""/>
    <s v="Vancouver"/>
    <s v="BC"/>
    <s v="V6E 3J7"/>
    <s v="Canada"/>
    <s v="PRIMARY"/>
    <s v="Riverside University"/>
    <s v="5678 Herman St."/>
    <s v=""/>
    <s v=""/>
    <s v="Vancouver"/>
    <s v="BC"/>
    <s v="V6E 3J7"/>
    <s v="Canada"/>
    <n v="389.7"/>
    <n v="0"/>
    <n v="364.2"/>
    <n v="0"/>
    <n v="0"/>
    <n v="25.51"/>
    <s v="Z-C$"/>
    <d v="2018-11-30T00:00:00"/>
    <d v="2018-11-30T00:00:00"/>
    <s v="sa"/>
    <s v=""/>
    <s v=""/>
    <n v="81920"/>
    <n v="0"/>
    <s v="Inventory"/>
    <s v="5-CONTRACTS"/>
    <s v="4-E2094A"/>
    <n v="1"/>
    <s v="Each"/>
    <n v="1"/>
    <n v="1"/>
    <n v="30.87"/>
    <n v="30.87"/>
    <s v="Percentage"/>
    <n v="0"/>
    <n v="0"/>
    <n v="0"/>
    <n v="0"/>
    <n v="0"/>
    <n v="30.87"/>
    <n v="100"/>
    <s v=""/>
    <s v=""/>
  </r>
  <r>
    <x v="87"/>
    <x v="2"/>
    <x v="3"/>
    <x v="6"/>
    <s v="2018-Nov"/>
    <d v="1900-01-05T00:00:00"/>
    <n v="48"/>
    <n v="1925"/>
    <d v="2013-09-22T00:00:00"/>
    <x v="32"/>
    <x v="27"/>
    <d v="2018-11-30T00:00:00"/>
    <d v="2018-12-30T00:00:00"/>
    <n v="392"/>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1-30T00:00:00"/>
    <d v="2018-11-30T00:00:00"/>
    <s v="sa"/>
    <s v=""/>
    <s v=""/>
    <n v="16384"/>
    <n v="0"/>
    <s v="Inventory"/>
    <s v="5-CONTRACTS"/>
    <s v="2-A3284A"/>
    <n v="1"/>
    <s v="Each"/>
    <n v="1"/>
    <n v="1"/>
    <n v="300"/>
    <n v="300"/>
    <s v="Percentage"/>
    <n v="0"/>
    <n v="0"/>
    <n v="0"/>
    <n v="0"/>
    <n v="0"/>
    <n v="300"/>
    <n v="100"/>
    <s v=""/>
    <s v=""/>
  </r>
  <r>
    <x v="87"/>
    <x v="2"/>
    <x v="3"/>
    <x v="6"/>
    <s v="2018-Nov"/>
    <d v="1900-01-05T00:00:00"/>
    <n v="48"/>
    <n v="1925"/>
    <d v="2013-09-22T00:00:00"/>
    <x v="32"/>
    <x v="27"/>
    <d v="2018-11-30T00:00:00"/>
    <d v="2018-12-30T00:00:00"/>
    <n v="392"/>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1-30T00:00:00"/>
    <d v="2018-11-30T00:00:00"/>
    <s v="sa"/>
    <s v=""/>
    <s v=""/>
    <n v="32768"/>
    <n v="0"/>
    <s v="Inventory"/>
    <s v="5-CONTRACTS"/>
    <s v="3-A3542A"/>
    <n v="1"/>
    <s v="Each"/>
    <n v="1"/>
    <n v="1"/>
    <n v="8.33"/>
    <n v="8.33"/>
    <s v="Percentage"/>
    <n v="0"/>
    <n v="0"/>
    <n v="0"/>
    <n v="0"/>
    <n v="0"/>
    <n v="8.33"/>
    <n v="100"/>
    <s v=""/>
    <s v=""/>
  </r>
  <r>
    <x v="87"/>
    <x v="2"/>
    <x v="3"/>
    <x v="6"/>
    <s v="2018-Nov"/>
    <d v="1900-01-05T00:00:00"/>
    <n v="48"/>
    <n v="1925"/>
    <d v="2013-09-22T00:00:00"/>
    <x v="32"/>
    <x v="27"/>
    <d v="2018-11-30T00:00:00"/>
    <d v="2018-12-30T00:00:00"/>
    <n v="392"/>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1-30T00:00:00"/>
    <d v="2018-11-30T00:00:00"/>
    <s v="sa"/>
    <s v=""/>
    <s v=""/>
    <n v="49152"/>
    <n v="0"/>
    <s v="Inventory"/>
    <s v="5-CONTRACTS"/>
    <s v="3-D2094A"/>
    <n v="1"/>
    <s v="Each"/>
    <n v="1"/>
    <n v="1"/>
    <n v="8.33"/>
    <n v="8.33"/>
    <s v="Percentage"/>
    <n v="0"/>
    <n v="0"/>
    <n v="0"/>
    <n v="0"/>
    <n v="0"/>
    <n v="8.33"/>
    <n v="100"/>
    <s v=""/>
    <s v=""/>
  </r>
  <r>
    <x v="87"/>
    <x v="2"/>
    <x v="3"/>
    <x v="6"/>
    <s v="2018-Nov"/>
    <d v="1900-01-05T00:00:00"/>
    <n v="48"/>
    <n v="1925"/>
    <d v="2013-09-22T00:00:00"/>
    <x v="32"/>
    <x v="27"/>
    <d v="2018-11-30T00:00:00"/>
    <d v="2018-12-30T00:00:00"/>
    <n v="392"/>
    <s v="Open"/>
    <s v="COMPUTER0001"/>
    <x v="35"/>
    <s v="NEED PO"/>
    <s v="CONTRACTS"/>
    <s v="WAREHOUSE"/>
    <s v="WAREHOUSE"/>
    <s v="SANDRA M."/>
    <s v="SANDRA M."/>
    <s v="TERRITORY 4"/>
    <s v="TERRITORY 4"/>
    <s v="Net 30"/>
    <s v="GROUND"/>
    <s v="GROUND"/>
    <s v="PRIMARY"/>
    <s v="PRIMARY"/>
    <s v="Computerized Phone Systems"/>
    <s v="456 17 St S"/>
    <s v=""/>
    <s v=""/>
    <s v="Madison"/>
    <s v="WI"/>
    <s v="53701-6652"/>
    <s v="USA"/>
    <s v="PRIMARY"/>
    <s v="Computerized Phone Systems"/>
    <s v="456 17 St S"/>
    <s v=""/>
    <s v=""/>
    <s v="Madison"/>
    <s v="WI"/>
    <s v="53701-6652"/>
    <s v="USA"/>
    <n v="343.32"/>
    <n v="0"/>
    <n v="320.83"/>
    <n v="0"/>
    <n v="0"/>
    <n v="22.49"/>
    <s v="Z-US$"/>
    <d v="2018-11-30T00:00:00"/>
    <d v="2018-11-30T00:00:00"/>
    <s v="sa"/>
    <s v=""/>
    <s v=""/>
    <n v="65536"/>
    <n v="0"/>
    <s v="Inventory"/>
    <s v="5-CONTRACTS"/>
    <s v="4-A3539A"/>
    <n v="1"/>
    <s v="Each"/>
    <n v="1"/>
    <n v="1"/>
    <n v="4.17"/>
    <n v="4.17"/>
    <s v="Percentage"/>
    <n v="0"/>
    <n v="0"/>
    <n v="0"/>
    <n v="0"/>
    <n v="0"/>
    <n v="4.17"/>
    <n v="100"/>
    <s v=""/>
    <s v=""/>
  </r>
  <r>
    <x v="88"/>
    <x v="2"/>
    <x v="3"/>
    <x v="6"/>
    <s v="2018-Nov"/>
    <d v="1900-01-05T00:00:00"/>
    <n v="48"/>
    <n v="1925"/>
    <d v="2013-09-22T00:00:00"/>
    <x v="32"/>
    <x v="27"/>
    <d v="2018-11-30T00:00:00"/>
    <d v="2018-12-30T00:00:00"/>
    <n v="393"/>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1-30T00:00:00"/>
    <d v="2018-11-30T00:00:00"/>
    <s v="sa"/>
    <s v=""/>
    <s v=""/>
    <n v="16384"/>
    <n v="0"/>
    <s v="Inventory"/>
    <s v="5-CONTRACTS"/>
    <s v="2-A3284A"/>
    <n v="1"/>
    <s v="Each"/>
    <n v="1"/>
    <n v="1"/>
    <n v="41.67"/>
    <n v="41.67"/>
    <s v="Percentage"/>
    <n v="0"/>
    <n v="0"/>
    <n v="0"/>
    <n v="0"/>
    <n v="0"/>
    <n v="41.67"/>
    <n v="100"/>
    <s v=""/>
    <s v=""/>
  </r>
  <r>
    <x v="88"/>
    <x v="2"/>
    <x v="3"/>
    <x v="6"/>
    <s v="2018-Nov"/>
    <d v="1900-01-05T00:00:00"/>
    <n v="48"/>
    <n v="1925"/>
    <d v="2013-09-22T00:00:00"/>
    <x v="32"/>
    <x v="27"/>
    <d v="2018-11-30T00:00:00"/>
    <d v="2018-12-30T00:00:00"/>
    <n v="393"/>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1-30T00:00:00"/>
    <d v="2018-11-30T00:00:00"/>
    <s v="sa"/>
    <s v=""/>
    <s v=""/>
    <n v="32768"/>
    <n v="0"/>
    <s v="Inventory"/>
    <s v="5-CONTRACTS"/>
    <s v="3-A3542A"/>
    <n v="1"/>
    <s v="Each"/>
    <n v="1"/>
    <n v="1"/>
    <n v="41.67"/>
    <n v="41.67"/>
    <s v="Percentage"/>
    <n v="0"/>
    <n v="0"/>
    <n v="0"/>
    <n v="0"/>
    <n v="0"/>
    <n v="41.67"/>
    <n v="100"/>
    <s v=""/>
    <s v=""/>
  </r>
  <r>
    <x v="88"/>
    <x v="2"/>
    <x v="3"/>
    <x v="6"/>
    <s v="2018-Nov"/>
    <d v="1900-01-05T00:00:00"/>
    <n v="48"/>
    <n v="1925"/>
    <d v="2013-09-22T00:00:00"/>
    <x v="32"/>
    <x v="27"/>
    <d v="2018-11-30T00:00:00"/>
    <d v="2018-12-30T00:00:00"/>
    <n v="393"/>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1-30T00:00:00"/>
    <d v="2018-11-30T00:00:00"/>
    <s v="sa"/>
    <s v=""/>
    <s v=""/>
    <n v="49152"/>
    <n v="0"/>
    <s v="Inventory"/>
    <s v="5-CONTRACTS"/>
    <s v="4-A3351A"/>
    <n v="1"/>
    <s v="Each"/>
    <n v="1"/>
    <n v="1"/>
    <n v="41.67"/>
    <n v="41.67"/>
    <s v="Percentage"/>
    <n v="0"/>
    <n v="0"/>
    <n v="0"/>
    <n v="0"/>
    <n v="0"/>
    <n v="41.67"/>
    <n v="100"/>
    <s v=""/>
    <s v=""/>
  </r>
  <r>
    <x v="88"/>
    <x v="2"/>
    <x v="3"/>
    <x v="6"/>
    <s v="2018-Nov"/>
    <d v="1900-01-05T00:00:00"/>
    <n v="48"/>
    <n v="1925"/>
    <d v="2013-09-22T00:00:00"/>
    <x v="32"/>
    <x v="27"/>
    <d v="2018-11-30T00:00:00"/>
    <d v="2018-12-30T00:00:00"/>
    <n v="393"/>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1-30T00:00:00"/>
    <d v="2018-11-30T00:00:00"/>
    <s v="sa"/>
    <s v=""/>
    <s v=""/>
    <n v="65536"/>
    <n v="0"/>
    <s v="Inventory"/>
    <s v="5-CONTRACTS"/>
    <s v="4-A3539A"/>
    <n v="1"/>
    <s v="Each"/>
    <n v="1"/>
    <n v="1"/>
    <n v="41.67"/>
    <n v="41.67"/>
    <s v="Percentage"/>
    <n v="0"/>
    <n v="0"/>
    <n v="0"/>
    <n v="0"/>
    <n v="0"/>
    <n v="41.67"/>
    <n v="100"/>
    <s v=""/>
    <s v=""/>
  </r>
  <r>
    <x v="88"/>
    <x v="2"/>
    <x v="3"/>
    <x v="6"/>
    <s v="2018-Nov"/>
    <d v="1900-01-05T00:00:00"/>
    <n v="48"/>
    <n v="1925"/>
    <d v="2013-09-22T00:00:00"/>
    <x v="32"/>
    <x v="27"/>
    <d v="2018-11-30T00:00:00"/>
    <d v="2018-12-30T00:00:00"/>
    <n v="393"/>
    <s v="Open"/>
    <s v="CENTRALI0001"/>
    <x v="36"/>
    <s v="NEED PO"/>
    <s v="CONTRACTS"/>
    <s v="WAREHOUSE"/>
    <s v="WAREHOUSE"/>
    <s v="PAUL W."/>
    <s v="PAUL W."/>
    <s v="TERRITORY 1"/>
    <s v="TERRITORY 1"/>
    <s v="Net 30"/>
    <s v="GROUND"/>
    <s v="GROUND"/>
    <s v="PRIMARY"/>
    <s v="PRIMARY"/>
    <s v="Central Illinois Hospital"/>
    <s v="765 West 24th Street"/>
    <s v=""/>
    <s v=""/>
    <s v="Peoria"/>
    <s v="IL"/>
    <s v="61601-4542"/>
    <s v="USA"/>
    <s v="PRIMARY"/>
    <s v="Central Illinois Hospital"/>
    <s v="765 West 24th Street"/>
    <s v=""/>
    <s v=""/>
    <s v="Peoria"/>
    <s v="IL"/>
    <s v="61601-4542"/>
    <s v="USA"/>
    <n v="223"/>
    <n v="0"/>
    <n v="208.35"/>
    <n v="0"/>
    <n v="0"/>
    <n v="14.65"/>
    <s v="Z-US$"/>
    <d v="2018-11-30T00:00:00"/>
    <d v="2018-11-30T00:00:00"/>
    <s v="sa"/>
    <s v=""/>
    <s v=""/>
    <n v="81920"/>
    <n v="0"/>
    <s v="Inventory"/>
    <s v="5-CONTRACTS"/>
    <s v="4-E2094A"/>
    <n v="1"/>
    <s v="Each"/>
    <n v="1"/>
    <n v="1"/>
    <n v="41.67"/>
    <n v="41.67"/>
    <s v="Percentage"/>
    <n v="0"/>
    <n v="0"/>
    <n v="0"/>
    <n v="0"/>
    <n v="0"/>
    <n v="41.67"/>
    <n v="100"/>
    <s v=""/>
    <s v=""/>
  </r>
  <r>
    <x v="89"/>
    <x v="2"/>
    <x v="3"/>
    <x v="6"/>
    <s v="2018-Nov"/>
    <d v="1900-01-04T00:00:00"/>
    <n v="44"/>
    <n v="1896"/>
    <d v="2013-09-22T00:00:00"/>
    <x v="33"/>
    <x v="28"/>
    <d v="2018-11-30T00:00:00"/>
    <d v="2018-12-01T00:00:00"/>
    <n v="394"/>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1-30T00:00:00"/>
    <d v="2018-11-30T00:00:00"/>
    <s v="sa"/>
    <s v=""/>
    <s v=""/>
    <n v="16384"/>
    <n v="0"/>
    <s v="Inventory"/>
    <s v="5-CONTRACTS"/>
    <s v="3-A3542A"/>
    <n v="2"/>
    <s v="Each"/>
    <n v="1"/>
    <n v="2"/>
    <n v="25"/>
    <n v="50"/>
    <s v="Percentage"/>
    <n v="0"/>
    <n v="0"/>
    <n v="0"/>
    <n v="0"/>
    <n v="0"/>
    <n v="50"/>
    <n v="100"/>
    <s v=""/>
    <s v=""/>
  </r>
  <r>
    <x v="89"/>
    <x v="2"/>
    <x v="3"/>
    <x v="6"/>
    <s v="2018-Nov"/>
    <d v="1900-01-04T00:00:00"/>
    <n v="44"/>
    <n v="1896"/>
    <d v="2013-09-22T00:00:00"/>
    <x v="33"/>
    <x v="28"/>
    <d v="2018-11-30T00:00:00"/>
    <d v="2018-12-01T00:00:00"/>
    <n v="394"/>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1-30T00:00:00"/>
    <d v="2018-11-30T00:00:00"/>
    <s v="sa"/>
    <s v=""/>
    <s v=""/>
    <n v="32768"/>
    <n v="0"/>
    <s v="Inventory"/>
    <s v="5-CONTRACTS"/>
    <s v="3-D2094A"/>
    <n v="2"/>
    <s v="Each"/>
    <n v="1"/>
    <n v="2"/>
    <n v="25"/>
    <n v="50"/>
    <s v="Percentage"/>
    <n v="0"/>
    <n v="0"/>
    <n v="0"/>
    <n v="0"/>
    <n v="0"/>
    <n v="50"/>
    <n v="100"/>
    <s v=""/>
    <s v=""/>
  </r>
  <r>
    <x v="89"/>
    <x v="2"/>
    <x v="3"/>
    <x v="6"/>
    <s v="2018-Nov"/>
    <d v="1900-01-04T00:00:00"/>
    <n v="44"/>
    <n v="1896"/>
    <d v="2013-09-22T00:00:00"/>
    <x v="33"/>
    <x v="28"/>
    <d v="2018-11-30T00:00:00"/>
    <d v="2018-12-01T00:00:00"/>
    <n v="394"/>
    <s v="Open"/>
    <s v="BERRYMED0001"/>
    <x v="48"/>
    <s v="AD14332"/>
    <s v="CONTRACTS"/>
    <s v="WAREHOUSE"/>
    <s v="WAREHOUSE"/>
    <s v="SANDRA M."/>
    <s v="SANDRA M."/>
    <s v="TERRITORY 4"/>
    <s v="TERRITORY 4"/>
    <s v="Net 30"/>
    <s v="MAIL"/>
    <s v="MAIL"/>
    <s v="BILLING"/>
    <s v="PRIMARY"/>
    <s v="Berry Medical Center"/>
    <s v="Suite 123"/>
    <s v="1234 West Oak"/>
    <s v=""/>
    <s v="Fond Du Lac"/>
    <s v="WI"/>
    <s v="54935-9990"/>
    <s v="USA"/>
    <s v="PRIMARY"/>
    <s v="Berry Medical Center"/>
    <s v="Suite 123"/>
    <s v="1234 West Oak"/>
    <s v=""/>
    <s v="Fond Du Lac"/>
    <s v="WI"/>
    <s v="54935-9990"/>
    <s v="USA"/>
    <n v="110.75"/>
    <n v="0"/>
    <n v="103.5"/>
    <n v="0"/>
    <n v="0"/>
    <n v="7.25"/>
    <s v="Z-US$"/>
    <d v="2018-11-30T00:00:00"/>
    <d v="2018-11-30T00:00:00"/>
    <s v="sa"/>
    <s v=""/>
    <s v=""/>
    <n v="49152"/>
    <n v="0"/>
    <s v="Inventory"/>
    <s v="5-CONTRACTS"/>
    <s v="3-A2969A"/>
    <n v="1"/>
    <s v="Each"/>
    <n v="1"/>
    <n v="1"/>
    <n v="3.5"/>
    <n v="3.5"/>
    <s v="Percentage"/>
    <n v="0"/>
    <n v="0"/>
    <n v="0"/>
    <n v="0"/>
    <n v="0"/>
    <n v="3.5"/>
    <n v="100"/>
    <s v=""/>
    <s v=""/>
  </r>
  <r>
    <x v="90"/>
    <x v="2"/>
    <x v="2"/>
    <x v="1"/>
    <s v="2017-Apr"/>
    <d v="1900-01-03T00:00:00"/>
    <n v="15"/>
    <n v="1328"/>
    <d v="2013-09-22T00:00:00"/>
    <x v="3"/>
    <x v="7"/>
    <d v="2014-05-26T00:00:00"/>
    <d v="2017-05-12T00:00:00"/>
    <n v="59"/>
    <s v="History"/>
    <s v="COMPUTER0001"/>
    <x v="35"/>
    <s v=""/>
    <s v="sa"/>
    <s v="WAREHOUSE"/>
    <s v="WAREHOUSE"/>
    <s v="SANDRA M."/>
    <s v="SANDRA M."/>
    <s v="TERRITORY 4"/>
    <s v="TERRITORY 4"/>
    <s v="Net 30"/>
    <s v="GROUND"/>
    <s v="GROUND"/>
    <s v="PRIMARY"/>
    <s v="WAREHOUSE"/>
    <s v="Computerized Phone Systems"/>
    <s v="125 17 St. S"/>
    <s v=""/>
    <s v=""/>
    <s v="Madison"/>
    <s v="WI"/>
    <s v="53701-6652"/>
    <s v="USA"/>
    <s v="WAREHOUSE"/>
    <s v="Computerized Phone Systems"/>
    <s v="125 17 St. S"/>
    <s v=""/>
    <s v=""/>
    <s v="Madison"/>
    <s v="WI"/>
    <s v="53701-6652"/>
    <s v="USA"/>
    <n v="128.35"/>
    <n v="0"/>
    <n v="119.95"/>
    <n v="0"/>
    <n v="0"/>
    <n v="8.4"/>
    <s v="Z-US$"/>
    <d v="2017-04-12T00:00:00"/>
    <d v="2017-04-12T00:00:00"/>
    <s v="sa"/>
    <s v=""/>
    <s v=""/>
    <n v="16384"/>
    <n v="0"/>
    <s v="Inventory"/>
    <s v="ANSW-ATT-1000"/>
    <s v="Attractive Answering System 1000"/>
    <n v="1"/>
    <s v="Each"/>
    <n v="1"/>
    <n v="1"/>
    <n v="119.95"/>
    <n v="119.95"/>
    <s v="Percentage"/>
    <n v="0"/>
    <n v="0"/>
    <n v="0"/>
    <n v="59.29"/>
    <n v="59.29"/>
    <n v="60.66"/>
    <n v="50.571071279699872"/>
    <s v="RETAIL"/>
    <s v=""/>
  </r>
  <r>
    <x v="91"/>
    <x v="2"/>
    <x v="2"/>
    <x v="1"/>
    <s v="2017-Apr"/>
    <d v="1900-01-03T00:00:00"/>
    <n v="15"/>
    <n v="1328"/>
    <d v="2013-09-22T00:00:00"/>
    <x v="3"/>
    <x v="7"/>
    <d v="2014-05-19T00:00:00"/>
    <d v="2017-05-12T00:00:00"/>
    <n v="60"/>
    <s v="History"/>
    <s v="COUNTRYV0001"/>
    <x v="27"/>
    <s v=""/>
    <s v="sa"/>
    <s v="WAREHOUSE"/>
    <s v="WAREHOUSE"/>
    <s v="IAN M."/>
    <s v="IAN M."/>
    <s v="TERRITORY 8"/>
    <s v="TERRITORY 8"/>
    <s v="Net 30"/>
    <s v="INTERNATIONAL"/>
    <s v="INTERNATIONAL"/>
    <s v="PRIMARY"/>
    <s v="WAREHOUSE"/>
    <s v="Country View Estates"/>
    <s v="22 Patterson St."/>
    <s v=""/>
    <s v=""/>
    <s v="Palmerston North"/>
    <s v=""/>
    <s v=""/>
    <s v="New Zealand"/>
    <s v="WAREHOUSE"/>
    <s v="Country View Estates"/>
    <s v="22 Patterson St."/>
    <s v=""/>
    <s v=""/>
    <s v="Palmerston North"/>
    <s v=""/>
    <s v=""/>
    <s v="New Zealand"/>
    <n v="89.89"/>
    <n v="0"/>
    <n v="79.900000000000006"/>
    <n v="0"/>
    <n v="0"/>
    <n v="9.99"/>
    <s v="Z-US$"/>
    <d v="2017-04-12T00:00:00"/>
    <d v="2017-04-12T00:00:00"/>
    <s v="sa"/>
    <s v=""/>
    <s v=""/>
    <n v="32768"/>
    <n v="0"/>
    <s v="Inventory"/>
    <s v="HDWR-SRG-0001"/>
    <s v="Surge Protector Panel"/>
    <n v="2"/>
    <s v="Each"/>
    <n v="1"/>
    <n v="2"/>
    <n v="39.950000000000003"/>
    <n v="79.900000000000006"/>
    <s v="Percentage"/>
    <n v="0"/>
    <n v="0"/>
    <n v="0"/>
    <n v="18.649999999999999"/>
    <n v="37.299999999999997"/>
    <n v="42.6"/>
    <n v="53.316645807259071"/>
    <s v="RETAIL"/>
    <s v=""/>
  </r>
  <r>
    <x v="92"/>
    <x v="2"/>
    <x v="2"/>
    <x v="1"/>
    <s v="2017-Apr"/>
    <d v="1900-01-05T00:00:00"/>
    <n v="16"/>
    <n v="1337"/>
    <d v="2013-09-22T00:00:00"/>
    <x v="2"/>
    <x v="0"/>
    <d v="1899-12-31T00:00:00"/>
    <d v="2017-05-21T00:00:00"/>
    <n v="324"/>
    <s v="Open"/>
    <s v="ASTORSUI0001"/>
    <x v="16"/>
    <s v=""/>
    <s v="SLS SEP FULFILL"/>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99.95"/>
    <n v="0"/>
    <n v="199.95"/>
    <n v="0"/>
    <n v="0"/>
    <n v="0"/>
    <s v="Z-US$"/>
    <d v="2017-04-21T00:00:00"/>
    <d v="2017-04-21T00:00:00"/>
    <s v="sa"/>
    <s v=""/>
    <s v=""/>
    <n v="16384"/>
    <n v="0"/>
    <s v="Inventory"/>
    <s v="M1700"/>
    <s v="17&quot; Monitor"/>
    <n v="1"/>
    <s v="Each"/>
    <n v="1"/>
    <n v="1"/>
    <n v="199.95"/>
    <n v="199.95"/>
    <s v="Percentage"/>
    <n v="0"/>
    <n v="0"/>
    <n v="0"/>
    <n v="198"/>
    <n v="198"/>
    <n v="1.95"/>
    <n v="0.97524381095274004"/>
    <s v=""/>
    <s v=""/>
  </r>
  <r>
    <x v="93"/>
    <x v="4"/>
    <x v="0"/>
    <x v="0"/>
    <s v="2014-May"/>
    <d v="1900-01-04T00:00:00"/>
    <n v="19"/>
    <n v="228"/>
    <d v="2013-09-22T00:00:00"/>
    <x v="34"/>
    <x v="0"/>
    <d v="2014-05-08T00:00:00"/>
    <d v="2014-05-08T00:00:00"/>
    <n v="22"/>
    <s v="History"/>
    <s v="MAGNIFIC0001"/>
    <x v="11"/>
    <s v=""/>
    <s v="MAY TRNSFER 1"/>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385.15"/>
    <n v="0"/>
    <n v="359.95"/>
    <n v="0"/>
    <n v="0"/>
    <n v="25.2"/>
    <s v="Z-US$"/>
    <d v="1899-12-31T00:00:00"/>
    <d v="1899-12-31T00:00:00"/>
    <s v="LESSON USER1"/>
    <s v=""/>
    <s v=""/>
    <n v="16384"/>
    <n v="0"/>
    <s v="Inventory"/>
    <s v="PHON-BUS-1250"/>
    <s v="Handset,multi-line"/>
    <n v="1"/>
    <s v="Each"/>
    <n v="1"/>
    <n v="0"/>
    <n v="359.95"/>
    <n v="359.95"/>
    <s v="Percentage"/>
    <n v="0"/>
    <n v="0"/>
    <n v="0"/>
    <n v="179.85"/>
    <n v="179.85"/>
    <n v="180.1"/>
    <n v="50.034727045422983"/>
    <s v="RETAIL"/>
    <s v=""/>
  </r>
  <r>
    <x v="94"/>
    <x v="4"/>
    <x v="0"/>
    <x v="0"/>
    <s v="2014-May"/>
    <d v="1900-01-06T00:00:00"/>
    <n v="19"/>
    <n v="230"/>
    <d v="2013-09-22T00:00:00"/>
    <x v="0"/>
    <x v="0"/>
    <d v="2014-05-10T00:00:00"/>
    <d v="2014-05-10T00:00:00"/>
    <n v="23"/>
    <s v="History"/>
    <s v="HOLLINGC0001"/>
    <x v="19"/>
    <s v=""/>
    <s v="MAY TRNSFER 1"/>
    <s v="WAREHOUSE"/>
    <s v="NORTH"/>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28.30000000000001"/>
    <n v="0"/>
    <n v="119.9"/>
    <n v="0"/>
    <n v="0"/>
    <n v="8.4"/>
    <s v="Z-US$"/>
    <d v="1899-12-31T00:00:00"/>
    <d v="1899-12-31T00:00:00"/>
    <s v="LESSON USER1"/>
    <s v=""/>
    <s v=""/>
    <n v="16384"/>
    <n v="0"/>
    <s v="Inventory"/>
    <s v="PHON-PAN-2315"/>
    <s v="Panache KX-T231 wall"/>
    <n v="2"/>
    <s v="Each"/>
    <n v="1"/>
    <n v="0"/>
    <n v="59.95"/>
    <n v="119.9"/>
    <s v="Percentage"/>
    <n v="0"/>
    <n v="0"/>
    <n v="0"/>
    <n v="27.98"/>
    <n v="55.96"/>
    <n v="63.94"/>
    <n v="53.327773144286908"/>
    <s v="RETAIL"/>
    <s v=""/>
  </r>
  <r>
    <x v="95"/>
    <x v="4"/>
    <x v="0"/>
    <x v="0"/>
    <s v="2014-May"/>
    <d v="1900-01-03T00:00:00"/>
    <n v="19"/>
    <n v="227"/>
    <d v="2013-09-22T00:00:00"/>
    <x v="35"/>
    <x v="0"/>
    <d v="2014-05-07T00:00:00"/>
    <d v="2014-05-07T00:00:00"/>
    <n v="27"/>
    <s v="History"/>
    <s v="METROPOL0001"/>
    <x v="12"/>
    <s v=""/>
    <s v="MAY TRNSFER 1"/>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0.65"/>
    <n v="0"/>
    <n v="9.9499999999999993"/>
    <n v="0"/>
    <n v="0"/>
    <n v="0.7"/>
    <s v="Z-US$"/>
    <d v="1899-12-31T00:00:00"/>
    <d v="1899-12-31T00:00:00"/>
    <s v="LESSON USER1"/>
    <s v=""/>
    <s v=""/>
    <n v="16384"/>
    <n v="0"/>
    <s v="Inventory"/>
    <s v="ACCS-CRD-12WH"/>
    <s v="Phone Cord - 12' White"/>
    <n v="1"/>
    <s v="Each"/>
    <n v="1"/>
    <n v="0"/>
    <n v="9.9499999999999993"/>
    <n v="9.9499999999999993"/>
    <s v="Percentage"/>
    <n v="0"/>
    <n v="0"/>
    <n v="0"/>
    <n v="3.29"/>
    <n v="3.29"/>
    <n v="6.66"/>
    <n v="66.934673366834176"/>
    <s v="RETAIL"/>
    <s v=""/>
  </r>
  <r>
    <x v="96"/>
    <x v="4"/>
    <x v="0"/>
    <x v="0"/>
    <s v="2014-May"/>
    <d v="1900-01-03T00:00:00"/>
    <n v="19"/>
    <n v="227"/>
    <d v="2013-09-22T00:00:00"/>
    <x v="35"/>
    <x v="0"/>
    <d v="2014-05-07T00:00:00"/>
    <d v="2014-05-07T00:00:00"/>
    <n v="28"/>
    <s v="History"/>
    <s v="OFFICEDE0001"/>
    <x v="55"/>
    <s v=""/>
    <s v="MAY QTE &amp; ORD"/>
    <s v="WAREHOUSE"/>
    <s v="WAREHOUSE"/>
    <s v="ERIN J."/>
    <s v="ERIN J."/>
    <s v="TERRITORY 7"/>
    <s v="TERRITORY 7"/>
    <s v="Net 30"/>
    <s v="GROUND"/>
    <s v="GROUND"/>
    <s v="PRIMARY"/>
    <s v="WAREHOUSE"/>
    <s v="Office Design Systems Ltd"/>
    <s v="945 57 St"/>
    <s v=""/>
    <s v=""/>
    <s v="Lethbridge"/>
    <s v="AB"/>
    <s v="T7M 3J7"/>
    <s v="Canada"/>
    <s v="WAREHOUSE"/>
    <s v="Office Design Systems Ltd"/>
    <s v="945 57 St"/>
    <s v=""/>
    <s v=""/>
    <s v="Lethbridge"/>
    <s v="AB"/>
    <s v="T7M 3J7"/>
    <s v="Canada"/>
    <n v="74910.649999999994"/>
    <n v="0"/>
    <n v="70009.95"/>
    <n v="0"/>
    <n v="0"/>
    <n v="4900.7"/>
    <s v="Z-US$"/>
    <d v="1899-12-31T00:00:00"/>
    <d v="1899-12-31T00:00:00"/>
    <s v="LESSON USER1"/>
    <s v=""/>
    <s v=""/>
    <n v="16384"/>
    <n v="0"/>
    <s v="Inventory"/>
    <s v="HDWR-ACC-0100"/>
    <s v="Acclaimed Call Center System 100"/>
    <n v="1"/>
    <s v="Each"/>
    <n v="1"/>
    <n v="0"/>
    <n v="70009.95"/>
    <n v="70009.95"/>
    <s v="Percentage"/>
    <n v="0"/>
    <n v="0"/>
    <n v="0"/>
    <n v="35000"/>
    <n v="35000"/>
    <n v="35009.949999999997"/>
    <n v="50.007106132771128"/>
    <s v="RETAIL"/>
    <s v=""/>
  </r>
  <r>
    <x v="97"/>
    <x v="4"/>
    <x v="0"/>
    <x v="0"/>
    <s v="2014-May"/>
    <d v="1899-12-31T00:00:00"/>
    <n v="21"/>
    <n v="238"/>
    <d v="2013-09-22T00:00:00"/>
    <x v="36"/>
    <x v="0"/>
    <d v="2014-05-18T00:00:00"/>
    <d v="2014-05-18T00:00:00"/>
    <n v="29"/>
    <s v="History"/>
    <s v="VISIONIN0001"/>
    <x v="56"/>
    <s v=""/>
    <s v="TEST"/>
    <s v="WAREHOUSE"/>
    <s v="WAREHOUSE"/>
    <s v="GREG E."/>
    <s v="GREG E."/>
    <s v="TERRITORY 2"/>
    <s v="TERRITORY 2"/>
    <s v="Net 30"/>
    <s v="GROUND"/>
    <s v="GROUND"/>
    <s v="PRIMARY"/>
    <s v="PRIMARY"/>
    <s v="Vision Inc."/>
    <s v="210 S.W.  49 Ave"/>
    <s v=""/>
    <s v=""/>
    <s v="Indianapolis"/>
    <s v="IN"/>
    <s v="46206-1222"/>
    <s v="USA"/>
    <s v="PRIMARY"/>
    <s v="Vision Inc."/>
    <s v="210 S.W.  49 Ave"/>
    <s v=""/>
    <s v=""/>
    <s v="Indianapolis"/>
    <s v="IN"/>
    <s v="46206-1222"/>
    <s v="USA"/>
    <n v="73947.649999999994"/>
    <n v="0"/>
    <n v="69109.95"/>
    <n v="0"/>
    <n v="0"/>
    <n v="4837.7"/>
    <s v="Z-US$"/>
    <d v="1899-12-31T00:00:00"/>
    <d v="1899-12-31T00:00:00"/>
    <s v="LESSON USER1"/>
    <s v=""/>
    <s v=""/>
    <n v="16384"/>
    <n v="0"/>
    <s v="Inventory"/>
    <s v="SOFT-PHM-0001"/>
    <s v="Phone Mail System"/>
    <n v="1"/>
    <s v="Each"/>
    <n v="1"/>
    <n v="0"/>
    <n v="69109.95"/>
    <n v="69109.95"/>
    <s v="Percentage"/>
    <n v="0"/>
    <n v="0"/>
    <n v="0"/>
    <n v="34550"/>
    <n v="34550"/>
    <n v="34559.949999999997"/>
    <n v="50.00719867399701"/>
    <s v="RETAIL"/>
    <s v=""/>
  </r>
  <r>
    <x v="98"/>
    <x v="4"/>
    <x v="0"/>
    <x v="0"/>
    <s v="2014-May"/>
    <d v="1900-01-04T00:00:00"/>
    <n v="22"/>
    <n v="249"/>
    <d v="2013-09-22T00:00:00"/>
    <x v="37"/>
    <x v="0"/>
    <d v="2014-05-29T00:00:00"/>
    <d v="2014-05-29T00:00:00"/>
    <n v="44"/>
    <s v="History"/>
    <s v="COMMUNIC0002"/>
    <x v="45"/>
    <s v=""/>
    <s v="MAY QTE &amp; ORD"/>
    <s v="WAREHOUSE"/>
    <s v="WAREHOUSE"/>
    <s v="ERIN J."/>
    <s v="ERIN J."/>
    <s v="TERRITORY 7"/>
    <s v="TERRITORY 7"/>
    <s v="Net 30"/>
    <s v="GROUND"/>
    <s v="GROUND"/>
    <s v="BILLING"/>
    <s v="PRIMARY"/>
    <s v="Communication Connections"/>
    <s v="1760 Curtis"/>
    <s v=""/>
    <s v=""/>
    <s v="Vancouver"/>
    <s v="BC"/>
    <s v="V6C 3J9"/>
    <s v="Canada"/>
    <s v="PRIMARY"/>
    <s v="Communication Connections"/>
    <s v="1760 Curtis"/>
    <s v=""/>
    <s v=""/>
    <s v="Vancouver"/>
    <s v="BC"/>
    <s v="V6C 3J9"/>
    <s v="Canada"/>
    <n v="705.89"/>
    <n v="0"/>
    <n v="659.7"/>
    <n v="0"/>
    <n v="0"/>
    <n v="46.19"/>
    <s v="Z-US$"/>
    <d v="1899-12-31T00:00:00"/>
    <d v="1899-12-31T00:00:00"/>
    <s v="LESSON USER1"/>
    <s v=""/>
    <s v=""/>
    <n v="16384"/>
    <n v="0"/>
    <s v="Inventory"/>
    <s v="HDWR-PNL-0001"/>
    <s v="Control Panel"/>
    <n v="1"/>
    <s v="Each"/>
    <n v="1"/>
    <n v="0"/>
    <n v="609.95000000000005"/>
    <n v="609.95000000000005"/>
    <s v="Percentage"/>
    <n v="0"/>
    <n v="0"/>
    <n v="0"/>
    <n v="303.85000000000002"/>
    <n v="303.85000000000002"/>
    <n v="306.10000000000002"/>
    <n v="50.18444134765145"/>
    <s v="RETAIL"/>
    <s v=""/>
  </r>
  <r>
    <x v="98"/>
    <x v="4"/>
    <x v="0"/>
    <x v="0"/>
    <s v="2014-May"/>
    <d v="1900-01-04T00:00:00"/>
    <n v="22"/>
    <n v="249"/>
    <d v="2013-09-22T00:00:00"/>
    <x v="37"/>
    <x v="0"/>
    <d v="2014-05-29T00:00:00"/>
    <d v="2014-05-29T00:00:00"/>
    <n v="44"/>
    <s v="History"/>
    <s v="COMMUNIC0002"/>
    <x v="45"/>
    <s v=""/>
    <s v="MAY QTE &amp; ORD"/>
    <s v="WAREHOUSE"/>
    <s v="WAREHOUSE"/>
    <s v="ERIN J."/>
    <s v="ERIN J."/>
    <s v="TERRITORY 7"/>
    <s v="TERRITORY 7"/>
    <s v="Net 30"/>
    <s v="GROUND"/>
    <s v="GROUND"/>
    <s v="BILLING"/>
    <s v="PRIMARY"/>
    <s v="Communication Connections"/>
    <s v="1760 Curtis"/>
    <s v=""/>
    <s v=""/>
    <s v="Vancouver"/>
    <s v="BC"/>
    <s v="V6C 3J9"/>
    <s v="Canada"/>
    <s v="PRIMARY"/>
    <s v="Communication Connections"/>
    <s v="1760 Curtis"/>
    <s v=""/>
    <s v=""/>
    <s v="Vancouver"/>
    <s v="BC"/>
    <s v="V6C 3J9"/>
    <s v="Canada"/>
    <n v="705.89"/>
    <n v="0"/>
    <n v="659.7"/>
    <n v="0"/>
    <n v="0"/>
    <n v="46.19"/>
    <s v="Z-US$"/>
    <d v="1899-12-31T00:00:00"/>
    <d v="1899-12-31T00:00:00"/>
    <s v="LESSON USER1"/>
    <s v=""/>
    <s v=""/>
    <n v="32768"/>
    <n v="0"/>
    <s v="Inventory"/>
    <s v="ACCS-CRD-12WH"/>
    <s v="Phone Cord - 12' White"/>
    <n v="5"/>
    <s v="Each"/>
    <n v="1"/>
    <n v="0"/>
    <n v="9.9499999999999993"/>
    <n v="49.75"/>
    <s v="Percentage"/>
    <n v="0"/>
    <n v="0"/>
    <n v="0"/>
    <n v="3.29"/>
    <n v="16.45"/>
    <n v="33.299999999999997"/>
    <n v="66.934673366834176"/>
    <s v="RETAIL"/>
    <s v=""/>
  </r>
  <r>
    <x v="99"/>
    <x v="4"/>
    <x v="0"/>
    <x v="0"/>
    <s v="2014-May"/>
    <d v="1900-01-05T00:00:00"/>
    <n v="20"/>
    <n v="236"/>
    <d v="2013-09-22T00:00:00"/>
    <x v="38"/>
    <x v="0"/>
    <d v="2014-05-16T00:00:00"/>
    <d v="2014-05-16T00:00:00"/>
    <n v="49"/>
    <s v="History"/>
    <s v="KENSINGT0001"/>
    <x v="57"/>
    <s v=""/>
    <s v="MAY QTE &amp; ORD"/>
    <s v="WAREHOUSE"/>
    <s v="WAREHOUSE"/>
    <s v="SANDRA M."/>
    <s v="SANDRA M."/>
    <s v="TERRITORY 4"/>
    <s v="TERRITORY 4"/>
    <s v="Net 30"/>
    <s v="GROUND"/>
    <s v="GROUND"/>
    <s v="PRIMARY"/>
    <s v="PRIMARY"/>
    <s v="Kensington Gardens Resort"/>
    <s v="13195 Redmond Rd"/>
    <s v=""/>
    <s v=""/>
    <s v="Milwaukee"/>
    <s v="WI"/>
    <s v="53204-9900"/>
    <s v="USA"/>
    <s v="PRIMARY"/>
    <s v="Kensington Gardens Resort"/>
    <s v="13195 Redmond Rd"/>
    <s v=""/>
    <s v=""/>
    <s v="Milwaukee"/>
    <s v="WI"/>
    <s v="53204-9900"/>
    <s v="USA"/>
    <n v="7051.25"/>
    <n v="0"/>
    <n v="6589.95"/>
    <n v="0"/>
    <n v="0"/>
    <n v="461.3"/>
    <s v="Z-US$"/>
    <d v="1899-12-31T00:00:00"/>
    <d v="1899-12-31T00:00:00"/>
    <s v="LESSON USER1"/>
    <s v=""/>
    <s v=""/>
    <n v="16384"/>
    <n v="0"/>
    <s v="Inventory"/>
    <s v="HDWR-CIM-0001"/>
    <s v="Control interface/Memory"/>
    <n v="1"/>
    <s v="Each"/>
    <n v="1"/>
    <n v="0"/>
    <n v="6589.95"/>
    <n v="6589.95"/>
    <s v="Percentage"/>
    <n v="0"/>
    <n v="0"/>
    <n v="0"/>
    <n v="3290.55"/>
    <n v="3290.55"/>
    <n v="3299.4"/>
    <n v="50.067147702182872"/>
    <s v="RETAIL"/>
    <s v=""/>
  </r>
  <r>
    <x v="100"/>
    <x v="4"/>
    <x v="0"/>
    <x v="0"/>
    <s v="2014-May"/>
    <d v="1900-01-06T00:00:00"/>
    <n v="19"/>
    <n v="226"/>
    <d v="2013-09-22T00:00:00"/>
    <x v="0"/>
    <x v="3"/>
    <d v="2014-05-10T00:00:00"/>
    <d v="2014-05-06T00:00:00"/>
    <n v="14"/>
    <s v="History"/>
    <s v="ASTORSUI0001"/>
    <x v="16"/>
    <s v=""/>
    <s v="MAY TRNSFER 1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1899-12-31T00:00:00"/>
    <d v="1899-12-31T00:00:00"/>
    <s v="LESSON USER1"/>
    <s v=""/>
    <s v=""/>
    <n v="32768"/>
    <n v="0"/>
    <s v="Inventory"/>
    <s v="ACCS-RST-DXBK"/>
    <s v="Shoulder Rest-Deluxe Black"/>
    <n v="3"/>
    <s v="Each"/>
    <n v="1"/>
    <n v="0"/>
    <n v="9.9499999999999993"/>
    <n v="29.85"/>
    <s v="Percentage"/>
    <n v="0"/>
    <n v="0"/>
    <n v="0"/>
    <n v="4.55"/>
    <n v="13.65"/>
    <n v="16.2"/>
    <n v="54.2713567839196"/>
    <s v="RETAIL"/>
    <s v=""/>
  </r>
  <r>
    <x v="101"/>
    <x v="4"/>
    <x v="4"/>
    <x v="3"/>
    <s v="2016-Sep"/>
    <d v="1899-12-31T00:00:00"/>
    <n v="38"/>
    <n v="1085"/>
    <d v="2013-09-22T00:00:00"/>
    <x v="39"/>
    <x v="0"/>
    <d v="2016-09-11T00:00:00"/>
    <d v="2016-09-11T00:00:00"/>
    <n v="204"/>
    <s v="History"/>
    <s v="AARONFIT0001"/>
    <x v="4"/>
    <s v=""/>
    <s v="WMS BATCH"/>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9-11T00:00:00"/>
    <d v="2016-09-11T00:00:00"/>
    <s v="sa"/>
    <s v=""/>
    <s v=""/>
    <n v="16384"/>
    <n v="0"/>
    <s v="Inventory"/>
    <s v="ACCS-CRD-12WH"/>
    <s v="Phone Cord - 12' White"/>
    <n v="1"/>
    <s v="Each"/>
    <n v="1"/>
    <n v="0"/>
    <n v="9.9499999999999993"/>
    <n v="9.9499999999999993"/>
    <s v="Percentage"/>
    <n v="0"/>
    <n v="0"/>
    <n v="0"/>
    <n v="3.29"/>
    <n v="3.29"/>
    <n v="6.66"/>
    <n v="66.934673366834176"/>
    <s v="RETAIL"/>
    <s v=""/>
  </r>
  <r>
    <x v="101"/>
    <x v="4"/>
    <x v="4"/>
    <x v="3"/>
    <s v="2016-Sep"/>
    <d v="1899-12-31T00:00:00"/>
    <n v="38"/>
    <n v="1085"/>
    <d v="2013-09-22T00:00:00"/>
    <x v="39"/>
    <x v="0"/>
    <d v="2016-09-11T00:00:00"/>
    <d v="2016-09-11T00:00:00"/>
    <n v="204"/>
    <s v="History"/>
    <s v="AARONFIT0001"/>
    <x v="4"/>
    <s v=""/>
    <s v="WMS BATCH"/>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9-11T00:00:00"/>
    <d v="2016-09-11T00:00:00"/>
    <s v="sa"/>
    <s v=""/>
    <s v=""/>
    <n v="32768"/>
    <n v="0"/>
    <s v="Inventory"/>
    <s v="ANSW-PAN-1450"/>
    <s v="Panache KX-T1450 answer"/>
    <n v="1"/>
    <s v="Each"/>
    <n v="1"/>
    <n v="0"/>
    <n v="109.95"/>
    <n v="109.95"/>
    <s v="Percentage"/>
    <n v="0"/>
    <n v="0"/>
    <n v="0"/>
    <n v="50.25"/>
    <n v="50.25"/>
    <n v="59.7"/>
    <n v="54.297407912687589"/>
    <s v="RETAIL"/>
    <s v=""/>
  </r>
  <r>
    <x v="102"/>
    <x v="4"/>
    <x v="4"/>
    <x v="3"/>
    <s v="2016-Sep"/>
    <d v="1899-12-31T00:00:00"/>
    <n v="38"/>
    <n v="1085"/>
    <d v="2013-09-22T00:00:00"/>
    <x v="39"/>
    <x v="0"/>
    <d v="2016-09-11T00:00:00"/>
    <d v="2016-09-11T00:00:00"/>
    <n v="205"/>
    <s v="History"/>
    <s v="ADAMPARK0001"/>
    <x v="3"/>
    <s v=""/>
    <s v="WMS BATCH"/>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2567.9499999999998"/>
    <n v="0"/>
    <n v="2399.9499999999998"/>
    <n v="0"/>
    <n v="0"/>
    <n v="168"/>
    <s v="Z-US$"/>
    <d v="2016-09-11T00:00:00"/>
    <d v="2016-09-11T00:00:00"/>
    <s v="sa"/>
    <s v=""/>
    <s v=""/>
    <n v="16384"/>
    <n v="0"/>
    <s v="Inventory"/>
    <s v="FAXX-CAN-9800"/>
    <s v="Cantata FaxPhone 9800"/>
    <n v="1"/>
    <s v="Each"/>
    <n v="1"/>
    <n v="0"/>
    <n v="2399.9499999999998"/>
    <n v="2399.9499999999998"/>
    <s v="Percentage"/>
    <n v="0"/>
    <n v="0"/>
    <n v="0"/>
    <n v="1197"/>
    <n v="1197"/>
    <n v="1202.95"/>
    <n v="50.123960915852408"/>
    <s v="RETAIL"/>
    <s v=""/>
  </r>
  <r>
    <x v="103"/>
    <x v="4"/>
    <x v="0"/>
    <x v="0"/>
    <s v="2014-May"/>
    <d v="1899-12-31T00:00:00"/>
    <n v="19"/>
    <n v="224"/>
    <d v="2013-09-22T00:00:00"/>
    <x v="40"/>
    <x v="0"/>
    <d v="2014-05-04T00:00:00"/>
    <d v="2014-05-04T00:00:00"/>
    <n v="21"/>
    <s v="History"/>
    <s v="CONTOSOL0001"/>
    <x v="0"/>
    <s v=""/>
    <s v="MAY TRNSFER 1"/>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73947.649999999994"/>
    <n v="0"/>
    <n v="69109.95"/>
    <n v="0"/>
    <n v="0"/>
    <n v="4837.7"/>
    <s v="Z-US$"/>
    <d v="1899-12-31T00:00:00"/>
    <d v="1899-12-31T00:00:00"/>
    <s v="LESSON USER1"/>
    <s v=""/>
    <s v=""/>
    <n v="16384"/>
    <n v="0"/>
    <s v="Inventory"/>
    <s v="SOFT-PHM-0001"/>
    <s v="Phone Mail System"/>
    <n v="1"/>
    <s v="Each"/>
    <n v="1"/>
    <n v="0"/>
    <n v="69109.95"/>
    <n v="69109.95"/>
    <s v="Percentage"/>
    <n v="0"/>
    <n v="0"/>
    <n v="0"/>
    <n v="34550"/>
    <n v="34550"/>
    <n v="34559.949999999997"/>
    <n v="50.00719867399701"/>
    <s v="RETAIL"/>
    <s v=""/>
  </r>
  <r>
    <x v="104"/>
    <x v="4"/>
    <x v="0"/>
    <x v="0"/>
    <s v="2014-May"/>
    <d v="1900-01-06T00:00:00"/>
    <n v="20"/>
    <n v="237"/>
    <d v="2013-09-22T00:00:00"/>
    <x v="4"/>
    <x v="0"/>
    <d v="2014-05-17T00:00:00"/>
    <d v="2014-05-17T00:00:00"/>
    <n v="30"/>
    <s v="History"/>
    <s v="WESTCENT0001"/>
    <x v="22"/>
    <s v=""/>
    <s v="MAY QTE &amp; ORD"/>
    <s v="WAREHOUSE"/>
    <s v="WAREHOUSE"/>
    <s v="PAUL W."/>
    <s v="PAUL W."/>
    <s v="TERRITORY 1"/>
    <s v="TERRITORY 1"/>
    <s v="Net 30"/>
    <s v="GROUND"/>
    <s v="GROUND"/>
    <s v="PRIMARY"/>
    <s v="PRIMARY"/>
    <s v="West Central Distributors"/>
    <s v="1421 2nd Street"/>
    <s v=""/>
    <s v=""/>
    <s v="Rockford"/>
    <s v="IL"/>
    <s v="61126-3214"/>
    <s v="USA"/>
    <s v="PRIMARY"/>
    <s v="West Central Distributors"/>
    <s v="1421 2nd Street"/>
    <s v=""/>
    <s v=""/>
    <s v="Rockford"/>
    <s v="IL"/>
    <s v="61126-3214"/>
    <s v="USA"/>
    <n v="99.75"/>
    <n v="0"/>
    <n v="99.75"/>
    <n v="0"/>
    <n v="0"/>
    <n v="0"/>
    <s v="Z-US$"/>
    <d v="1899-12-31T00:00:00"/>
    <d v="1899-12-31T00:00:00"/>
    <s v="LESSON USER1"/>
    <s v=""/>
    <s v=""/>
    <n v="16384"/>
    <n v="0"/>
    <s v="Inventory"/>
    <s v="TRAN-STR-N394"/>
    <s v="Transistor,2N394"/>
    <n v="5"/>
    <s v="Each"/>
    <n v="1"/>
    <n v="0"/>
    <n v="19.95"/>
    <n v="99.75"/>
    <s v="Percentage"/>
    <n v="0"/>
    <n v="0"/>
    <n v="0"/>
    <n v="9.81"/>
    <n v="49.05"/>
    <n v="50.7"/>
    <n v="50.827067669172934"/>
    <s v=""/>
    <s v=""/>
  </r>
  <r>
    <x v="105"/>
    <x v="4"/>
    <x v="0"/>
    <x v="0"/>
    <s v="2014-May"/>
    <d v="1900-01-05T00:00:00"/>
    <n v="20"/>
    <n v="236"/>
    <d v="2013-09-22T00:00:00"/>
    <x v="38"/>
    <x v="0"/>
    <d v="2014-05-16T00:00:00"/>
    <d v="2014-05-16T00:00:00"/>
    <n v="42"/>
    <s v="History"/>
    <s v="CENTRALI0001"/>
    <x v="36"/>
    <s v=""/>
    <s v="MAY QTE &amp; ORD"/>
    <s v="WAREHOUSE"/>
    <s v="WAREHOUSE"/>
    <s v="PAUL W."/>
    <s v=""/>
    <s v="TERRITORY 1"/>
    <s v=""/>
    <s v="Net 30"/>
    <s v="GROUND"/>
    <s v=""/>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32768"/>
    <n v="16384"/>
    <s v="Inventory"/>
    <s v="ACCS-HDS-2EAR"/>
    <s v="Headset - Dual Ear"/>
    <n v="10"/>
    <s v="Each"/>
    <n v="1"/>
    <n v="0"/>
    <n v="0"/>
    <n v="0"/>
    <s v="Percentage"/>
    <n v="0"/>
    <n v="0"/>
    <n v="0"/>
    <n v="41.98"/>
    <n v="419.8"/>
    <n v="-419.8"/>
    <n v="0"/>
    <s v="RETAIL"/>
    <s v=""/>
  </r>
  <r>
    <x v="105"/>
    <x v="4"/>
    <x v="0"/>
    <x v="0"/>
    <s v="2014-May"/>
    <d v="1900-01-05T00:00:00"/>
    <n v="20"/>
    <n v="236"/>
    <d v="2013-09-22T00:00:00"/>
    <x v="38"/>
    <x v="0"/>
    <d v="2014-05-16T00:00:00"/>
    <d v="2014-05-16T00:00:00"/>
    <n v="42"/>
    <s v="History"/>
    <s v="CENTRALI0001"/>
    <x v="36"/>
    <s v=""/>
    <s v="MAY QTE &amp; ORD"/>
    <s v="WAREHOUSE"/>
    <s v="WAREHOUSE"/>
    <s v="PAUL W."/>
    <s v=""/>
    <s v="TERRITORY 1"/>
    <s v=""/>
    <s v="Net 30"/>
    <s v="GROUND"/>
    <s v=""/>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32768"/>
    <n v="32768"/>
    <s v="Inventory"/>
    <s v="PHON-BUS-1250"/>
    <s v="Handset,multi-line"/>
    <n v="10"/>
    <s v="Each"/>
    <n v="1"/>
    <n v="0"/>
    <n v="0"/>
    <n v="0"/>
    <s v="Percentage"/>
    <n v="0"/>
    <n v="0"/>
    <n v="0"/>
    <n v="179.85"/>
    <n v="1798.5"/>
    <n v="-1798.5"/>
    <n v="0"/>
    <s v="RETAIL"/>
    <s v=""/>
  </r>
  <r>
    <x v="105"/>
    <x v="4"/>
    <x v="0"/>
    <x v="0"/>
    <s v="2014-May"/>
    <d v="1900-01-05T00:00:00"/>
    <n v="20"/>
    <n v="236"/>
    <d v="2013-09-22T00:00:00"/>
    <x v="38"/>
    <x v="0"/>
    <d v="2014-05-16T00:00:00"/>
    <d v="2014-05-16T00:00:00"/>
    <n v="42"/>
    <s v="History"/>
    <s v="CENTRALI0001"/>
    <x v="36"/>
    <s v=""/>
    <s v="MAY QTE &amp; ORD"/>
    <s v="WAREHOUSE"/>
    <s v="WAREHOUSE"/>
    <s v="PAUL W."/>
    <s v=""/>
    <s v="TERRITORY 1"/>
    <s v=""/>
    <s v="Net 30"/>
    <s v="GROUND"/>
    <s v=""/>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32768"/>
    <n v="49152"/>
    <s v="Inventory"/>
    <s v="WIRE-MCD-0001"/>
    <s v="Multi conductor wire"/>
    <n v="100"/>
    <s v="Foot"/>
    <n v="1"/>
    <n v="0"/>
    <n v="0"/>
    <n v="0"/>
    <s v="Percentage"/>
    <n v="0"/>
    <n v="0"/>
    <n v="0"/>
    <n v="0.54"/>
    <n v="54"/>
    <n v="-54"/>
    <n v="0"/>
    <s v=""/>
    <s v=""/>
  </r>
  <r>
    <x v="105"/>
    <x v="4"/>
    <x v="0"/>
    <x v="0"/>
    <s v="2014-May"/>
    <d v="1900-01-05T00:00:00"/>
    <n v="20"/>
    <n v="236"/>
    <d v="2013-09-22T00:00:00"/>
    <x v="38"/>
    <x v="0"/>
    <d v="2014-05-16T00:00:00"/>
    <d v="2014-05-16T00:00:00"/>
    <n v="42"/>
    <s v="History"/>
    <s v="CENTRALI0001"/>
    <x v="36"/>
    <s v=""/>
    <s v="MAY QTE &amp; ORD"/>
    <s v="WAREHOUSE"/>
    <s v="WAREHOUSE"/>
    <s v="PAUL W."/>
    <s v=""/>
    <s v="TERRITORY 1"/>
    <s v=""/>
    <s v="Net 30"/>
    <s v="GROUND"/>
    <s v=""/>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32768"/>
    <n v="65536"/>
    <s v="Inventory"/>
    <s v="ASMB-LBR-0001"/>
    <s v="Labor, Parts Assembly"/>
    <n v="80"/>
    <s v="HOUR"/>
    <n v="1"/>
    <n v="0"/>
    <n v="0"/>
    <n v="0"/>
    <s v="Percentage"/>
    <n v="0"/>
    <n v="0"/>
    <n v="0"/>
    <n v="35"/>
    <n v="2800"/>
    <n v="-2800"/>
    <n v="0"/>
    <s v=""/>
    <s v=""/>
  </r>
  <r>
    <x v="105"/>
    <x v="4"/>
    <x v="0"/>
    <x v="0"/>
    <s v="2014-May"/>
    <d v="1900-01-05T00:00:00"/>
    <n v="20"/>
    <n v="236"/>
    <d v="2013-09-22T00:00:00"/>
    <x v="38"/>
    <x v="0"/>
    <d v="2014-05-16T00:00:00"/>
    <d v="2014-05-16T00:00:00"/>
    <n v="42"/>
    <s v="History"/>
    <s v="CENTRALI0001"/>
    <x v="36"/>
    <s v=""/>
    <s v="MAY QTE &amp; ORD"/>
    <s v="WAREHOUSE"/>
    <s v="WAREHOUSE"/>
    <s v="PAUL W."/>
    <s v="PAUL W."/>
    <s v="TERRITORY 1"/>
    <s v="TERRITORY 1"/>
    <s v="Net 30"/>
    <s v="GROUND"/>
    <s v="GROUND"/>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16384"/>
    <n v="0"/>
    <s v="Inventory"/>
    <s v="PHON-ATT-0712"/>
    <s v="Attractive 712 wall phone"/>
    <n v="1"/>
    <s v="Each"/>
    <n v="1"/>
    <n v="0"/>
    <n v="79.95"/>
    <n v="79.95"/>
    <s v="Percentage"/>
    <n v="0"/>
    <n v="0"/>
    <n v="0"/>
    <n v="35.89"/>
    <n v="35.89"/>
    <n v="44.06"/>
    <n v="55.109443402126331"/>
    <s v="RETAIL"/>
    <s v=""/>
  </r>
  <r>
    <x v="105"/>
    <x v="4"/>
    <x v="0"/>
    <x v="0"/>
    <s v="2014-May"/>
    <d v="1900-01-05T00:00:00"/>
    <n v="20"/>
    <n v="236"/>
    <d v="2013-09-22T00:00:00"/>
    <x v="38"/>
    <x v="0"/>
    <d v="2014-05-16T00:00:00"/>
    <d v="2014-05-16T00:00:00"/>
    <n v="42"/>
    <s v="History"/>
    <s v="CENTRALI0001"/>
    <x v="36"/>
    <s v=""/>
    <s v="MAY QTE &amp; ORD"/>
    <s v="WAREHOUSE"/>
    <s v="WAREHOUSE"/>
    <s v="PAUL W."/>
    <s v="PAUL W."/>
    <s v="TERRITORY 1"/>
    <s v="TERRITORY 1"/>
    <s v="Net 30"/>
    <s v="GROUND"/>
    <s v="GROUND"/>
    <s v="PRIMARY"/>
    <s v="PRIMARY"/>
    <s v="Central Illinois Hospital"/>
    <s v="733 West 24th Street"/>
    <s v=""/>
    <s v=""/>
    <s v="Peoria"/>
    <s v="IL"/>
    <s v="61601-4542"/>
    <s v="USA"/>
    <s v="PRIMARY"/>
    <s v="Central Illinois Hospital"/>
    <s v="733 West 24th Street"/>
    <s v=""/>
    <s v=""/>
    <s v="Peoria"/>
    <s v="IL"/>
    <s v="61601-4542"/>
    <s v="USA"/>
    <n v="10946"/>
    <n v="0"/>
    <n v="10229.9"/>
    <n v="0"/>
    <n v="0"/>
    <n v="716.1"/>
    <s v="Z-US$"/>
    <d v="1899-12-31T00:00:00"/>
    <d v="1899-12-31T00:00:00"/>
    <s v="LESSON USER1"/>
    <s v=""/>
    <s v=""/>
    <n v="32768"/>
    <n v="0"/>
    <s v="Inventory"/>
    <s v="PHSY-STD-0001"/>
    <s v="Standard Phone System"/>
    <n v="1"/>
    <s v="Each"/>
    <n v="1"/>
    <n v="0"/>
    <n v="10149.950000000001"/>
    <n v="10149.950000000001"/>
    <s v="Percentage"/>
    <n v="0"/>
    <n v="0"/>
    <n v="0"/>
    <n v="5072.3"/>
    <n v="5072.3"/>
    <n v="5077.6499999999996"/>
    <n v="50.026354809629602"/>
    <s v="RETAIL"/>
    <s v=""/>
  </r>
  <r>
    <x v="106"/>
    <x v="4"/>
    <x v="0"/>
    <x v="0"/>
    <s v="2014-May"/>
    <d v="1900-01-04T00:00:00"/>
    <n v="21"/>
    <n v="242"/>
    <d v="2013-09-22T00:00:00"/>
    <x v="41"/>
    <x v="0"/>
    <d v="2014-05-22T00:00:00"/>
    <d v="2014-05-22T00:00:00"/>
    <n v="48"/>
    <s v="History"/>
    <s v="MIDLANDC0001"/>
    <x v="58"/>
    <s v=""/>
    <s v="MAY QTE &amp; ORD"/>
    <s v="WAREHOUSE"/>
    <s v="WAREHOUSE"/>
    <s v="GREG E."/>
    <s v="GREG E."/>
    <s v="TERRITORY 2"/>
    <s v="TERRITORY 2"/>
    <s v="Net 30"/>
    <s v="GROUND"/>
    <s v="GROUND"/>
    <s v="PRIMARY"/>
    <s v="PRIMARY"/>
    <s v="Midland Construction"/>
    <s v="5008 Fraser Ave N."/>
    <s v=""/>
    <s v=""/>
    <s v="Mishawaka"/>
    <s v="IN"/>
    <s v="46544"/>
    <s v="USA"/>
    <s v="PRIMARY"/>
    <s v="Midland Construction"/>
    <s v="5008 Fraser Ave N."/>
    <s v=""/>
    <s v=""/>
    <s v="Mishawaka"/>
    <s v="IN"/>
    <s v="46544"/>
    <s v="USA"/>
    <n v="42.75"/>
    <n v="0"/>
    <n v="39.950000000000003"/>
    <n v="0"/>
    <n v="0"/>
    <n v="2.8"/>
    <s v="Z-US$"/>
    <d v="1899-12-31T00:00:00"/>
    <d v="1899-12-31T00:00:00"/>
    <s v="LESSON USER1"/>
    <s v=""/>
    <s v=""/>
    <n v="16384"/>
    <n v="0"/>
    <s v="Inventory"/>
    <s v="HDWR-SRG-0001"/>
    <s v="Surge Protector Panel"/>
    <n v="1"/>
    <s v="Each"/>
    <n v="1"/>
    <n v="0"/>
    <n v="39.950000000000003"/>
    <n v="39.950000000000003"/>
    <s v="Percentage"/>
    <n v="0"/>
    <n v="0"/>
    <n v="0"/>
    <n v="18.649999999999999"/>
    <n v="18.649999999999999"/>
    <n v="21.3"/>
    <n v="53.316645807259071"/>
    <s v="RETAIL"/>
    <s v=""/>
  </r>
  <r>
    <x v="107"/>
    <x v="4"/>
    <x v="0"/>
    <x v="0"/>
    <s v="2014-May"/>
    <d v="1900-01-06T00:00:00"/>
    <n v="19"/>
    <n v="226"/>
    <d v="2013-09-22T00:00:00"/>
    <x v="0"/>
    <x v="3"/>
    <d v="2014-05-10T00:00:00"/>
    <d v="2014-05-06T00:00:00"/>
    <n v="15"/>
    <s v="History"/>
    <s v="LECLERC0001"/>
    <x v="20"/>
    <s v=""/>
    <s v="MAY TRNSFER 1A"/>
    <s v="WAREHOUSE"/>
    <s v="WAREHOUSE"/>
    <s v="FRANCINE B."/>
    <s v="FRANCINE B."/>
    <s v="TERRITORY 5"/>
    <s v="TERRITORY 5"/>
    <s v="Net 30"/>
    <s v="GROUND"/>
    <s v="GROUND"/>
    <s v="BILLING"/>
    <s v="PRIMARY"/>
    <s v="LeClerc &amp; Associates"/>
    <s v="3321 West Broadway"/>
    <s v=""/>
    <s v=""/>
    <s v="Montreal"/>
    <s v="PQ"/>
    <s v="H4Q 6J8"/>
    <s v="Canada"/>
    <s v="PRIMARY"/>
    <s v="LeClerc &amp; Associates"/>
    <s v="3321 West Broadway"/>
    <s v=""/>
    <s v=""/>
    <s v="Montreal"/>
    <s v="PQ"/>
    <s v="H4Q 6J8"/>
    <s v="Canada"/>
    <n v="406.5"/>
    <n v="0"/>
    <n v="379.9"/>
    <n v="0"/>
    <n v="0"/>
    <n v="26.6"/>
    <s v="Z-US$"/>
    <d v="1899-12-31T00:00:00"/>
    <d v="1899-12-31T00:00:00"/>
    <s v="LESSON USER1"/>
    <s v=""/>
    <s v=""/>
    <n v="32768"/>
    <n v="0"/>
    <s v="Inventory"/>
    <s v="PHON-ATT-53BL"/>
    <s v="Cordless-Attractive 5352-Blue"/>
    <n v="2"/>
    <s v="Each"/>
    <n v="1"/>
    <n v="0"/>
    <n v="189.95"/>
    <n v="379.9"/>
    <s v="Percentage"/>
    <n v="0"/>
    <n v="0"/>
    <n v="0"/>
    <n v="93.55"/>
    <n v="187.1"/>
    <n v="192.8"/>
    <n v="50.75019742037378"/>
    <s v="ATT CORD"/>
    <s v="ATT"/>
  </r>
  <r>
    <x v="108"/>
    <x v="4"/>
    <x v="0"/>
    <x v="0"/>
    <s v="2014-May"/>
    <d v="1900-01-06T00:00:00"/>
    <n v="19"/>
    <n v="229"/>
    <d v="2013-09-22T00:00:00"/>
    <x v="0"/>
    <x v="3"/>
    <d v="2014-05-10T00:00:00"/>
    <d v="2014-05-09T00:00:00"/>
    <n v="16"/>
    <s v="History"/>
    <s v="BOYLESCO0001"/>
    <x v="21"/>
    <s v=""/>
    <s v="MAY TRNSFER 1A"/>
    <s v="WAREHOUSE"/>
    <s v="WAREHOUSE"/>
    <s v="IAN M."/>
    <s v="IAN M."/>
    <s v="TERRITORY 8"/>
    <s v="TERRITORY 8"/>
    <s v="Net 30"/>
    <s v="INTERNATIONAL"/>
    <s v="INTERNATIONAL"/>
    <s v="PRIMARY"/>
    <s v="PRIMARY"/>
    <s v="Boyle's Country Inn's"/>
    <s v="109 Burke"/>
    <s v=""/>
    <s v=""/>
    <s v="Melbourne"/>
    <s v="VIC"/>
    <s v="3000"/>
    <s v="Australia"/>
    <s v="PRIMARY"/>
    <s v="Boyle's Country Inn's"/>
    <s v="109 Burke"/>
    <s v=""/>
    <s v=""/>
    <s v="Melbourne"/>
    <s v="VIC"/>
    <s v="3000"/>
    <s v="Australia"/>
    <n v="731.94"/>
    <n v="0"/>
    <n v="609.95000000000005"/>
    <n v="0"/>
    <n v="0"/>
    <n v="121.99"/>
    <s v="Z-US$"/>
    <d v="1899-12-31T00:00:00"/>
    <d v="1899-12-31T00:00:00"/>
    <s v="LESSON USER1"/>
    <s v=""/>
    <s v=""/>
    <n v="32768"/>
    <n v="0"/>
    <s v="Inventory"/>
    <s v="HDWR-PNL-0001"/>
    <s v="Control Panel"/>
    <n v="1"/>
    <s v="Each"/>
    <n v="1"/>
    <n v="0"/>
    <n v="609.95000000000005"/>
    <n v="609.95000000000005"/>
    <s v="Percentage"/>
    <n v="0"/>
    <n v="0"/>
    <n v="0"/>
    <n v="303.85000000000002"/>
    <n v="303.85000000000002"/>
    <n v="306.10000000000002"/>
    <n v="50.18444134765145"/>
    <s v="RETAIL"/>
    <s v=""/>
  </r>
  <r>
    <x v="109"/>
    <x v="4"/>
    <x v="0"/>
    <x v="0"/>
    <s v="2014-May"/>
    <d v="1900-01-06T00:00:00"/>
    <n v="19"/>
    <n v="235"/>
    <d v="2013-09-22T00:00:00"/>
    <x v="0"/>
    <x v="3"/>
    <d v="2014-05-10T00:00:00"/>
    <d v="2014-05-15T00:00:00"/>
    <n v="20"/>
    <s v="History"/>
    <s v="CONTOSOL0001"/>
    <x v="0"/>
    <s v=""/>
    <s v="MAY TRNSFER 1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17.65"/>
    <n v="0"/>
    <n v="109.95"/>
    <n v="0"/>
    <n v="0"/>
    <n v="7.7"/>
    <s v="Z-US$"/>
    <d v="1899-12-31T00:00:00"/>
    <d v="1899-12-31T00:00:00"/>
    <s v="LESSON USER1"/>
    <s v=""/>
    <s v=""/>
    <n v="16384"/>
    <n v="0"/>
    <s v="Inventory"/>
    <s v="ANSW-PAN-1450"/>
    <s v="Panache KX-T1450 answer"/>
    <n v="1"/>
    <s v="Each"/>
    <n v="1"/>
    <n v="0"/>
    <n v="109.95"/>
    <n v="109.95"/>
    <s v="Percentage"/>
    <n v="0"/>
    <n v="0"/>
    <n v="0"/>
    <n v="50.25"/>
    <n v="50.25"/>
    <n v="59.7"/>
    <n v="54.297407912687589"/>
    <s v="RETAIL"/>
    <s v=""/>
  </r>
  <r>
    <x v="110"/>
    <x v="4"/>
    <x v="0"/>
    <x v="0"/>
    <s v="2014-May"/>
    <d v="1900-01-06T00:00:00"/>
    <n v="21"/>
    <n v="244"/>
    <d v="2013-09-22T00:00:00"/>
    <x v="42"/>
    <x v="0"/>
    <d v="2014-05-24T00:00:00"/>
    <d v="2014-05-24T00:00:00"/>
    <n v="45"/>
    <s v="History"/>
    <s v="ATMORERE0001"/>
    <x v="59"/>
    <s v=""/>
    <s v="MAY QTE &amp; ORD"/>
    <s v="WAREHOUSE"/>
    <s v="WAREHOUSE"/>
    <s v="PAUL W."/>
    <s v="PAUL W."/>
    <s v="TERRITORY 1"/>
    <s v="TERRITORY 1"/>
    <s v="Net 30"/>
    <s v="GROUND"/>
    <s v="GROUND"/>
    <s v="PRIMARY"/>
    <s v="PRIMARY"/>
    <s v="Atmore Retirement Center"/>
    <s v="735 W 7th St."/>
    <s v=""/>
    <s v=""/>
    <s v="Bloomington"/>
    <s v="IL"/>
    <s v="61701-9392"/>
    <s v="USA"/>
    <s v="PRIMARY"/>
    <s v="Atmore Retirement Center"/>
    <s v="735 W 7th St."/>
    <s v=""/>
    <s v=""/>
    <s v="Bloomington"/>
    <s v="IL"/>
    <s v="61701-9392"/>
    <s v="USA"/>
    <n v="42.75"/>
    <n v="0"/>
    <n v="39.950000000000003"/>
    <n v="0"/>
    <n v="0"/>
    <n v="2.8"/>
    <s v="Z-US$"/>
    <d v="1899-12-31T00:00:00"/>
    <d v="1899-12-31T00:00:00"/>
    <s v="LESSON USER1"/>
    <s v=""/>
    <s v=""/>
    <n v="32768"/>
    <n v="0"/>
    <s v="Inventory"/>
    <s v="HDWR-SRG-0001"/>
    <s v="Surge Protector Panel"/>
    <n v="1"/>
    <s v="Each"/>
    <n v="1"/>
    <n v="0"/>
    <n v="39.950000000000003"/>
    <n v="39.950000000000003"/>
    <s v="Percentage"/>
    <n v="0"/>
    <n v="0"/>
    <n v="0"/>
    <n v="18.649999999999999"/>
    <n v="18.649999999999999"/>
    <n v="21.3"/>
    <n v="53.316645807259071"/>
    <s v="RETAIL"/>
    <s v=""/>
  </r>
  <r>
    <x v="111"/>
    <x v="4"/>
    <x v="0"/>
    <x v="0"/>
    <s v="2014-May"/>
    <d v="1900-01-01T00:00:00"/>
    <n v="22"/>
    <n v="246"/>
    <d v="2013-09-22T00:00:00"/>
    <x v="43"/>
    <x v="0"/>
    <d v="2014-05-26T00:00:00"/>
    <d v="2014-05-26T00:00:00"/>
    <n v="59"/>
    <s v="History"/>
    <s v="COMPUTER0001"/>
    <x v="35"/>
    <s v=""/>
    <s v="MAY QTE &amp; ORD"/>
    <s v="WAREHOUSE"/>
    <s v="WAREHOUSE"/>
    <s v="SANDRA M."/>
    <s v="SANDRA M."/>
    <s v="TERRITORY 4"/>
    <s v="TERRITORY 4"/>
    <s v="Net 30"/>
    <s v="GROUND"/>
    <s v="GROUND"/>
    <s v="PRIMARY"/>
    <s v="WAREHOUSE"/>
    <s v="Computerized Phone Systems"/>
    <s v="125 17 St. S"/>
    <s v=""/>
    <s v=""/>
    <s v="Madison"/>
    <s v="WI"/>
    <s v="53701-6652"/>
    <s v="USA"/>
    <s v="WAREHOUSE"/>
    <s v="Computerized Phone Systems"/>
    <s v="125 17 St. S"/>
    <s v=""/>
    <s v=""/>
    <s v="Madison"/>
    <s v="WI"/>
    <s v="53701-6652"/>
    <s v="USA"/>
    <n v="128.35"/>
    <n v="0"/>
    <n v="119.95"/>
    <n v="0"/>
    <n v="0"/>
    <n v="8.4"/>
    <s v="Z-US$"/>
    <d v="1899-12-31T00:00:00"/>
    <d v="1899-12-31T00:00:00"/>
    <s v="LESSON USER1"/>
    <s v=""/>
    <s v=""/>
    <n v="16384"/>
    <n v="0"/>
    <s v="Inventory"/>
    <s v="ANSW-ATT-1000"/>
    <s v="Attractive Answering System 1000"/>
    <n v="1"/>
    <s v="Each"/>
    <n v="1"/>
    <n v="0"/>
    <n v="119.95"/>
    <n v="119.95"/>
    <s v="Percentage"/>
    <n v="0"/>
    <n v="0"/>
    <n v="0"/>
    <n v="59.29"/>
    <n v="59.29"/>
    <n v="60.66"/>
    <n v="50.571071279699872"/>
    <s v="RETAIL"/>
    <s v=""/>
  </r>
  <r>
    <x v="112"/>
    <x v="4"/>
    <x v="0"/>
    <x v="0"/>
    <s v="2014-May"/>
    <d v="1900-01-01T00:00:00"/>
    <n v="21"/>
    <n v="239"/>
    <d v="2013-09-22T00:00:00"/>
    <x v="5"/>
    <x v="0"/>
    <d v="2014-05-19T00:00:00"/>
    <d v="2014-05-19T00:00:00"/>
    <n v="60"/>
    <s v="History"/>
    <s v="COUNTRYV0001"/>
    <x v="27"/>
    <s v=""/>
    <s v="MAY QTE &amp; ORD"/>
    <s v="WAREHOUSE"/>
    <s v="WAREHOUSE"/>
    <s v="IAN M."/>
    <s v="IAN M."/>
    <s v="TERRITORY 8"/>
    <s v="TERRITORY 8"/>
    <s v="Net 30"/>
    <s v="INTERNATIONAL"/>
    <s v="INTERNATIONAL"/>
    <s v="PRIMARY"/>
    <s v="WAREHOUSE"/>
    <s v="Country View Estates"/>
    <s v="22 Patterson St."/>
    <s v=""/>
    <s v=""/>
    <s v="Palmerston North"/>
    <s v=""/>
    <s v=""/>
    <s v="New Zealand"/>
    <s v="WAREHOUSE"/>
    <s v="Country View Estates"/>
    <s v="22 Patterson St."/>
    <s v=""/>
    <s v=""/>
    <s v="Palmerston North"/>
    <s v=""/>
    <s v=""/>
    <s v="New Zealand"/>
    <n v="89.89"/>
    <n v="0"/>
    <n v="79.900000000000006"/>
    <n v="0"/>
    <n v="0"/>
    <n v="9.99"/>
    <s v="Z-US$"/>
    <d v="1899-12-31T00:00:00"/>
    <d v="1899-12-31T00:00:00"/>
    <s v="LESSON USER1"/>
    <s v=""/>
    <s v=""/>
    <n v="32768"/>
    <n v="0"/>
    <s v="Inventory"/>
    <s v="HDWR-SRG-0001"/>
    <s v="Surge Protector Panel"/>
    <n v="2"/>
    <s v="Each"/>
    <n v="1"/>
    <n v="0"/>
    <n v="39.950000000000003"/>
    <n v="79.900000000000006"/>
    <s v="Percentage"/>
    <n v="0"/>
    <n v="0"/>
    <n v="0"/>
    <n v="18.649999999999999"/>
    <n v="37.299999999999997"/>
    <n v="42.6"/>
    <n v="53.316645807259071"/>
    <s v="RETAIL"/>
    <s v=""/>
  </r>
  <r>
    <x v="113"/>
    <x v="4"/>
    <x v="0"/>
    <x v="1"/>
    <s v="2014-Apr"/>
    <d v="1900-01-01T00:00:00"/>
    <n v="18"/>
    <n v="199"/>
    <d v="2013-09-22T00:00:00"/>
    <x v="44"/>
    <x v="0"/>
    <d v="2014-04-28T00:00:00"/>
    <d v="2014-04-09T00:00:00"/>
    <n v="3"/>
    <s v="History"/>
    <s v="ASSOCIAT0001"/>
    <x v="60"/>
    <s v="PO 124388"/>
    <s v="MAY QTE &amp; ORD"/>
    <s v="WAREHOUSE"/>
    <s v="WAREHOUSE"/>
    <s v="NANCY B."/>
    <s v="NANCY B."/>
    <s v="TERRITORY 3"/>
    <s v="TERRITORY 3"/>
    <s v="Net 30"/>
    <s v="GROUND"/>
    <s v="GROUND"/>
    <s v="BILLING"/>
    <s v="PRIMARY"/>
    <s v="Associated Insurance Company"/>
    <s v="309 Garden Mall"/>
    <s v=""/>
    <s v=""/>
    <s v="Lincoln"/>
    <s v="NE"/>
    <s v="68502-3090"/>
    <s v="USA"/>
    <s v="PRIMARY"/>
    <s v="Associated Insurance Company"/>
    <s v="309 Garden Mall"/>
    <s v=""/>
    <s v=""/>
    <s v="Lincoln"/>
    <s v="NE"/>
    <s v="68502-3090"/>
    <s v="USA"/>
    <n v="695.4"/>
    <n v="0"/>
    <n v="649.9"/>
    <n v="0"/>
    <n v="0"/>
    <n v="45.5"/>
    <s v="Z-US$"/>
    <d v="1899-12-31T00:00:00"/>
    <d v="1899-12-31T00:00:00"/>
    <s v="LESSON USER1"/>
    <s v=""/>
    <s v=""/>
    <n v="16384"/>
    <n v="0"/>
    <s v="Inventory"/>
    <s v="HDWR-SRG-0001"/>
    <s v="Surge Protector Panel"/>
    <n v="1"/>
    <s v="Each"/>
    <n v="1"/>
    <n v="0"/>
    <n v="39.950000000000003"/>
    <n v="39.950000000000003"/>
    <s v="Percentage"/>
    <n v="0"/>
    <n v="0"/>
    <n v="0"/>
    <n v="18.649999999999999"/>
    <n v="18.649999999999999"/>
    <n v="21.3"/>
    <n v="53.316645807259071"/>
    <s v="RETAIL"/>
    <s v=""/>
  </r>
  <r>
    <x v="113"/>
    <x v="4"/>
    <x v="0"/>
    <x v="1"/>
    <s v="2014-Apr"/>
    <d v="1900-01-01T00:00:00"/>
    <n v="18"/>
    <n v="199"/>
    <d v="2013-09-22T00:00:00"/>
    <x v="44"/>
    <x v="0"/>
    <d v="2014-04-28T00:00:00"/>
    <d v="2014-04-09T00:00:00"/>
    <n v="3"/>
    <s v="History"/>
    <s v="ASSOCIAT0001"/>
    <x v="60"/>
    <s v="PO 124388"/>
    <s v="MAY QTE &amp; ORD"/>
    <s v="WAREHOUSE"/>
    <s v="WAREHOUSE"/>
    <s v="NANCY B."/>
    <s v="NANCY B."/>
    <s v="TERRITORY 3"/>
    <s v="TERRITORY 3"/>
    <s v="Net 30"/>
    <s v="GROUND"/>
    <s v="GROUND"/>
    <s v="BILLING"/>
    <s v="PRIMARY"/>
    <s v="Associated Insurance Company"/>
    <s v="309 Garden Mall"/>
    <s v=""/>
    <s v=""/>
    <s v="Lincoln"/>
    <s v="NE"/>
    <s v="68502-3090"/>
    <s v="USA"/>
    <s v="PRIMARY"/>
    <s v="Associated Insurance Company"/>
    <s v="309 Garden Mall"/>
    <s v=""/>
    <s v=""/>
    <s v="Lincoln"/>
    <s v="NE"/>
    <s v="68502-3090"/>
    <s v="USA"/>
    <n v="695.4"/>
    <n v="0"/>
    <n v="649.9"/>
    <n v="0"/>
    <n v="0"/>
    <n v="45.5"/>
    <s v="Z-US$"/>
    <d v="1899-12-31T00:00:00"/>
    <d v="1899-12-31T00:00:00"/>
    <s v="LESSON USER1"/>
    <s v=""/>
    <s v=""/>
    <n v="32768"/>
    <n v="0"/>
    <s v="Inventory"/>
    <s v="HDWR-PNL-0001"/>
    <s v="Control Panel"/>
    <n v="1"/>
    <s v="Each"/>
    <n v="1"/>
    <n v="0"/>
    <n v="609.95000000000005"/>
    <n v="609.95000000000005"/>
    <s v="Percentage"/>
    <n v="0"/>
    <n v="0"/>
    <n v="0"/>
    <n v="303.85000000000002"/>
    <n v="303.85000000000002"/>
    <n v="306.10000000000002"/>
    <n v="50.18444134765145"/>
    <s v="RETAIL"/>
    <s v=""/>
  </r>
  <r>
    <x v="114"/>
    <x v="4"/>
    <x v="0"/>
    <x v="0"/>
    <s v="2014-May"/>
    <d v="1900-01-06T00:00:00"/>
    <n v="19"/>
    <n v="230"/>
    <d v="2013-09-22T00:00:00"/>
    <x v="0"/>
    <x v="0"/>
    <d v="2014-05-10T00:00:00"/>
    <d v="2014-05-10T00:00:00"/>
    <n v="24"/>
    <s v="History"/>
    <s v="MAHLERST0001"/>
    <x v="13"/>
    <s v=""/>
    <s v="MAY TRNSFER 1"/>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5999.95"/>
    <n v="0"/>
    <n v="5999.95"/>
    <n v="0"/>
    <n v="0"/>
    <n v="0"/>
    <s v="Z-US$"/>
    <d v="1899-12-31T00:00:00"/>
    <d v="1899-12-31T00:00:00"/>
    <s v="LESSON USER1"/>
    <s v=""/>
    <s v=""/>
    <n v="16384"/>
    <n v="0"/>
    <s v="Inventory"/>
    <s v="HDWR-PRO-4862"/>
    <s v="Processor 486/25MHz"/>
    <n v="1"/>
    <s v="Each"/>
    <n v="1"/>
    <n v="0"/>
    <n v="5999.95"/>
    <n v="5999.95"/>
    <s v="Percentage"/>
    <n v="0"/>
    <n v="0"/>
    <n v="0"/>
    <n v="2998.15"/>
    <n v="2998.15"/>
    <n v="3001.8"/>
    <n v="50.030416920141001"/>
    <s v="RETAIL"/>
    <s v=""/>
  </r>
  <r>
    <x v="115"/>
    <x v="4"/>
    <x v="0"/>
    <x v="0"/>
    <s v="2014-May"/>
    <d v="1899-12-31T00:00:00"/>
    <n v="20"/>
    <n v="231"/>
    <d v="2013-09-22T00:00:00"/>
    <x v="45"/>
    <x v="0"/>
    <d v="2014-05-11T00:00:00"/>
    <d v="2014-05-11T00:00:00"/>
    <n v="25"/>
    <s v="History"/>
    <s v="LAWRENCE0001"/>
    <x v="14"/>
    <s v=""/>
    <s v="MAY TRNSFER 1"/>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9.3699999999999992"/>
    <n v="0"/>
    <n v="8.75"/>
    <n v="0"/>
    <n v="0"/>
    <n v="0.62"/>
    <s v="Z-US$"/>
    <d v="1899-12-31T00:00:00"/>
    <d v="1899-12-31T00:00:00"/>
    <s v="LESSON USER1"/>
    <s v=""/>
    <s v=""/>
    <n v="16384"/>
    <n v="0"/>
    <s v="Inventory"/>
    <s v="WIRE-SCD-0001"/>
    <s v="Single conductor wire"/>
    <n v="25"/>
    <s v="Foot"/>
    <n v="1"/>
    <n v="0"/>
    <n v="0.35"/>
    <n v="8.75"/>
    <s v="Percentage"/>
    <n v="0"/>
    <n v="0"/>
    <n v="0"/>
    <n v="0.16"/>
    <n v="4"/>
    <n v="4.75"/>
    <n v="54.285714285714292"/>
    <s v=""/>
    <s v=""/>
  </r>
  <r>
    <x v="116"/>
    <x v="4"/>
    <x v="0"/>
    <x v="0"/>
    <s v="2014-May"/>
    <d v="1900-01-02T00:00:00"/>
    <n v="20"/>
    <n v="233"/>
    <d v="2013-09-22T00:00:00"/>
    <x v="46"/>
    <x v="0"/>
    <d v="2014-05-13T00:00:00"/>
    <d v="2014-05-13T00:00:00"/>
    <n v="26"/>
    <s v="History"/>
    <s v="BLUEYOND0001"/>
    <x v="15"/>
    <s v=""/>
    <s v="MAY TRNSFER 1"/>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349.95"/>
    <n v="0"/>
    <n v="1349.95"/>
    <n v="0"/>
    <n v="0"/>
    <n v="0"/>
    <s v="Z-US$"/>
    <d v="1899-12-31T00:00:00"/>
    <d v="1899-12-31T00:00:00"/>
    <s v="LESSON USER1"/>
    <s v=""/>
    <s v=""/>
    <n v="16384"/>
    <n v="0"/>
    <s v="Inventory"/>
    <s v="FAXX-SLK-0172"/>
    <s v="Sleek UX-172 fax"/>
    <n v="1"/>
    <s v="Each"/>
    <n v="1"/>
    <n v="0"/>
    <n v="1349.95"/>
    <n v="1349.95"/>
    <s v="Percentage"/>
    <n v="0"/>
    <n v="0"/>
    <n v="0"/>
    <n v="674.5"/>
    <n v="674.5"/>
    <n v="675.45"/>
    <n v="50.035186488388462"/>
    <s v="RETAIL"/>
    <s v=""/>
  </r>
  <r>
    <x v="117"/>
    <x v="4"/>
    <x v="0"/>
    <x v="0"/>
    <s v="2014-May"/>
    <d v="1900-01-02T00:00:00"/>
    <n v="21"/>
    <n v="240"/>
    <d v="2013-09-22T00:00:00"/>
    <x v="7"/>
    <x v="0"/>
    <d v="2014-05-20T00:00:00"/>
    <d v="2014-05-20T00:00:00"/>
    <n v="31"/>
    <s v="History"/>
    <s v="LAWRENCE0001"/>
    <x v="14"/>
    <s v=""/>
    <s v="MAY QTE &amp; ORD"/>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
    <n v="0"/>
    <n v="479.9"/>
    <n v="0"/>
    <n v="0"/>
    <n v="33.6"/>
    <s v="Z-US$"/>
    <d v="1899-12-31T00:00:00"/>
    <d v="1899-12-31T00:00:00"/>
    <s v="LESSON USER1"/>
    <s v=""/>
    <s v=""/>
    <n v="16384"/>
    <n v="0"/>
    <s v="Inventory"/>
    <s v="PHON-ATT-5354"/>
    <s v="Cordless-Attractive 5354"/>
    <n v="2"/>
    <s v="Each"/>
    <n v="1"/>
    <n v="0"/>
    <n v="239.95"/>
    <n v="479.9"/>
    <s v="Percentage"/>
    <n v="0"/>
    <n v="0"/>
    <n v="0"/>
    <n v="115.85"/>
    <n v="231.7"/>
    <n v="248.2"/>
    <n v="51.71910814753074"/>
    <s v="ATT CORD"/>
    <s v="ATT"/>
  </r>
  <r>
    <x v="118"/>
    <x v="4"/>
    <x v="0"/>
    <x v="0"/>
    <s v="2014-May"/>
    <d v="1900-01-02T00:00:00"/>
    <n v="22"/>
    <n v="247"/>
    <d v="2013-09-22T00:00:00"/>
    <x v="6"/>
    <x v="0"/>
    <d v="2014-05-27T00:00:00"/>
    <d v="2014-05-27T00:00:00"/>
    <n v="32"/>
    <s v="History"/>
    <s v="WESTSIDE0001"/>
    <x v="61"/>
    <s v=""/>
    <s v="MAY QTE &amp; ORD"/>
    <s v="WAREHOUSE"/>
    <s v="WAREHOUSE"/>
    <s v="GREG E."/>
    <s v="GREG E."/>
    <s v="TERRITORY 2"/>
    <s v="TERRITORY 2"/>
    <s v="Net 30"/>
    <s v="GROUND"/>
    <s v="GROUND"/>
    <s v="PRIMARY"/>
    <s v="PRIMARY"/>
    <s v="Westside Cable Service"/>
    <s v="1099 Domino St. N"/>
    <s v=""/>
    <s v=""/>
    <s v="Lansing"/>
    <s v="MI"/>
    <s v="48924-9237"/>
    <s v="USA"/>
    <s v="PRIMARY"/>
    <s v="Westside Cable Service"/>
    <s v="1099 Domino St. N"/>
    <s v=""/>
    <s v=""/>
    <s v="Lansing"/>
    <s v="MI"/>
    <s v="48924-9237"/>
    <s v="USA"/>
    <n v="385.1"/>
    <n v="0"/>
    <n v="359.9"/>
    <n v="0"/>
    <n v="0"/>
    <n v="25.2"/>
    <s v="Z-US$"/>
    <d v="1899-12-31T00:00:00"/>
    <d v="1899-12-31T00:00:00"/>
    <s v="LESSON USER1"/>
    <s v=""/>
    <s v=""/>
    <n v="16384"/>
    <n v="0"/>
    <s v="Inventory"/>
    <s v="PHON-SNY-1250"/>
    <s v="Phone/Answ System 1250"/>
    <n v="2"/>
    <s v="Each"/>
    <n v="1"/>
    <n v="0"/>
    <n v="179.95"/>
    <n v="359.9"/>
    <s v="Percentage"/>
    <n v="0"/>
    <n v="0"/>
    <n v="0"/>
    <n v="89"/>
    <n v="178"/>
    <n v="181.9"/>
    <n v="50.541817171436513"/>
    <s v="RETAIL"/>
    <s v=""/>
  </r>
  <r>
    <x v="119"/>
    <x v="4"/>
    <x v="0"/>
    <x v="0"/>
    <s v="2014-May"/>
    <d v="1900-01-01T00:00:00"/>
    <n v="21"/>
    <n v="239"/>
    <d v="2013-09-22T00:00:00"/>
    <x v="5"/>
    <x v="0"/>
    <d v="2014-05-19T00:00:00"/>
    <d v="2014-05-19T00:00:00"/>
    <n v="43"/>
    <s v="History"/>
    <s v="COMMUNIC0001"/>
    <x v="45"/>
    <s v=""/>
    <s v="MAY QTE &amp; ORD"/>
    <s v="WAREHOUSE"/>
    <s v="WAREHOUSE"/>
    <s v="GARY W."/>
    <s v="GARY W."/>
    <s v="TERRITORY 6"/>
    <s v="TERRITORY 6"/>
    <s v=""/>
    <s v="GROUND"/>
    <s v="GROUND"/>
    <s v="BILLING"/>
    <s v="PRIMARY"/>
    <s v="Communication Connections"/>
    <s v="Place 16, Suite 3"/>
    <s v="266 Main Ave"/>
    <s v=""/>
    <s v="Winnipeg"/>
    <s v="MB"/>
    <s v="R3M 2G6"/>
    <s v="Canada"/>
    <s v="PRIMARY"/>
    <s v="Communication Connections"/>
    <s v="Place 16, Suite 3"/>
    <s v="266 Main Ave"/>
    <s v=""/>
    <s v="Winnipeg"/>
    <s v="MB"/>
    <s v="R3M 2G6"/>
    <s v="Canada"/>
    <n v="213.47"/>
    <n v="0"/>
    <n v="199.5"/>
    <n v="0"/>
    <n v="0"/>
    <n v="13.97"/>
    <s v="Z-US$"/>
    <d v="1899-12-31T00:00:00"/>
    <d v="1899-12-31T00:00:00"/>
    <s v="LESSON USER1"/>
    <s v=""/>
    <s v=""/>
    <n v="16384"/>
    <n v="0"/>
    <s v="Inventory"/>
    <s v="ANSW-PAN-1450"/>
    <s v="Panache KX-T1450 answer"/>
    <n v="1"/>
    <s v="Each"/>
    <n v="1"/>
    <n v="0"/>
    <n v="109.95"/>
    <n v="109.95"/>
    <s v="Percentage"/>
    <n v="0"/>
    <n v="0"/>
    <n v="0"/>
    <n v="50.25"/>
    <n v="50.25"/>
    <n v="59.7"/>
    <n v="54.297407912687589"/>
    <s v="RETAIL"/>
    <s v=""/>
  </r>
  <r>
    <x v="119"/>
    <x v="4"/>
    <x v="0"/>
    <x v="0"/>
    <s v="2014-May"/>
    <d v="1900-01-01T00:00:00"/>
    <n v="21"/>
    <n v="239"/>
    <d v="2013-09-22T00:00:00"/>
    <x v="5"/>
    <x v="0"/>
    <d v="2014-05-19T00:00:00"/>
    <d v="2014-05-19T00:00:00"/>
    <n v="43"/>
    <s v="History"/>
    <s v="COMMUNIC0001"/>
    <x v="45"/>
    <s v=""/>
    <s v="MAY QTE &amp; ORD"/>
    <s v="WAREHOUSE"/>
    <s v="WAREHOUSE"/>
    <s v="GARY W."/>
    <s v="GARY W."/>
    <s v="TERRITORY 6"/>
    <s v="TERRITORY 6"/>
    <s v=""/>
    <s v="GROUND"/>
    <s v="GROUND"/>
    <s v="BILLING"/>
    <s v="PRIMARY"/>
    <s v="Communication Connections"/>
    <s v="Place 16, Suite 3"/>
    <s v="266 Main Ave"/>
    <s v=""/>
    <s v="Winnipeg"/>
    <s v="MB"/>
    <s v="R3M 2G6"/>
    <s v="Canada"/>
    <s v="PRIMARY"/>
    <s v="Communication Connections"/>
    <s v="Place 16, Suite 3"/>
    <s v="266 Main Ave"/>
    <s v=""/>
    <s v="Winnipeg"/>
    <s v="MB"/>
    <s v="R3M 2G6"/>
    <s v="Canada"/>
    <n v="213.47"/>
    <n v="0"/>
    <n v="199.5"/>
    <n v="0"/>
    <n v="0"/>
    <n v="13.97"/>
    <s v="Z-US$"/>
    <d v="1899-12-31T00:00:00"/>
    <d v="1899-12-31T00:00:00"/>
    <s v="LESSON USER1"/>
    <s v=""/>
    <s v=""/>
    <n v="32768"/>
    <n v="0"/>
    <s v="Inventory"/>
    <s v="ACCS-RST-DXWH"/>
    <s v="Shoulder Rest - Deluxe White"/>
    <n v="9"/>
    <s v="Each"/>
    <n v="1"/>
    <n v="0"/>
    <n v="9.9499999999999993"/>
    <n v="89.55"/>
    <s v="Percentage"/>
    <n v="0"/>
    <n v="0"/>
    <n v="0"/>
    <n v="4.55"/>
    <n v="40.950000000000003"/>
    <n v="48.6"/>
    <n v="54.2713567839196"/>
    <s v="RETAIL"/>
    <s v=""/>
  </r>
  <r>
    <x v="120"/>
    <x v="4"/>
    <x v="0"/>
    <x v="0"/>
    <s v="2014-May"/>
    <d v="1900-01-01T00:00:00"/>
    <n v="21"/>
    <n v="239"/>
    <d v="2013-09-22T00:00:00"/>
    <x v="5"/>
    <x v="0"/>
    <d v="2014-05-19T00:00:00"/>
    <d v="2014-05-19T00:00:00"/>
    <n v="46"/>
    <s v="History"/>
    <s v="LASERMES0001"/>
    <x v="52"/>
    <s v=""/>
    <s v="MAY QTE &amp; ORD"/>
    <s v="WAREHOUSE"/>
    <s v="WAREHOUSE"/>
    <s v="SANDRA M."/>
    <s v="SANDRA M."/>
    <s v="TERRITORY 4"/>
    <s v="TERRITORY 4"/>
    <s v="Net 30"/>
    <s v="GROUND"/>
    <s v="GROUND"/>
    <s v="PRIMARY"/>
    <s v="PRIMARY"/>
    <s v="Laser Messenger Service"/>
    <s v="11041 Crossway Park Dr"/>
    <s v=""/>
    <s v=""/>
    <s v="Bloomington"/>
    <s v="MN"/>
    <s v="55304-9840"/>
    <s v="USA"/>
    <s v="PRIMARY"/>
    <s v="Laser Messenger Service"/>
    <s v="11041 Crossway Park Dr"/>
    <s v=""/>
    <s v=""/>
    <s v="Bloomington"/>
    <s v="MN"/>
    <s v="55304-9840"/>
    <s v="USA"/>
    <n v="519.6"/>
    <n v="0"/>
    <n v="485.6"/>
    <n v="0"/>
    <n v="0"/>
    <n v="34"/>
    <s v="Z-US$"/>
    <d v="1899-12-31T00:00:00"/>
    <d v="1899-12-31T00:00:00"/>
    <s v="LESSON USER1"/>
    <s v=""/>
    <s v=""/>
    <n v="16384"/>
    <n v="0"/>
    <s v="Inventory"/>
    <s v="PHON-ATT-53RD"/>
    <s v="Cordless-Attractive 5352-Red"/>
    <n v="1"/>
    <s v="Each"/>
    <n v="1"/>
    <n v="0"/>
    <n v="189.95"/>
    <n v="189.95"/>
    <s v="Percentage"/>
    <n v="0"/>
    <n v="0"/>
    <n v="0"/>
    <n v="91.59"/>
    <n v="91.59"/>
    <n v="98.36"/>
    <n v="51.782047907344037"/>
    <s v="ATT CORD"/>
    <s v="ATT"/>
  </r>
  <r>
    <x v="121"/>
    <x v="4"/>
    <x v="0"/>
    <x v="0"/>
    <s v="2014-May"/>
    <d v="1900-01-03T00:00:00"/>
    <n v="22"/>
    <n v="248"/>
    <d v="2013-09-22T00:00:00"/>
    <x v="47"/>
    <x v="0"/>
    <d v="2014-05-28T00:00:00"/>
    <d v="2014-05-28T00:00:00"/>
    <n v="47"/>
    <s v="History"/>
    <s v="METROPOL0001"/>
    <x v="12"/>
    <s v=""/>
    <s v="MAY QTE &amp; ORD"/>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7051.25"/>
    <n v="0"/>
    <n v="6589.95"/>
    <n v="0"/>
    <n v="0"/>
    <n v="461.3"/>
    <s v="Z-US$"/>
    <d v="1899-12-31T00:00:00"/>
    <d v="1899-12-31T00:00:00"/>
    <s v="LESSON USER1"/>
    <s v=""/>
    <s v=""/>
    <n v="16384"/>
    <n v="0"/>
    <s v="Inventory"/>
    <s v="HDWR-CIM-0001"/>
    <s v="Control interface/Memory"/>
    <n v="1"/>
    <s v="Each"/>
    <n v="1"/>
    <n v="0"/>
    <n v="6589.95"/>
    <n v="6589.95"/>
    <s v="Percentage"/>
    <n v="0"/>
    <n v="0"/>
    <n v="0"/>
    <n v="3290.55"/>
    <n v="3290.55"/>
    <n v="3299.4"/>
    <n v="50.067147702182872"/>
    <s v="RETAIL"/>
    <s v=""/>
  </r>
  <r>
    <x v="122"/>
    <x v="4"/>
    <x v="0"/>
    <x v="0"/>
    <s v="2014-May"/>
    <d v="1900-01-06T00:00:00"/>
    <n v="19"/>
    <n v="234"/>
    <d v="2013-09-22T00:00:00"/>
    <x v="0"/>
    <x v="3"/>
    <d v="2014-05-10T00:00:00"/>
    <d v="2014-05-14T00:00:00"/>
    <n v="17"/>
    <s v="History"/>
    <s v="BAKERSEM0001"/>
    <x v="62"/>
    <s v=""/>
    <s v="MAY TRNSFER 1A"/>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349.5"/>
    <n v="0"/>
    <n v="349.5"/>
    <n v="0"/>
    <n v="0"/>
    <n v="0"/>
    <s v="Z-US$"/>
    <d v="1899-12-31T00:00:00"/>
    <d v="1899-12-31T00:00:00"/>
    <s v="LESSON USER1"/>
    <s v=""/>
    <s v=""/>
    <n v="16384"/>
    <n v="0"/>
    <s v="Inventory"/>
    <s v="ASMB-LBR-0001"/>
    <s v="Labor, Parts Assembly"/>
    <n v="10"/>
    <s v="HOUR"/>
    <n v="1"/>
    <n v="0"/>
    <n v="34.950000000000003"/>
    <n v="349.5"/>
    <s v="Percentage"/>
    <n v="0"/>
    <n v="0"/>
    <n v="0"/>
    <n v="35"/>
    <n v="350"/>
    <n v="-0.5"/>
    <n v="-0.14306151645206999"/>
    <s v=""/>
    <s v=""/>
  </r>
  <r>
    <x v="123"/>
    <x v="4"/>
    <x v="0"/>
    <x v="0"/>
    <s v="2014-May"/>
    <d v="1900-01-04T00:00:00"/>
    <n v="21"/>
    <n v="242"/>
    <d v="2013-09-22T00:00:00"/>
    <x v="41"/>
    <x v="0"/>
    <d v="2014-05-22T00:00:00"/>
    <d v="2014-05-22T00:00:00"/>
    <n v="64"/>
    <s v="History"/>
    <s v="LEISURET0001"/>
    <x v="63"/>
    <s v=""/>
    <s v="QTY &amp; LINE ICON"/>
    <s v="WAREHOUSE"/>
    <s v="WAREHOUSE"/>
    <s v="IAN M."/>
    <s v="IAN M."/>
    <s v="TERRITORY 8"/>
    <s v="TERRITORY 8"/>
    <s v="Net 30"/>
    <s v="INTERNATIONAL"/>
    <s v="INTERNATIONAL"/>
    <s v="PRIMARY"/>
    <s v="PRIMARY"/>
    <s v="Leisure &amp; Travel Consultants"/>
    <s v="City 55"/>
    <s v=""/>
    <s v=""/>
    <s v="Sydney"/>
    <s v="NSW"/>
    <s v="2000"/>
    <s v="Australia"/>
    <s v="PRIMARY"/>
    <s v="Leisure &amp; Travel Consultants"/>
    <s v="City 55"/>
    <s v=""/>
    <s v=""/>
    <s v="Sydney"/>
    <s v="NSW"/>
    <s v="2000"/>
    <s v="Australia"/>
    <n v="11397"/>
    <n v="0"/>
    <n v="9497.5"/>
    <n v="0"/>
    <n v="0"/>
    <n v="1899.5"/>
    <s v="Z-US$"/>
    <d v="1899-12-31T00:00:00"/>
    <d v="1899-12-31T00:00:00"/>
    <s v="LESSON USER1"/>
    <s v=""/>
    <s v=""/>
    <n v="16384"/>
    <n v="0"/>
    <s v="Inventory"/>
    <s v="PHON-ATT-53RD"/>
    <s v="Cordless-Attractive 5352-Red"/>
    <n v="50"/>
    <s v="Each"/>
    <n v="1"/>
    <n v="0"/>
    <n v="189.95"/>
    <n v="9497.5"/>
    <s v="Percentage"/>
    <n v="0"/>
    <n v="0"/>
    <n v="0"/>
    <n v="91.59"/>
    <n v="4579.5"/>
    <n v="4918"/>
    <n v="51.782047907344037"/>
    <s v="ATT CORD"/>
    <s v="ATT"/>
  </r>
  <r>
    <x v="124"/>
    <x v="4"/>
    <x v="0"/>
    <x v="9"/>
    <s v="2014-Jul"/>
    <d v="1900-01-02T00:00:00"/>
    <n v="28"/>
    <n v="289"/>
    <d v="2013-09-22T00:00:00"/>
    <x v="48"/>
    <x v="0"/>
    <d v="2014-07-08T00:00:00"/>
    <d v="2014-07-08T00:00:00"/>
    <n v="71"/>
    <s v="History"/>
    <s v="COUNTRYV0001"/>
    <x v="27"/>
    <s v="PO394"/>
    <s v="JULYCNQO"/>
    <s v="WAREHOUSE"/>
    <s v="WAREHOUSE"/>
    <s v="IAN M."/>
    <s v="IAN M."/>
    <s v="TERRITORY 8"/>
    <s v="TERRITORY 8"/>
    <s v="Net 30"/>
    <s v="INTERNATIONAL"/>
    <s v="INTERNATIONAL"/>
    <s v="PRIMARY"/>
    <s v="WAREHOUSE"/>
    <s v="Country View Estates"/>
    <s v="22 Patterson St."/>
    <s v=""/>
    <s v=""/>
    <s v="Palmerston North"/>
    <s v=""/>
    <s v=""/>
    <s v="New Zealand"/>
    <s v="WAREHOUSE"/>
    <s v="Country View Estates"/>
    <s v="22 Patterson St."/>
    <s v=""/>
    <s v=""/>
    <s v="Palmerston North"/>
    <s v=""/>
    <s v=""/>
    <s v="New Zealand"/>
    <n v="186.67"/>
    <n v="0"/>
    <n v="159.74"/>
    <n v="4.88"/>
    <n v="1.3"/>
    <n v="20.75"/>
    <s v="Z-NZD"/>
    <d v="2014-07-08T00:00:00"/>
    <d v="2014-07-08T00:00:00"/>
    <s v="LESSONUSER1"/>
    <s v=""/>
    <s v=""/>
    <n v="16384"/>
    <n v="0"/>
    <s v="Inventory"/>
    <s v="ANSW-ATT-1000"/>
    <s v="Attractive Answering System 1000"/>
    <n v="1"/>
    <s v="Each"/>
    <n v="1"/>
    <n v="0"/>
    <n v="119.95"/>
    <n v="119.95"/>
    <s v="Percentage"/>
    <n v="0"/>
    <n v="0"/>
    <n v="0"/>
    <n v="59.29"/>
    <n v="59.29"/>
    <n v="60.66"/>
    <n v="50.571071279699872"/>
    <s v="RETAIL"/>
    <s v=""/>
  </r>
  <r>
    <x v="124"/>
    <x v="4"/>
    <x v="0"/>
    <x v="9"/>
    <s v="2014-Jul"/>
    <d v="1900-01-02T00:00:00"/>
    <n v="28"/>
    <n v="289"/>
    <d v="2013-09-22T00:00:00"/>
    <x v="48"/>
    <x v="0"/>
    <d v="2014-07-08T00:00:00"/>
    <d v="2014-07-08T00:00:00"/>
    <n v="71"/>
    <s v="History"/>
    <s v="COUNTRYV0001"/>
    <x v="27"/>
    <s v="PO394"/>
    <s v="JULYCNQO"/>
    <s v="WAREHOUSE"/>
    <s v="WAREHOUSE"/>
    <s v="IAN M."/>
    <s v="IAN M."/>
    <s v="TERRITORY 8"/>
    <s v="TERRITORY 8"/>
    <s v="Net 30"/>
    <s v="INTERNATIONAL"/>
    <s v="INTERNATIONAL"/>
    <s v="PRIMARY"/>
    <s v="WAREHOUSE"/>
    <s v="Country View Estates"/>
    <s v="22 Patterson St."/>
    <s v=""/>
    <s v=""/>
    <s v="Palmerston North"/>
    <s v=""/>
    <s v=""/>
    <s v="New Zealand"/>
    <s v="WAREHOUSE"/>
    <s v="Country View Estates"/>
    <s v="22 Patterson St."/>
    <s v=""/>
    <s v=""/>
    <s v="Palmerston North"/>
    <s v=""/>
    <s v=""/>
    <s v="New Zealand"/>
    <n v="186.67"/>
    <n v="0"/>
    <n v="159.74"/>
    <n v="4.88"/>
    <n v="1.3"/>
    <n v="20.75"/>
    <s v="Z-NZD"/>
    <d v="2014-07-08T00:00:00"/>
    <d v="2014-07-08T00:00:00"/>
    <s v="LESSONUSER1"/>
    <s v=""/>
    <s v=""/>
    <n v="49152"/>
    <n v="0"/>
    <s v="Inventory"/>
    <s v="ACCS-RST-DXBK"/>
    <s v="Shoulder Rest-Deluxe Black"/>
    <n v="4"/>
    <s v="Each"/>
    <n v="1"/>
    <n v="0"/>
    <n v="9.9499999999999993"/>
    <n v="39.79"/>
    <s v="Percentage"/>
    <n v="0"/>
    <n v="0"/>
    <n v="0"/>
    <n v="4.55"/>
    <n v="18.2"/>
    <n v="21.59"/>
    <n v="54.259864287509423"/>
    <s v="RETAIL"/>
    <s v=""/>
  </r>
  <r>
    <x v="125"/>
    <x v="4"/>
    <x v="0"/>
    <x v="9"/>
    <s v="2014-Jul"/>
    <d v="1900-01-02T00:00:00"/>
    <n v="28"/>
    <n v="289"/>
    <d v="2013-09-22T00:00:00"/>
    <x v="48"/>
    <x v="0"/>
    <d v="2014-07-08T00:00:00"/>
    <d v="2014-07-08T00:00:00"/>
    <n v="72"/>
    <s v="History"/>
    <s v="ADVANCED0002"/>
    <x v="9"/>
    <s v="46452"/>
    <s v="JULYCNQO"/>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276.58"/>
    <n v="0"/>
    <n v="249.85"/>
    <n v="6.9"/>
    <n v="1.72"/>
    <n v="18.100000000000001"/>
    <s v="Z-C$"/>
    <d v="2014-07-08T00:00:00"/>
    <d v="2014-07-08T00:00:00"/>
    <s v="LESSONUSER1"/>
    <s v=""/>
    <s v=""/>
    <n v="32768"/>
    <n v="0"/>
    <s v="Inventory"/>
    <s v="ACCS-HDS-1EAR"/>
    <s v="Headset-Single Ear"/>
    <n v="2"/>
    <s v="Each"/>
    <n v="1"/>
    <n v="0"/>
    <n v="79.95"/>
    <n v="159.91"/>
    <s v="Percentage"/>
    <n v="0"/>
    <n v="0"/>
    <n v="0"/>
    <n v="38.590000000000003"/>
    <n v="77.180000000000007"/>
    <n v="82.73"/>
    <n v="51.735351135013453"/>
    <s v="RETAIL"/>
    <s v=""/>
  </r>
  <r>
    <x v="125"/>
    <x v="4"/>
    <x v="0"/>
    <x v="9"/>
    <s v="2014-Jul"/>
    <d v="1900-01-02T00:00:00"/>
    <n v="28"/>
    <n v="289"/>
    <d v="2013-09-22T00:00:00"/>
    <x v="48"/>
    <x v="0"/>
    <d v="2014-07-08T00:00:00"/>
    <d v="2014-07-08T00:00:00"/>
    <n v="72"/>
    <s v="History"/>
    <s v="ADVANCED0002"/>
    <x v="9"/>
    <s v="46452"/>
    <s v="JULYCNQO"/>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276.58"/>
    <n v="0"/>
    <n v="249.85"/>
    <n v="6.9"/>
    <n v="1.72"/>
    <n v="18.100000000000001"/>
    <s v="Z-C$"/>
    <d v="2014-07-08T00:00:00"/>
    <d v="2014-07-08T00:00:00"/>
    <s v="LESSONUSER1"/>
    <s v=""/>
    <s v=""/>
    <n v="49152"/>
    <n v="0"/>
    <s v="Inventory"/>
    <s v="ACCS-HDS-2EAR"/>
    <s v="Headset - Dual Ear"/>
    <n v="1"/>
    <s v="Each"/>
    <n v="1"/>
    <n v="0"/>
    <n v="89.95"/>
    <n v="89.95"/>
    <s v="Percentage"/>
    <n v="0"/>
    <n v="0"/>
    <n v="0"/>
    <n v="41.98"/>
    <n v="41.98"/>
    <n v="47.97"/>
    <n v="53.329627570872709"/>
    <s v="RETAIL"/>
    <s v=""/>
  </r>
  <r>
    <x v="126"/>
    <x v="4"/>
    <x v="0"/>
    <x v="9"/>
    <s v="2014-Jul"/>
    <d v="1900-01-02T00:00:00"/>
    <n v="28"/>
    <n v="289"/>
    <d v="2013-09-22T00:00:00"/>
    <x v="48"/>
    <x v="0"/>
    <d v="2014-07-08T00:00:00"/>
    <d v="2014-07-08T00:00:00"/>
    <n v="73"/>
    <s v="History"/>
    <s v="DOLLISCO0001"/>
    <x v="28"/>
    <s v=""/>
    <s v="JULYCNQO"/>
    <s v="WAREHOUSE"/>
    <s v="WAREHOUSE"/>
    <s v="FRANCINE B."/>
    <s v="FRANCINE B."/>
    <s v="TERRITORY 5"/>
    <s v="TERRITORY 5"/>
    <s v="Net 30"/>
    <s v="GROUND"/>
    <s v="GROUND"/>
    <s v="BILLING"/>
    <s v="PRIMARY"/>
    <s v="Dollis Cove Resort"/>
    <s v="1135 Kingway"/>
    <s v=""/>
    <s v=""/>
    <s v="Charlottetown"/>
    <s v="PEI"/>
    <s v="C1A 1W3"/>
    <s v="Canada"/>
    <s v="PRIMARY"/>
    <s v="Dollis Cove Resort"/>
    <s v="1135 Kingway"/>
    <s v=""/>
    <s v=""/>
    <s v="Charlottetown"/>
    <s v="PEI"/>
    <s v="C1A 1W3"/>
    <s v="Canada"/>
    <n v="135.37"/>
    <n v="0"/>
    <n v="119.95"/>
    <n v="5.17"/>
    <n v="1.38"/>
    <n v="8.86"/>
    <s v="Z-C$"/>
    <d v="2014-07-08T00:00:00"/>
    <d v="2014-07-08T00:00:00"/>
    <s v="LESSONUSER1"/>
    <s v=""/>
    <s v=""/>
    <n v="16384"/>
    <n v="0"/>
    <s v="Inventory"/>
    <s v="ANSW-ATT-1000"/>
    <s v="Attractive Answering System 1000"/>
    <n v="1"/>
    <s v="Each"/>
    <n v="1"/>
    <n v="0"/>
    <n v="119.95"/>
    <n v="119.95"/>
    <s v="Percentage"/>
    <n v="0"/>
    <n v="0"/>
    <n v="0"/>
    <n v="59.29"/>
    <n v="59.29"/>
    <n v="60.66"/>
    <n v="50.571071279699872"/>
    <s v="RETAIL"/>
    <s v=""/>
  </r>
  <r>
    <x v="127"/>
    <x v="4"/>
    <x v="0"/>
    <x v="9"/>
    <s v="2014-Jul"/>
    <d v="1900-01-02T00:00:00"/>
    <n v="28"/>
    <n v="289"/>
    <d v="2013-09-22T00:00:00"/>
    <x v="48"/>
    <x v="0"/>
    <d v="2014-07-08T00:00:00"/>
    <d v="2014-07-08T00:00:00"/>
    <n v="79"/>
    <s v="History"/>
    <s v="LONDONBE0001"/>
    <x v="64"/>
    <s v="354"/>
    <s v="JULYCNQO"/>
    <s v="WAREHOUSE"/>
    <s v="WAREHOUSE"/>
    <s v="IAN M."/>
    <s v="IAN M."/>
    <s v="TERRITORY 8"/>
    <s v="TERRITORY 8"/>
    <s v=""/>
    <s v="INTERNATIONAL"/>
    <s v="INTERNATIONAL"/>
    <s v="PRIMARY"/>
    <s v="PRIMARY"/>
    <s v="Londonberry Nursing Home"/>
    <s v="27 Portar Street"/>
    <s v=""/>
    <s v=""/>
    <s v="Auckland"/>
    <s v=""/>
    <s v=""/>
    <s v="New Zealand"/>
    <s v="PRIMARY"/>
    <s v="Londonberry Nursing Home"/>
    <s v="27 Portar Street"/>
    <s v=""/>
    <s v=""/>
    <s v="Auckland"/>
    <s v=""/>
    <s v=""/>
    <s v="New Zealand"/>
    <n v="134.94999999999999"/>
    <n v="0"/>
    <n v="119.95"/>
    <n v="0"/>
    <n v="0"/>
    <n v="15"/>
    <s v="Z-NZD"/>
    <d v="2014-07-08T00:00:00"/>
    <d v="2014-07-08T00:00:00"/>
    <s v="LESSONUSER1"/>
    <s v=""/>
    <s v=""/>
    <n v="16384"/>
    <n v="0"/>
    <s v="Inventory"/>
    <s v="ANSW-ATT-1000"/>
    <s v="Attractive Answering System 1000"/>
    <n v="1"/>
    <s v="Each"/>
    <n v="1"/>
    <n v="0"/>
    <n v="119.95"/>
    <n v="119.95"/>
    <s v="Percentage"/>
    <n v="0"/>
    <n v="0"/>
    <n v="0"/>
    <n v="59.29"/>
    <n v="59.29"/>
    <n v="60.66"/>
    <n v="50.571071279699872"/>
    <s v="RETAIL"/>
    <s v=""/>
  </r>
  <r>
    <x v="128"/>
    <x v="4"/>
    <x v="0"/>
    <x v="9"/>
    <s v="2014-Jul"/>
    <d v="1900-01-01T00:00:00"/>
    <n v="28"/>
    <n v="289"/>
    <d v="2013-09-22T00:00:00"/>
    <x v="49"/>
    <x v="29"/>
    <d v="2014-07-07T00:00:00"/>
    <d v="2014-07-08T00:00:00"/>
    <n v="69"/>
    <s v="History"/>
    <s v="CASTLEIN0001"/>
    <x v="65"/>
    <s v="978"/>
    <s v="JULYCNT"/>
    <s v="WAREHOUSE"/>
    <s v="WAREHOUSE"/>
    <s v="GARY W."/>
    <s v="GARY W."/>
    <s v="TERRITORY 6"/>
    <s v="TERRITORY 6"/>
    <s v=""/>
    <s v="GROUND"/>
    <s v="GROUND"/>
    <s v="BILLING"/>
    <s v="PRIMARY"/>
    <s v="Castle Inn Resort"/>
    <s v="264 103 Ave."/>
    <s v=""/>
    <s v=""/>
    <s v="Ottawa"/>
    <s v="ON"/>
    <s v="K4T 8W2"/>
    <s v="Canada"/>
    <s v="PRIMARY"/>
    <s v="Castle Inn Resort"/>
    <s v="264 103 Ave."/>
    <s v=""/>
    <s v=""/>
    <s v="Ottawa"/>
    <s v="ON"/>
    <s v="K4T 8W2"/>
    <s v="Canada"/>
    <n v="128.35"/>
    <n v="0"/>
    <n v="119.95"/>
    <n v="0"/>
    <n v="0"/>
    <n v="8.4"/>
    <s v="Z-C$"/>
    <d v="2014-07-08T00:00:00"/>
    <d v="2014-07-08T00:00:00"/>
    <s v="LESSONUSER1"/>
    <s v=""/>
    <s v=""/>
    <n v="16384"/>
    <n v="0"/>
    <s v="Inventory"/>
    <s v="ANSW-ATT-1000"/>
    <s v="Attractive Answering System 1000"/>
    <n v="1"/>
    <s v="Each"/>
    <n v="1"/>
    <n v="0"/>
    <n v="119.95"/>
    <n v="119.95"/>
    <s v="Percentage"/>
    <n v="0"/>
    <n v="0"/>
    <n v="0"/>
    <n v="59.29"/>
    <n v="59.29"/>
    <n v="60.66"/>
    <n v="50.571071279699872"/>
    <s v="RETAIL"/>
    <s v=""/>
  </r>
  <r>
    <x v="129"/>
    <x v="4"/>
    <x v="0"/>
    <x v="9"/>
    <s v="2014-Jul"/>
    <d v="1900-01-01T00:00:00"/>
    <n v="28"/>
    <n v="289"/>
    <d v="2013-09-22T00:00:00"/>
    <x v="49"/>
    <x v="29"/>
    <d v="2014-07-07T00:00:00"/>
    <d v="2014-07-08T00:00:00"/>
    <n v="70"/>
    <s v="History"/>
    <s v="ADVANCED0002"/>
    <x v="9"/>
    <s v="24356"/>
    <s v="JULYCNT"/>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317.47000000000003"/>
    <n v="0"/>
    <n v="289.8"/>
    <n v="6.9"/>
    <n v="0"/>
    <n v="20.77"/>
    <s v="Z-C$"/>
    <d v="2014-07-08T00:00:00"/>
    <d v="2014-07-08T00:00:00"/>
    <s v="LESSONUSER1"/>
    <s v=""/>
    <s v=""/>
    <n v="16384"/>
    <n v="0"/>
    <s v="Inventory"/>
    <s v="ACCS-CRD-25BK"/>
    <s v="Phone Cord - 25' Black"/>
    <n v="1"/>
    <s v="Each"/>
    <n v="1"/>
    <n v="0"/>
    <n v="19.95"/>
    <n v="19.95"/>
    <s v="Percentage"/>
    <n v="0"/>
    <n v="0"/>
    <n v="0"/>
    <n v="5.98"/>
    <n v="5.98"/>
    <n v="13.97"/>
    <n v="70.025062656641595"/>
    <s v="RETAIL"/>
    <s v=""/>
  </r>
  <r>
    <x v="129"/>
    <x v="4"/>
    <x v="0"/>
    <x v="9"/>
    <s v="2014-Jul"/>
    <d v="1900-01-01T00:00:00"/>
    <n v="28"/>
    <n v="289"/>
    <d v="2013-09-22T00:00:00"/>
    <x v="49"/>
    <x v="29"/>
    <d v="2014-07-07T00:00:00"/>
    <d v="2014-07-08T00:00:00"/>
    <n v="70"/>
    <s v="History"/>
    <s v="ADVANCED0002"/>
    <x v="9"/>
    <s v="24356"/>
    <s v="JULYCNT"/>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317.47000000000003"/>
    <n v="0"/>
    <n v="289.8"/>
    <n v="6.9"/>
    <n v="0"/>
    <n v="20.77"/>
    <s v="Z-C$"/>
    <d v="2014-07-08T00:00:00"/>
    <d v="2014-07-08T00:00:00"/>
    <s v="LESSONUSER1"/>
    <s v=""/>
    <s v=""/>
    <n v="32768"/>
    <n v="0"/>
    <s v="Inventory"/>
    <s v="ACCS-HDS-2EAR"/>
    <s v="Headset - Dual Ear"/>
    <n v="3"/>
    <s v="Each"/>
    <n v="1"/>
    <n v="0"/>
    <n v="89.95"/>
    <n v="269.85000000000002"/>
    <s v="Percentage"/>
    <n v="0"/>
    <n v="0"/>
    <n v="0"/>
    <n v="41.98"/>
    <n v="125.94"/>
    <n v="143.91"/>
    <n v="53.329627570872709"/>
    <s v="RETAIL"/>
    <s v=""/>
  </r>
  <r>
    <x v="130"/>
    <x v="4"/>
    <x v="1"/>
    <x v="0"/>
    <s v="2015-May"/>
    <d v="1900-01-05T00:00:00"/>
    <n v="19"/>
    <n v="593"/>
    <d v="2013-09-22T00:00:00"/>
    <x v="1"/>
    <x v="0"/>
    <d v="2015-05-08T00:00:00"/>
    <d v="2015-05-08T00:00:00"/>
    <n v="81"/>
    <s v="History"/>
    <s v="ADAMPARK0001"/>
    <x v="3"/>
    <s v=""/>
    <s v="MAYORD"/>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128.19999999999999"/>
    <n v="0"/>
    <n v="119.8"/>
    <n v="0"/>
    <n v="0"/>
    <n v="8.4"/>
    <s v="Z-US$"/>
    <d v="2015-05-08T00:00:00"/>
    <d v="2015-05-08T00:00:00"/>
    <s v="LESSONUSER1"/>
    <s v=""/>
    <s v=""/>
    <n v="16384"/>
    <n v="0"/>
    <s v="Inventory"/>
    <s v="ACCS-RST-DXWH"/>
    <s v="Shoulder Rest - Deluxe White"/>
    <n v="3"/>
    <s v="Each"/>
    <n v="1"/>
    <n v="0"/>
    <n v="9.9499999999999993"/>
    <n v="29.85"/>
    <s v="Percentage"/>
    <n v="0"/>
    <n v="0"/>
    <n v="0"/>
    <n v="4.55"/>
    <n v="13.65"/>
    <n v="16.2"/>
    <n v="54.2713567839196"/>
    <s v="RETAIL"/>
    <s v=""/>
  </r>
  <r>
    <x v="130"/>
    <x v="4"/>
    <x v="1"/>
    <x v="0"/>
    <s v="2015-May"/>
    <d v="1900-01-05T00:00:00"/>
    <n v="19"/>
    <n v="593"/>
    <d v="2013-09-22T00:00:00"/>
    <x v="1"/>
    <x v="0"/>
    <d v="2015-05-08T00:00:00"/>
    <d v="2015-05-08T00:00:00"/>
    <n v="81"/>
    <s v="History"/>
    <s v="ADAMPARK0001"/>
    <x v="3"/>
    <s v=""/>
    <s v="MAYORD"/>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128.19999999999999"/>
    <n v="0"/>
    <n v="119.8"/>
    <n v="0"/>
    <n v="0"/>
    <n v="8.4"/>
    <s v="Z-US$"/>
    <d v="2015-05-08T00:00:00"/>
    <d v="2015-05-08T00:00:00"/>
    <s v="LESSONUSER1"/>
    <s v=""/>
    <s v=""/>
    <n v="32768"/>
    <n v="0"/>
    <s v="Inventory"/>
    <s v="ACCS-HDS-2EAR"/>
    <s v="Headset - Dual Ear"/>
    <n v="1"/>
    <s v="Each"/>
    <n v="1"/>
    <n v="0"/>
    <n v="89.95"/>
    <n v="89.95"/>
    <s v="Percentage"/>
    <n v="0"/>
    <n v="0"/>
    <n v="0"/>
    <n v="41.98"/>
    <n v="41.98"/>
    <n v="47.97"/>
    <n v="53.329627570872709"/>
    <s v="RETAIL"/>
    <s v=""/>
  </r>
  <r>
    <x v="131"/>
    <x v="4"/>
    <x v="1"/>
    <x v="0"/>
    <s v="2015-May"/>
    <d v="1900-01-05T00:00:00"/>
    <n v="19"/>
    <n v="593"/>
    <d v="2013-09-22T00:00:00"/>
    <x v="1"/>
    <x v="0"/>
    <d v="2015-05-08T00:00:00"/>
    <d v="2015-05-08T00:00:00"/>
    <n v="82"/>
    <s v="History"/>
    <s v="BAKERSEM0001"/>
    <x v="62"/>
    <s v=""/>
    <s v="MAYORD"/>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9479.68"/>
    <n v="0"/>
    <n v="8859.5"/>
    <n v="0"/>
    <n v="0"/>
    <n v="620.17999999999995"/>
    <s v="Z-US$"/>
    <d v="2015-05-08T00:00:00"/>
    <d v="2015-05-08T00:00:00"/>
    <s v="LESSONUSER1"/>
    <s v=""/>
    <s v=""/>
    <n v="16384"/>
    <n v="0"/>
    <s v="Inventory"/>
    <s v="ACCS-CRD-25BK"/>
    <s v="Phone Cord - 25' Black"/>
    <n v="1"/>
    <s v="Each"/>
    <n v="1"/>
    <n v="0"/>
    <n v="19.95"/>
    <n v="19.95"/>
    <s v="Percentage"/>
    <n v="0"/>
    <n v="0"/>
    <n v="0"/>
    <n v="5.98"/>
    <n v="5.98"/>
    <n v="13.97"/>
    <n v="70.025062656641595"/>
    <s v="RETAIL"/>
    <s v=""/>
  </r>
  <r>
    <x v="131"/>
    <x v="4"/>
    <x v="1"/>
    <x v="0"/>
    <s v="2015-May"/>
    <d v="1900-01-05T00:00:00"/>
    <n v="19"/>
    <n v="593"/>
    <d v="2013-09-22T00:00:00"/>
    <x v="1"/>
    <x v="0"/>
    <d v="2015-05-08T00:00:00"/>
    <d v="2015-05-08T00:00:00"/>
    <n v="82"/>
    <s v="History"/>
    <s v="BAKERSEM0001"/>
    <x v="62"/>
    <s v=""/>
    <s v="MAYORD"/>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9479.68"/>
    <n v="0"/>
    <n v="8859.5"/>
    <n v="0"/>
    <n v="0"/>
    <n v="620.17999999999995"/>
    <s v="Z-US$"/>
    <d v="2015-05-08T00:00:00"/>
    <d v="2015-05-08T00:00:00"/>
    <s v="LESSONUSER1"/>
    <s v=""/>
    <s v=""/>
    <n v="32768"/>
    <n v="0"/>
    <s v="Inventory"/>
    <s v="PHON-GTE-3458"/>
    <s v="Memory-Grand M3458"/>
    <n v="4"/>
    <s v="Each"/>
    <n v="1"/>
    <n v="0"/>
    <n v="9.9499999999999993"/>
    <n v="39.799999999999997"/>
    <s v="Percentage"/>
    <n v="0"/>
    <n v="0"/>
    <n v="0"/>
    <n v="0"/>
    <n v="0"/>
    <n v="39.799999999999997"/>
    <n v="100"/>
    <s v="RETAIL"/>
    <s v=""/>
  </r>
  <r>
    <x v="131"/>
    <x v="4"/>
    <x v="1"/>
    <x v="0"/>
    <s v="2015-May"/>
    <d v="1900-01-05T00:00:00"/>
    <n v="19"/>
    <n v="593"/>
    <d v="2013-09-22T00:00:00"/>
    <x v="1"/>
    <x v="0"/>
    <d v="2015-05-08T00:00:00"/>
    <d v="2015-05-08T00:00:00"/>
    <n v="82"/>
    <s v="History"/>
    <s v="BAKERSEM0001"/>
    <x v="62"/>
    <s v=""/>
    <s v="MAYORD"/>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9479.68"/>
    <n v="0"/>
    <n v="8859.5"/>
    <n v="0"/>
    <n v="0"/>
    <n v="620.17999999999995"/>
    <s v="Z-US$"/>
    <d v="2015-05-08T00:00:00"/>
    <d v="2015-05-08T00:00:00"/>
    <s v="LESSONUSER1"/>
    <s v=""/>
    <s v=""/>
    <n v="49152"/>
    <n v="0"/>
    <s v="Inventory"/>
    <s v="FAXX-SLK-2100"/>
    <s v="Sleek UX-2100 fax"/>
    <n v="5"/>
    <s v="Each"/>
    <n v="1"/>
    <n v="0"/>
    <n v="1759.95"/>
    <n v="8799.75"/>
    <s v="Percentage"/>
    <n v="0"/>
    <n v="0"/>
    <n v="0"/>
    <n v="879.05"/>
    <n v="4395.25"/>
    <n v="4404.5"/>
    <n v="50.052558311315657"/>
    <s v="RETAIL"/>
    <s v=""/>
  </r>
  <r>
    <x v="132"/>
    <x v="4"/>
    <x v="1"/>
    <x v="0"/>
    <s v="2015-May"/>
    <d v="1900-01-05T00:00:00"/>
    <n v="19"/>
    <n v="593"/>
    <d v="2013-09-22T00:00:00"/>
    <x v="1"/>
    <x v="0"/>
    <d v="2015-05-08T00:00:00"/>
    <d v="2015-05-08T00:00:00"/>
    <n v="83"/>
    <s v="History"/>
    <s v="AARONFIT0001"/>
    <x v="4"/>
    <s v=""/>
    <s v="MAY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873.79"/>
    <n v="0"/>
    <n v="5489.5"/>
    <n v="0"/>
    <n v="0"/>
    <n v="384.29"/>
    <s v="Z-US$"/>
    <d v="2015-05-08T00:00:00"/>
    <d v="2015-05-08T00:00:00"/>
    <s v="LESSONUSER1"/>
    <s v=""/>
    <s v=""/>
    <n v="16384"/>
    <n v="0"/>
    <s v="Inventory"/>
    <s v="FAXX-SLK-2100"/>
    <s v="Sleek UX-2100 fax"/>
    <n v="3"/>
    <s v="Each"/>
    <n v="1"/>
    <n v="0"/>
    <n v="1759.95"/>
    <n v="5279.85"/>
    <s v="Percentage"/>
    <n v="0"/>
    <n v="0"/>
    <n v="0"/>
    <n v="879.05"/>
    <n v="2637.15"/>
    <n v="2642.7"/>
    <n v="50.052558311315657"/>
    <s v="RETAIL"/>
    <s v=""/>
  </r>
  <r>
    <x v="132"/>
    <x v="4"/>
    <x v="1"/>
    <x v="0"/>
    <s v="2015-May"/>
    <d v="1900-01-05T00:00:00"/>
    <n v="19"/>
    <n v="593"/>
    <d v="2013-09-22T00:00:00"/>
    <x v="1"/>
    <x v="0"/>
    <d v="2015-05-08T00:00:00"/>
    <d v="2015-05-08T00:00:00"/>
    <n v="83"/>
    <s v="History"/>
    <s v="AARONFIT0001"/>
    <x v="4"/>
    <s v=""/>
    <s v="MAY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873.79"/>
    <n v="0"/>
    <n v="5489.5"/>
    <n v="0"/>
    <n v="0"/>
    <n v="384.29"/>
    <s v="Z-US$"/>
    <d v="2015-05-08T00:00:00"/>
    <d v="2015-05-08T00:00:00"/>
    <s v="LESSONUSER1"/>
    <s v=""/>
    <s v=""/>
    <n v="32768"/>
    <n v="0"/>
    <s v="Inventory"/>
    <s v="ACCS-RST-DXWH"/>
    <s v="Shoulder Rest - Deluxe White"/>
    <n v="5"/>
    <s v="Each"/>
    <n v="1"/>
    <n v="0"/>
    <n v="9.9499999999999993"/>
    <n v="49.75"/>
    <s v="Percentage"/>
    <n v="0"/>
    <n v="0"/>
    <n v="0"/>
    <n v="4.55"/>
    <n v="22.75"/>
    <n v="27"/>
    <n v="54.2713567839196"/>
    <s v="RETAIL"/>
    <s v=""/>
  </r>
  <r>
    <x v="132"/>
    <x v="4"/>
    <x v="1"/>
    <x v="0"/>
    <s v="2015-May"/>
    <d v="1900-01-05T00:00:00"/>
    <n v="19"/>
    <n v="593"/>
    <d v="2013-09-22T00:00:00"/>
    <x v="1"/>
    <x v="0"/>
    <d v="2015-05-08T00:00:00"/>
    <d v="2015-05-08T00:00:00"/>
    <n v="83"/>
    <s v="History"/>
    <s v="AARONFIT0001"/>
    <x v="4"/>
    <s v=""/>
    <s v="MAY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873.79"/>
    <n v="0"/>
    <n v="5489.5"/>
    <n v="0"/>
    <n v="0"/>
    <n v="384.29"/>
    <s v="Z-US$"/>
    <d v="2015-05-08T00:00:00"/>
    <d v="2015-05-08T00:00:00"/>
    <s v="LESSONUSER1"/>
    <s v=""/>
    <s v=""/>
    <n v="49152"/>
    <n v="0"/>
    <s v="Inventory"/>
    <s v="ACCS-HDS-1EAR"/>
    <s v="Headset-Single Ear"/>
    <n v="2"/>
    <s v="Each"/>
    <n v="1"/>
    <n v="0"/>
    <n v="79.95"/>
    <n v="159.9"/>
    <s v="Percentage"/>
    <n v="0"/>
    <n v="0"/>
    <n v="0"/>
    <n v="38.590000000000003"/>
    <n v="77.180000000000007"/>
    <n v="82.72"/>
    <n v="51.732332707942462"/>
    <s v="RETAIL"/>
    <s v=""/>
  </r>
  <r>
    <x v="133"/>
    <x v="4"/>
    <x v="4"/>
    <x v="8"/>
    <s v="2016-Jan"/>
    <d v="1900-01-05T00:00:00"/>
    <n v="1"/>
    <n v="831"/>
    <d v="2013-09-22T00:00:00"/>
    <x v="50"/>
    <x v="0"/>
    <d v="2016-01-01T00:00:00"/>
    <d v="2016-01-01T00:00:00"/>
    <n v="86"/>
    <s v="History"/>
    <s v="CONTOSOL0001"/>
    <x v="0"/>
    <s v=""/>
    <s v="SD"/>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263.24"/>
    <n v="0"/>
    <n v="3049.75"/>
    <n v="0"/>
    <n v="0"/>
    <n v="213.49"/>
    <s v="Z-US$"/>
    <d v="2016-01-01T00:00:00"/>
    <d v="2016-01-01T00:00:00"/>
    <s v="sa"/>
    <s v=""/>
    <s v=""/>
    <n v="16384"/>
    <n v="0"/>
    <s v="Inventory"/>
    <s v="HDWR-PNL-0001"/>
    <s v="Control Panel"/>
    <n v="5"/>
    <s v="Each"/>
    <n v="1"/>
    <n v="0"/>
    <n v="609.95000000000005"/>
    <n v="3049.75"/>
    <s v="Percentage"/>
    <n v="0"/>
    <n v="0"/>
    <n v="0"/>
    <n v="303.85000000000002"/>
    <n v="1519.25"/>
    <n v="1530.5"/>
    <n v="50.18444134765145"/>
    <s v="RETAIL"/>
    <s v=""/>
  </r>
  <r>
    <x v="134"/>
    <x v="4"/>
    <x v="4"/>
    <x v="8"/>
    <s v="2016-Jan"/>
    <d v="1900-01-06T00:00:00"/>
    <n v="1"/>
    <n v="832"/>
    <d v="2013-09-22T00:00:00"/>
    <x v="51"/>
    <x v="0"/>
    <d v="2016-01-02T00:00:00"/>
    <d v="2016-01-02T00:00:00"/>
    <n v="87"/>
    <s v="History"/>
    <s v="AMERICAN0001"/>
    <x v="1"/>
    <s v=""/>
    <s v="SD"/>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1139.7"/>
    <n v="0"/>
    <n v="1139.7"/>
    <n v="0"/>
    <n v="0"/>
    <n v="0"/>
    <s v="Z-US$"/>
    <d v="2016-01-02T00:00:00"/>
    <d v="2016-01-02T00:00:00"/>
    <s v="sa"/>
    <s v=""/>
    <s v=""/>
    <n v="16384"/>
    <n v="0"/>
    <s v="Inventory"/>
    <s v="PHON-ATT-53BL"/>
    <s v="Cordless-Attractive 5352-Blue"/>
    <n v="6"/>
    <s v="Each"/>
    <n v="1"/>
    <n v="0"/>
    <n v="189.95"/>
    <n v="1139.7"/>
    <s v="Percentage"/>
    <n v="0"/>
    <n v="0"/>
    <n v="0"/>
    <n v="93.55"/>
    <n v="561.29999999999995"/>
    <n v="578.4"/>
    <n v="50.75019742037378"/>
    <s v="ATT CORD"/>
    <s v="ATT"/>
  </r>
  <r>
    <x v="135"/>
    <x v="4"/>
    <x v="4"/>
    <x v="8"/>
    <s v="2016-Jan"/>
    <d v="1899-12-31T00:00:00"/>
    <n v="2"/>
    <n v="863"/>
    <d v="2013-09-22T00:00:00"/>
    <x v="52"/>
    <x v="0"/>
    <d v="2016-01-03T00:00:00"/>
    <d v="2016-02-02T00:00:00"/>
    <n v="88"/>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19.49"/>
    <n v="0"/>
    <n v="1139.7"/>
    <n v="0"/>
    <n v="0"/>
    <n v="79.790000000000006"/>
    <s v="Z-US$"/>
    <d v="2016-01-03T00:00:00"/>
    <d v="2016-01-03T00:00:00"/>
    <s v="sa"/>
    <s v=""/>
    <s v=""/>
    <n v="32768"/>
    <n v="0"/>
    <s v="Inventory"/>
    <s v="PHON-ATT-53WH"/>
    <s v="Cordless-Attractive 5352-White"/>
    <n v="6"/>
    <s v="Each"/>
    <n v="1"/>
    <n v="0"/>
    <n v="189.95"/>
    <n v="1139.7"/>
    <s v="Percentage"/>
    <n v="0"/>
    <n v="0"/>
    <n v="0"/>
    <n v="92.59"/>
    <n v="555.54"/>
    <n v="584.16"/>
    <n v="51.255593577257173"/>
    <s v="ATT CORD"/>
    <s v="ATT"/>
  </r>
  <r>
    <x v="136"/>
    <x v="4"/>
    <x v="4"/>
    <x v="8"/>
    <s v="2016-Jan"/>
    <d v="1899-12-31T00:00:00"/>
    <n v="2"/>
    <n v="863"/>
    <d v="2013-09-22T00:00:00"/>
    <x v="52"/>
    <x v="0"/>
    <d v="2016-01-03T00:00:00"/>
    <d v="2016-02-02T00:00:00"/>
    <n v="89"/>
    <s v="History"/>
    <s v="ADVANCED0001"/>
    <x v="5"/>
    <s v=""/>
    <s v="SD"/>
    <s v="WAREHOUSE"/>
    <s v="WAREHOUSE"/>
    <s v="PAUL W."/>
    <s v="PAUL W."/>
    <s v="TERRITORY 1"/>
    <s v="TERRITORY 1"/>
    <s v="Net 30"/>
    <s v="LOCAL DELIVERY"/>
    <s v="LOCAL DELIVERY"/>
    <s v="PRIMARY"/>
    <s v="PRIMARY"/>
    <s v="Advanced Paper Co."/>
    <s v="944 19th Street S."/>
    <s v=""/>
    <s v=""/>
    <s v="Chicago"/>
    <s v="IL"/>
    <s v="60603-911"/>
    <s v="USA"/>
    <s v="PRIMARY"/>
    <s v="Advanced Paper Co."/>
    <s v="944 19th Street S."/>
    <s v=""/>
    <s v=""/>
    <s v="Chicago"/>
    <s v="IL"/>
    <s v="60603-911"/>
    <s v="USA"/>
    <n v="479.8"/>
    <n v="0"/>
    <n v="479.8"/>
    <n v="0"/>
    <n v="0"/>
    <n v="0"/>
    <s v="Z-US$"/>
    <d v="2016-01-03T00:00:00"/>
    <d v="2016-01-03T00:00:00"/>
    <s v="sa"/>
    <s v=""/>
    <s v=""/>
    <n v="16384"/>
    <n v="0"/>
    <s v="Inventory"/>
    <s v="PHON-PAN-2315"/>
    <s v="Panache KX-T231 wall"/>
    <n v="4"/>
    <s v="Each"/>
    <n v="1"/>
    <n v="0"/>
    <n v="119.95"/>
    <n v="479.8"/>
    <s v="Percentage"/>
    <n v="0"/>
    <n v="0"/>
    <n v="0"/>
    <n v="27.98"/>
    <n v="111.92"/>
    <n v="367.88"/>
    <n v="76.673614005835759"/>
    <s v="RETAIL"/>
    <s v=""/>
  </r>
  <r>
    <x v="137"/>
    <x v="4"/>
    <x v="4"/>
    <x v="8"/>
    <s v="2016-Jan"/>
    <d v="1900-01-01T00:00:00"/>
    <n v="2"/>
    <n v="864"/>
    <d v="2013-09-22T00:00:00"/>
    <x v="53"/>
    <x v="0"/>
    <d v="2016-01-04T00:00:00"/>
    <d v="2016-02-03T00:00:00"/>
    <n v="90"/>
    <s v="History"/>
    <s v="RIVERSID0001"/>
    <x v="34"/>
    <s v=""/>
    <s v="SD"/>
    <s v="WAREHOUSE"/>
    <s v="WAREHOUSE"/>
    <s v="ERIN J."/>
    <s v="ERIN J."/>
    <s v="TERRITORY 7"/>
    <s v="TERRITORY 7"/>
    <s v="Net 30"/>
    <s v="GROUND"/>
    <s v="GROUND"/>
    <s v="PRIMARY"/>
    <s v="PRIMARY"/>
    <s v="Riverside University"/>
    <s v="5190 Herman St."/>
    <s v=""/>
    <s v=""/>
    <s v="Vancouver"/>
    <s v="BC"/>
    <s v="V6E 3J7"/>
    <s v="Canada"/>
    <s v="PRIMARY"/>
    <s v="Riverside University"/>
    <s v="5190 Herman St."/>
    <s v=""/>
    <s v=""/>
    <s v="Vancouver"/>
    <s v="BC"/>
    <s v="V6E 3J7"/>
    <s v="Canada"/>
    <n v="379.9"/>
    <n v="0"/>
    <n v="379.9"/>
    <n v="0"/>
    <n v="0"/>
    <n v="0"/>
    <s v="Z-US$"/>
    <d v="2016-01-04T00:00:00"/>
    <d v="2016-01-04T00:00:00"/>
    <s v="sa"/>
    <s v=""/>
    <s v=""/>
    <n v="16384"/>
    <n v="0"/>
    <s v="Inventory"/>
    <s v="PHON-ATT-53WH"/>
    <s v="Cordless-Attractive 5352-White"/>
    <n v="2"/>
    <s v="Each"/>
    <n v="1"/>
    <n v="0"/>
    <n v="189.95"/>
    <n v="379.9"/>
    <s v="Percentage"/>
    <n v="0"/>
    <n v="0"/>
    <n v="0"/>
    <n v="92.59"/>
    <n v="185.18"/>
    <n v="194.72"/>
    <n v="51.255593577257173"/>
    <s v="ATT CORD"/>
    <s v="ATT"/>
  </r>
  <r>
    <x v="138"/>
    <x v="4"/>
    <x v="4"/>
    <x v="8"/>
    <s v="2016-Jan"/>
    <d v="1900-01-02T00:00:00"/>
    <n v="2"/>
    <n v="865"/>
    <d v="2013-09-22T00:00:00"/>
    <x v="54"/>
    <x v="0"/>
    <d v="2016-01-05T00:00:00"/>
    <d v="2016-02-04T00:00:00"/>
    <n v="91"/>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59.95"/>
    <n v="0"/>
    <n v="959.95"/>
    <n v="0"/>
    <n v="0"/>
    <n v="0"/>
    <s v="Z-US$"/>
    <d v="2016-01-05T00:00:00"/>
    <d v="2016-01-05T00:00:00"/>
    <s v="sa"/>
    <s v=""/>
    <s v=""/>
    <n v="16384"/>
    <n v="0"/>
    <s v="Inventory"/>
    <s v="FAXX-RIC-060E"/>
    <s v="Richelieu Fax 60E"/>
    <n v="1"/>
    <s v="Each"/>
    <n v="1"/>
    <n v="0"/>
    <n v="959.95"/>
    <n v="959.95"/>
    <s v="Percentage"/>
    <n v="0"/>
    <n v="0"/>
    <n v="0"/>
    <n v="479.05"/>
    <n v="479.05"/>
    <n v="480.9"/>
    <n v="50.09635918537424"/>
    <s v="RETAIL"/>
    <s v=""/>
  </r>
  <r>
    <x v="139"/>
    <x v="4"/>
    <x v="4"/>
    <x v="8"/>
    <s v="2016-Jan"/>
    <d v="1900-01-02T00:00:00"/>
    <n v="2"/>
    <n v="865"/>
    <d v="2013-09-22T00:00:00"/>
    <x v="54"/>
    <x v="0"/>
    <d v="2016-01-05T00:00:00"/>
    <d v="2016-02-04T00:00:00"/>
    <n v="92"/>
    <s v="History"/>
    <s v="AARONFIT0001"/>
    <x v="4"/>
    <s v=""/>
    <s v="SD"/>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99.75"/>
    <n v="0"/>
    <n v="399.75"/>
    <n v="0"/>
    <n v="0"/>
    <n v="0"/>
    <s v="Z-US$"/>
    <d v="2016-01-05T00:00:00"/>
    <d v="2016-01-05T00:00:00"/>
    <s v="sa"/>
    <s v=""/>
    <s v=""/>
    <n v="16384"/>
    <n v="0"/>
    <s v="Inventory"/>
    <s v="PHON-ATT-0712"/>
    <s v="Attractive 712 wall phone"/>
    <n v="5"/>
    <s v="Each"/>
    <n v="1"/>
    <n v="0"/>
    <n v="79.95"/>
    <n v="399.75"/>
    <s v="Percentage"/>
    <n v="0"/>
    <n v="0"/>
    <n v="0"/>
    <n v="35.89"/>
    <n v="179.45"/>
    <n v="220.3"/>
    <n v="55.109443402126331"/>
    <s v="RETAIL"/>
    <s v=""/>
  </r>
  <r>
    <x v="140"/>
    <x v="4"/>
    <x v="4"/>
    <x v="8"/>
    <s v="2016-Jan"/>
    <d v="1900-01-03T00:00:00"/>
    <n v="2"/>
    <n v="866"/>
    <d v="2013-09-22T00:00:00"/>
    <x v="55"/>
    <x v="0"/>
    <d v="2016-01-06T00:00:00"/>
    <d v="2016-02-05T00:00:00"/>
    <n v="93"/>
    <s v="History"/>
    <s v="PLAZAONE0001"/>
    <x v="17"/>
    <s v=""/>
    <s v="SD"/>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99.89999999999998"/>
    <n v="0"/>
    <n v="299.89999999999998"/>
    <n v="0"/>
    <n v="0"/>
    <n v="0"/>
    <s v="Z-US$"/>
    <d v="2016-01-06T00:00:00"/>
    <d v="2016-01-06T00:00:00"/>
    <s v="sa"/>
    <s v=""/>
    <s v=""/>
    <n v="49152"/>
    <n v="0"/>
    <s v="Inventory"/>
    <s v="ANSW-PAN-2460"/>
    <s v="Panache KX-T2460 answer"/>
    <n v="2"/>
    <s v="Each"/>
    <n v="1"/>
    <n v="0"/>
    <n v="149.94999999999999"/>
    <n v="299.89999999999998"/>
    <s v="Percentage"/>
    <n v="0"/>
    <n v="0"/>
    <n v="0"/>
    <n v="75.150000000000006"/>
    <n v="150.30000000000001"/>
    <n v="149.6"/>
    <n v="49.883294431477161"/>
    <s v="RETAIL"/>
    <s v=""/>
  </r>
  <r>
    <x v="141"/>
    <x v="4"/>
    <x v="4"/>
    <x v="8"/>
    <s v="2016-Jan"/>
    <d v="1900-01-03T00:00:00"/>
    <n v="2"/>
    <n v="866"/>
    <d v="2013-09-22T00:00:00"/>
    <x v="55"/>
    <x v="0"/>
    <d v="2016-01-06T00:00:00"/>
    <d v="2016-02-05T00:00:00"/>
    <n v="94"/>
    <s v="History"/>
    <s v="LONDONBE0001"/>
    <x v="64"/>
    <s v=""/>
    <s v="SD"/>
    <s v="NORTH"/>
    <s v="NORTH"/>
    <s v="IAN M."/>
    <s v="IAN M."/>
    <s v="TERRITORY 8"/>
    <s v="TERRITORY 8"/>
    <s v="Net 30"/>
    <s v="INTERNATIONAL"/>
    <s v="INTERNATIONAL"/>
    <s v="PRIMARY"/>
    <s v="PRIMARY"/>
    <s v="Londonberry Nursing Home"/>
    <s v="27 Portar Street"/>
    <s v=""/>
    <s v=""/>
    <s v="Auckland"/>
    <s v=""/>
    <s v=""/>
    <s v="New Zealand"/>
    <s v="PRIMARY"/>
    <s v="Londonberry Nursing Home"/>
    <s v="27 Portar Street"/>
    <s v=""/>
    <s v=""/>
    <s v="Auckland"/>
    <s v=""/>
    <s v=""/>
    <s v="New Zealand"/>
    <n v="359.85"/>
    <n v="0"/>
    <n v="359.85"/>
    <n v="0"/>
    <n v="0"/>
    <n v="0"/>
    <s v="Z-US$"/>
    <d v="2016-01-06T00:00:00"/>
    <d v="2016-01-06T00:00:00"/>
    <s v="sa"/>
    <s v=""/>
    <s v=""/>
    <n v="32768"/>
    <n v="0"/>
    <s v="Inventory"/>
    <s v="PHON-PAN-3155"/>
    <s v="Panache KX-T3155 desk"/>
    <n v="3"/>
    <s v="Each"/>
    <n v="1"/>
    <n v="0"/>
    <n v="119.95"/>
    <n v="359.85"/>
    <s v="Percentage"/>
    <n v="0"/>
    <n v="0"/>
    <n v="0"/>
    <n v="59.5"/>
    <n v="178.5"/>
    <n v="181.35"/>
    <n v="50.395998332638598"/>
    <s v="RETAIL"/>
    <s v=""/>
  </r>
  <r>
    <x v="142"/>
    <x v="4"/>
    <x v="4"/>
    <x v="8"/>
    <s v="2016-Jan"/>
    <d v="1900-01-04T00:00:00"/>
    <n v="2"/>
    <n v="867"/>
    <d v="2013-09-22T00:00:00"/>
    <x v="56"/>
    <x v="0"/>
    <d v="2016-01-07T00:00:00"/>
    <d v="2016-02-06T00:00:00"/>
    <n v="95"/>
    <s v="History"/>
    <s v="MIDLANDC0001"/>
    <x v="58"/>
    <s v=""/>
    <s v="SD"/>
    <s v="WAREHOUSE"/>
    <s v="WAREHOUSE"/>
    <s v="GREG E."/>
    <s v="GREG E."/>
    <s v="TERRITORY 2"/>
    <s v="TERRITORY 2"/>
    <s v="Net 30"/>
    <s v="GROUND"/>
    <s v="GROUND"/>
    <s v="PRIMARY"/>
    <s v="PRIMARY"/>
    <s v="Midland Construction"/>
    <s v="5008 Fraser Ave N."/>
    <s v=""/>
    <s v=""/>
    <s v="Mishawaka"/>
    <s v="IN"/>
    <s v="46544"/>
    <s v="USA"/>
    <s v="PRIMARY"/>
    <s v="Midland Construction"/>
    <s v="5008 Fraser Ave N."/>
    <s v=""/>
    <s v=""/>
    <s v="Mishawaka"/>
    <s v="IN"/>
    <s v="46544"/>
    <s v="USA"/>
    <n v="39.9"/>
    <n v="0"/>
    <n v="39.9"/>
    <n v="0"/>
    <n v="0"/>
    <n v="0"/>
    <s v="Z-US$"/>
    <d v="2016-01-07T00:00:00"/>
    <d v="2016-01-07T00:00:00"/>
    <s v="sa"/>
    <s v=""/>
    <s v=""/>
    <n v="16384"/>
    <n v="0"/>
    <s v="Inventory"/>
    <s v="ACCS-CRD-25BK"/>
    <s v="Phone Cord - 25' Black"/>
    <n v="2"/>
    <s v="Each"/>
    <n v="1"/>
    <n v="0"/>
    <n v="19.95"/>
    <n v="39.9"/>
    <s v="Percentage"/>
    <n v="0"/>
    <n v="0"/>
    <n v="0"/>
    <n v="5.98"/>
    <n v="11.96"/>
    <n v="27.94"/>
    <n v="70.025062656641595"/>
    <s v="RETAIL"/>
    <s v=""/>
  </r>
  <r>
    <x v="143"/>
    <x v="4"/>
    <x v="4"/>
    <x v="8"/>
    <s v="2016-Jan"/>
    <d v="1900-01-04T00:00:00"/>
    <n v="2"/>
    <n v="867"/>
    <d v="2013-09-22T00:00:00"/>
    <x v="56"/>
    <x v="0"/>
    <d v="2016-01-07T00:00:00"/>
    <d v="2016-02-06T00:00:00"/>
    <n v="96"/>
    <s v="History"/>
    <s v="AARONFIT0001"/>
    <x v="4"/>
    <s v=""/>
    <s v="SD"/>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79.9"/>
    <n v="0"/>
    <n v="379.9"/>
    <n v="0"/>
    <n v="0"/>
    <n v="0"/>
    <s v="Z-US$"/>
    <d v="2016-01-07T00:00:00"/>
    <d v="2016-01-07T00:00:00"/>
    <s v="sa"/>
    <s v=""/>
    <s v=""/>
    <n v="32768"/>
    <n v="0"/>
    <s v="Inventory"/>
    <s v="PHON-ATT-53BL"/>
    <s v="Cordless-Attractive 5352-Blue"/>
    <n v="2"/>
    <s v="Each"/>
    <n v="1"/>
    <n v="0"/>
    <n v="189.95"/>
    <n v="379.9"/>
    <s v="Percentage"/>
    <n v="0"/>
    <n v="0"/>
    <n v="0"/>
    <n v="93.55"/>
    <n v="187.1"/>
    <n v="192.8"/>
    <n v="50.75019742037378"/>
    <s v="ATT CORD"/>
    <s v="ATT"/>
  </r>
  <r>
    <x v="144"/>
    <x v="4"/>
    <x v="4"/>
    <x v="8"/>
    <s v="2016-Jan"/>
    <d v="1900-01-05T00:00:00"/>
    <n v="2"/>
    <n v="838"/>
    <d v="2013-09-22T00:00:00"/>
    <x v="57"/>
    <x v="0"/>
    <d v="2016-01-08T00:00:00"/>
    <d v="2016-01-08T00:00:00"/>
    <n v="97"/>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6-01-08T00:00:00"/>
    <d v="2016-01-08T00:00:00"/>
    <s v="sa"/>
    <s v=""/>
    <s v=""/>
    <n v="16384"/>
    <n v="0"/>
    <s v="Inventory"/>
    <s v="ACCS-CRD-12WH"/>
    <s v="Phone Cord - 12' White"/>
    <n v="5"/>
    <s v="Each"/>
    <n v="1"/>
    <n v="0"/>
    <n v="9.9499999999999993"/>
    <n v="49.75"/>
    <s v="Percentage"/>
    <n v="0"/>
    <n v="0"/>
    <n v="0"/>
    <n v="3.29"/>
    <n v="16.45"/>
    <n v="33.299999999999997"/>
    <n v="66.934673366834176"/>
    <s v="RETAIL"/>
    <s v=""/>
  </r>
  <r>
    <x v="145"/>
    <x v="4"/>
    <x v="4"/>
    <x v="8"/>
    <s v="2016-Jan"/>
    <d v="1900-01-05T00:00:00"/>
    <n v="2"/>
    <n v="838"/>
    <d v="2013-09-22T00:00:00"/>
    <x v="57"/>
    <x v="0"/>
    <d v="2016-01-08T00:00:00"/>
    <d v="2016-01-08T00:00:00"/>
    <n v="9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6-01-08T00:00:00"/>
    <d v="2016-01-08T00:00:00"/>
    <s v="sa"/>
    <s v=""/>
    <s v=""/>
    <n v="16384"/>
    <n v="0"/>
    <s v="Inventory"/>
    <s v="ACCS-RST-DXWH"/>
    <s v="Shoulder Rest - Deluxe White"/>
    <n v="5"/>
    <s v="Each"/>
    <n v="1"/>
    <n v="0"/>
    <n v="9.9499999999999993"/>
    <n v="49.75"/>
    <s v="Percentage"/>
    <n v="0"/>
    <n v="0"/>
    <n v="0"/>
    <n v="4.55"/>
    <n v="22.75"/>
    <n v="27"/>
    <n v="54.2713567839196"/>
    <s v="RETAIL"/>
    <s v=""/>
  </r>
  <r>
    <x v="146"/>
    <x v="4"/>
    <x v="4"/>
    <x v="8"/>
    <s v="2016-Jan"/>
    <d v="1900-01-06T00:00:00"/>
    <n v="2"/>
    <n v="839"/>
    <d v="2013-09-22T00:00:00"/>
    <x v="58"/>
    <x v="0"/>
    <d v="2016-01-09T00:00:00"/>
    <d v="2016-01-09T00:00:00"/>
    <n v="99"/>
    <s v="History"/>
    <s v="ISNINDUS0001"/>
    <x v="6"/>
    <s v=""/>
    <s v="TEST"/>
    <s v="WAREHOUSE"/>
    <s v="WAREHOUSE"/>
    <s v="PAUL W."/>
    <s v="PAUL W."/>
    <s v="TERRITORY 1"/>
    <s v="TERRITORY 1"/>
    <s v="Net 30"/>
    <s v="LOCAL DELIVERY"/>
    <s v="LOCAL DELIVERY"/>
    <s v="PRIMARY"/>
    <s v="PRIMARY"/>
    <s v="ISN Industries"/>
    <s v="806 Union Circle"/>
    <s v=""/>
    <s v=""/>
    <s v="Lockport"/>
    <s v="IL"/>
    <s v="60441-2239"/>
    <s v="USA"/>
    <s v="PRIMARY"/>
    <s v="ISN Industries"/>
    <s v="806 Union Circle"/>
    <s v=""/>
    <s v=""/>
    <s v="Lockport"/>
    <s v="IL"/>
    <s v="60441-2239"/>
    <s v="USA"/>
    <n v="1444.45"/>
    <n v="0"/>
    <n v="1349.95"/>
    <n v="0"/>
    <n v="0"/>
    <n v="94.5"/>
    <s v="Z-US$"/>
    <d v="2016-01-09T00:00:00"/>
    <d v="2016-01-09T00:00:00"/>
    <s v="sa"/>
    <s v=""/>
    <s v=""/>
    <n v="16384"/>
    <n v="0"/>
    <s v="Inventory"/>
    <s v="FAXX-SLK-0172"/>
    <s v="Sleek UX-172 fax"/>
    <n v="1"/>
    <s v="Each"/>
    <n v="1"/>
    <n v="0"/>
    <n v="1349.95"/>
    <n v="1349.95"/>
    <s v="Percentage"/>
    <n v="0"/>
    <n v="0"/>
    <n v="0"/>
    <n v="674.5"/>
    <n v="674.5"/>
    <n v="675.45"/>
    <n v="50.035186488388462"/>
    <s v="RETAIL"/>
    <s v=""/>
  </r>
  <r>
    <x v="147"/>
    <x v="4"/>
    <x v="4"/>
    <x v="8"/>
    <s v="2016-Jan"/>
    <d v="1899-12-31T00:00:00"/>
    <n v="3"/>
    <n v="840"/>
    <d v="2013-09-22T00:00:00"/>
    <x v="59"/>
    <x v="0"/>
    <d v="2016-01-10T00:00:00"/>
    <d v="2016-01-10T00:00:00"/>
    <n v="100"/>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203.25"/>
    <n v="0"/>
    <n v="189.95"/>
    <n v="0"/>
    <n v="0"/>
    <n v="13.3"/>
    <s v="Z-US$"/>
    <d v="2016-01-10T00:00:00"/>
    <d v="2016-01-10T00:00:00"/>
    <s v="sa"/>
    <s v=""/>
    <s v=""/>
    <n v="16384"/>
    <n v="0"/>
    <s v="Inventory"/>
    <s v="PHON-ATT-53WH"/>
    <s v="Cordless-Attractive 5352-White"/>
    <n v="1"/>
    <s v="Each"/>
    <n v="1"/>
    <n v="0"/>
    <n v="189.95"/>
    <n v="189.95"/>
    <s v="Percentage"/>
    <n v="0"/>
    <n v="0"/>
    <n v="0"/>
    <n v="92.59"/>
    <n v="92.59"/>
    <n v="97.36"/>
    <n v="51.255593577257173"/>
    <s v="ATT CORD"/>
    <s v="ATT"/>
  </r>
  <r>
    <x v="148"/>
    <x v="4"/>
    <x v="4"/>
    <x v="8"/>
    <s v="2016-Jan"/>
    <d v="1900-01-01T00:00:00"/>
    <n v="3"/>
    <n v="841"/>
    <d v="2013-09-22T00:00:00"/>
    <x v="60"/>
    <x v="0"/>
    <d v="2016-01-11T00:00:00"/>
    <d v="2016-01-11T00:00:00"/>
    <n v="101"/>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52.65"/>
    <n v="0"/>
    <n v="609.95000000000005"/>
    <n v="0"/>
    <n v="0"/>
    <n v="42.7"/>
    <s v="Z-US$"/>
    <d v="2016-01-11T00:00:00"/>
    <d v="2016-01-11T00:00:00"/>
    <s v="sa"/>
    <s v=""/>
    <s v=""/>
    <n v="16384"/>
    <n v="0"/>
    <s v="Inventory"/>
    <s v="HDWR-PNL-0001"/>
    <s v="Control Panel"/>
    <n v="1"/>
    <s v="Each"/>
    <n v="1"/>
    <n v="0"/>
    <n v="609.95000000000005"/>
    <n v="609.95000000000005"/>
    <s v="Percentage"/>
    <n v="0"/>
    <n v="0"/>
    <n v="0"/>
    <n v="303.85000000000002"/>
    <n v="303.85000000000002"/>
    <n v="306.10000000000002"/>
    <n v="50.18444134765145"/>
    <s v="RETAIL"/>
    <s v=""/>
  </r>
  <r>
    <x v="149"/>
    <x v="4"/>
    <x v="4"/>
    <x v="8"/>
    <s v="2016-Jan"/>
    <d v="1900-01-02T00:00:00"/>
    <n v="3"/>
    <n v="842"/>
    <d v="2013-09-22T00:00:00"/>
    <x v="61"/>
    <x v="0"/>
    <d v="2016-01-12T00:00:00"/>
    <d v="2016-01-12T00:00:00"/>
    <n v="102"/>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16.24"/>
    <n v="0"/>
    <n v="949.75"/>
    <n v="0"/>
    <n v="0"/>
    <n v="66.489999999999995"/>
    <s v="Z-US$"/>
    <d v="2016-01-12T00:00:00"/>
    <d v="2016-01-12T00:00:00"/>
    <s v="sa"/>
    <s v=""/>
    <s v=""/>
    <n v="16384"/>
    <n v="0"/>
    <s v="Inventory"/>
    <s v="PHON-ATT-53BL"/>
    <s v="Cordless-Attractive 5352-Blue"/>
    <n v="5"/>
    <s v="Each"/>
    <n v="1"/>
    <n v="0"/>
    <n v="189.95"/>
    <n v="949.75"/>
    <s v="Percentage"/>
    <n v="0"/>
    <n v="0"/>
    <n v="0"/>
    <n v="93.55"/>
    <n v="467.75"/>
    <n v="482"/>
    <n v="50.75019742037378"/>
    <s v="ATT CORD"/>
    <s v="ATT"/>
  </r>
  <r>
    <x v="150"/>
    <x v="4"/>
    <x v="4"/>
    <x v="8"/>
    <s v="2016-Jan"/>
    <d v="1900-01-03T00:00:00"/>
    <n v="3"/>
    <n v="843"/>
    <d v="2013-09-22T00:00:00"/>
    <x v="62"/>
    <x v="0"/>
    <d v="2016-01-13T00:00:00"/>
    <d v="2016-01-13T00:00:00"/>
    <n v="103"/>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2016-01-13T00:00:00"/>
    <d v="2016-01-13T00:00:00"/>
    <s v="sa"/>
    <s v=""/>
    <s v=""/>
    <n v="16384"/>
    <n v="0"/>
    <s v="Inventory"/>
    <s v="ACCS-CRD-12WH"/>
    <s v="Phone Cord - 12' White"/>
    <n v="3"/>
    <s v="Each"/>
    <n v="1"/>
    <n v="0"/>
    <n v="9.9499999999999993"/>
    <n v="29.85"/>
    <s v="Percentage"/>
    <n v="0"/>
    <n v="0"/>
    <n v="0"/>
    <n v="3.29"/>
    <n v="9.8699999999999992"/>
    <n v="19.98"/>
    <n v="66.934673366834176"/>
    <s v="RETAIL"/>
    <s v=""/>
  </r>
  <r>
    <x v="151"/>
    <x v="4"/>
    <x v="4"/>
    <x v="8"/>
    <s v="2016-Jan"/>
    <d v="1900-01-04T00:00:00"/>
    <n v="3"/>
    <n v="844"/>
    <d v="2013-09-22T00:00:00"/>
    <x v="63"/>
    <x v="0"/>
    <d v="2016-01-14T00:00:00"/>
    <d v="2016-01-14T00:00:00"/>
    <n v="104"/>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770.3"/>
    <n v="0"/>
    <n v="719.9"/>
    <n v="0"/>
    <n v="0"/>
    <n v="50.4"/>
    <s v="Z-US$"/>
    <d v="2016-01-14T00:00:00"/>
    <d v="2016-01-14T00:00:00"/>
    <s v="sa"/>
    <s v=""/>
    <s v=""/>
    <n v="16384"/>
    <n v="0"/>
    <s v="Inventory"/>
    <s v="PHON-BUS-1250"/>
    <s v="Handset,multi-line"/>
    <n v="2"/>
    <s v="Each"/>
    <n v="1"/>
    <n v="0"/>
    <n v="359.95"/>
    <n v="719.9"/>
    <s v="Percentage"/>
    <n v="0"/>
    <n v="0"/>
    <n v="0"/>
    <n v="179.85"/>
    <n v="359.7"/>
    <n v="360.2"/>
    <n v="50.034727045422983"/>
    <s v="RETAIL"/>
    <s v=""/>
  </r>
  <r>
    <x v="152"/>
    <x v="4"/>
    <x v="4"/>
    <x v="8"/>
    <s v="2016-Jan"/>
    <d v="1900-01-05T00:00:00"/>
    <n v="3"/>
    <n v="845"/>
    <d v="2013-09-22T00:00:00"/>
    <x v="64"/>
    <x v="0"/>
    <d v="2016-01-15T00:00:00"/>
    <d v="2016-01-15T00:00:00"/>
    <n v="105"/>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31.95"/>
    <n v="0"/>
    <n v="29.85"/>
    <n v="0"/>
    <n v="0"/>
    <n v="2.1"/>
    <s v="Z-US$"/>
    <d v="2016-01-15T00:00:00"/>
    <d v="2016-01-15T00:00:00"/>
    <s v="sa"/>
    <s v=""/>
    <s v=""/>
    <n v="16384"/>
    <n v="0"/>
    <s v="Inventory"/>
    <s v="ACCS-CRD-12WH"/>
    <s v="Phone Cord - 12' White"/>
    <n v="3"/>
    <s v="Each"/>
    <n v="1"/>
    <n v="0"/>
    <n v="9.9499999999999993"/>
    <n v="29.85"/>
    <s v="Percentage"/>
    <n v="0"/>
    <n v="0"/>
    <n v="0"/>
    <n v="3.29"/>
    <n v="9.8699999999999992"/>
    <n v="19.98"/>
    <n v="66.934673366834176"/>
    <s v="RETAIL"/>
    <s v=""/>
  </r>
  <r>
    <x v="153"/>
    <x v="4"/>
    <x v="4"/>
    <x v="8"/>
    <s v="2016-Jan"/>
    <d v="1900-01-06T00:00:00"/>
    <n v="3"/>
    <n v="846"/>
    <d v="2013-09-22T00:00:00"/>
    <x v="65"/>
    <x v="0"/>
    <d v="2016-01-16T00:00:00"/>
    <d v="2016-01-16T00:00:00"/>
    <n v="106"/>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1999.9"/>
    <n v="0"/>
    <n v="11999.9"/>
    <n v="0"/>
    <n v="0"/>
    <n v="0"/>
    <s v="Z-US$"/>
    <d v="2016-01-16T00:00:00"/>
    <d v="2016-01-16T00:00:00"/>
    <s v="sa"/>
    <s v=""/>
    <s v=""/>
    <n v="16384"/>
    <n v="0"/>
    <s v="Inventory"/>
    <s v="HDWR-PRO-4862"/>
    <s v="Pro processor 4S"/>
    <n v="2"/>
    <s v="Each"/>
    <n v="1"/>
    <n v="0"/>
    <n v="5999.95"/>
    <n v="11999.9"/>
    <s v="Percentage"/>
    <n v="0"/>
    <n v="0"/>
    <n v="0"/>
    <n v="2998.15"/>
    <n v="5996.3"/>
    <n v="6003.6"/>
    <n v="50.030416920141001"/>
    <s v="RETAIL"/>
    <s v=""/>
  </r>
  <r>
    <x v="154"/>
    <x v="4"/>
    <x v="4"/>
    <x v="8"/>
    <s v="2016-Jan"/>
    <d v="1899-12-31T00:00:00"/>
    <n v="4"/>
    <n v="847"/>
    <d v="2013-09-22T00:00:00"/>
    <x v="66"/>
    <x v="0"/>
    <d v="2016-01-17T00:00:00"/>
    <d v="2016-01-17T00:00:00"/>
    <n v="107"/>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6419.95"/>
    <n v="0"/>
    <n v="5999.95"/>
    <n v="0"/>
    <n v="0"/>
    <n v="420"/>
    <s v="Z-US$"/>
    <d v="2016-01-17T00:00:00"/>
    <d v="2016-01-17T00:00:00"/>
    <s v="sa"/>
    <s v=""/>
    <s v=""/>
    <n v="16384"/>
    <n v="0"/>
    <s v="Inventory"/>
    <s v="HDWR-PRO-4862"/>
    <s v="Pro processor 4S"/>
    <n v="1"/>
    <s v="Each"/>
    <n v="1"/>
    <n v="0"/>
    <n v="5999.95"/>
    <n v="5999.95"/>
    <s v="Percentage"/>
    <n v="0"/>
    <n v="0"/>
    <n v="0"/>
    <n v="2998.15"/>
    <n v="2998.15"/>
    <n v="3001.8"/>
    <n v="50.030416920141001"/>
    <s v="RETAIL"/>
    <s v=""/>
  </r>
  <r>
    <x v="155"/>
    <x v="4"/>
    <x v="4"/>
    <x v="8"/>
    <s v="2016-Jan"/>
    <d v="1900-01-01T00:00:00"/>
    <n v="4"/>
    <n v="848"/>
    <d v="2013-09-22T00:00:00"/>
    <x v="67"/>
    <x v="0"/>
    <d v="2016-01-18T00:00:00"/>
    <d v="2016-01-18T00:00:00"/>
    <n v="108"/>
    <s v="History"/>
    <s v="BLUEYOND0001"/>
    <x v="15"/>
    <s v=""/>
    <s v="TEST"/>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349.95"/>
    <n v="0"/>
    <n v="1349.95"/>
    <n v="0"/>
    <n v="0"/>
    <n v="0"/>
    <s v="Z-US$"/>
    <d v="2016-01-18T00:00:00"/>
    <d v="2016-01-18T00:00:00"/>
    <s v="sa"/>
    <s v=""/>
    <s v=""/>
    <n v="16384"/>
    <n v="0"/>
    <s v="Inventory"/>
    <s v="FAXX-SLK-0172"/>
    <s v="Sleek UX-172 fax"/>
    <n v="1"/>
    <s v="Each"/>
    <n v="1"/>
    <n v="0"/>
    <n v="1349.95"/>
    <n v="1349.95"/>
    <s v="Percentage"/>
    <n v="0"/>
    <n v="0"/>
    <n v="0"/>
    <n v="674.5"/>
    <n v="674.5"/>
    <n v="675.45"/>
    <n v="50.035186488388462"/>
    <s v="RETAIL"/>
    <s v=""/>
  </r>
  <r>
    <x v="156"/>
    <x v="4"/>
    <x v="4"/>
    <x v="8"/>
    <s v="2016-Jan"/>
    <d v="1900-01-02T00:00:00"/>
    <n v="4"/>
    <n v="849"/>
    <d v="2013-09-22T00:00:00"/>
    <x v="68"/>
    <x v="0"/>
    <d v="2016-01-19T00:00:00"/>
    <d v="2016-01-19T00:00:00"/>
    <n v="109"/>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2016-01-19T00:00:00"/>
    <d v="2016-01-19T00:00:00"/>
    <s v="sa"/>
    <s v=""/>
    <s v=""/>
    <n v="16384"/>
    <n v="0"/>
    <s v="Inventory"/>
    <s v="ACCS-RST-DXBK"/>
    <s v="Shoulder Rest-Deluxe Black"/>
    <n v="3"/>
    <s v="Each"/>
    <n v="1"/>
    <n v="0"/>
    <n v="9.9499999999999993"/>
    <n v="29.85"/>
    <s v="Percentage"/>
    <n v="0"/>
    <n v="0"/>
    <n v="0"/>
    <n v="4.55"/>
    <n v="13.65"/>
    <n v="16.2"/>
    <n v="54.2713567839196"/>
    <s v="RETAIL"/>
    <s v=""/>
  </r>
  <r>
    <x v="157"/>
    <x v="4"/>
    <x v="4"/>
    <x v="8"/>
    <s v="2016-Jan"/>
    <d v="1900-01-04T00:00:00"/>
    <n v="4"/>
    <n v="851"/>
    <d v="2013-09-22T00:00:00"/>
    <x v="69"/>
    <x v="0"/>
    <d v="2016-01-21T00:00:00"/>
    <d v="2016-01-21T00:00:00"/>
    <n v="110"/>
    <s v="History"/>
    <s v="PLAZAONE0001"/>
    <x v="17"/>
    <s v=""/>
    <s v="TEST"/>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812.99"/>
    <n v="0"/>
    <n v="759.8"/>
    <n v="0"/>
    <n v="0"/>
    <n v="53.19"/>
    <s v="Z-US$"/>
    <d v="2016-01-21T00:00:00"/>
    <d v="2016-01-21T00:00:00"/>
    <s v="sa"/>
    <s v=""/>
    <s v=""/>
    <n v="49152"/>
    <n v="0"/>
    <s v="Inventory"/>
    <s v="PHON-ATT-53BL"/>
    <s v="Cordless-Attractive 5352-Blue"/>
    <n v="4"/>
    <s v="Each"/>
    <n v="1"/>
    <n v="0"/>
    <n v="189.95"/>
    <n v="759.8"/>
    <s v="Percentage"/>
    <n v="0"/>
    <n v="0"/>
    <n v="0"/>
    <n v="93.55"/>
    <n v="374.2"/>
    <n v="385.6"/>
    <n v="50.75019742037378"/>
    <s v="ATT CORD"/>
    <s v="ATT"/>
  </r>
  <r>
    <x v="158"/>
    <x v="4"/>
    <x v="4"/>
    <x v="8"/>
    <s v="2016-Jan"/>
    <d v="1900-01-05T00:00:00"/>
    <n v="4"/>
    <n v="852"/>
    <d v="2013-09-22T00:00:00"/>
    <x v="70"/>
    <x v="0"/>
    <d v="2016-01-22T00:00:00"/>
    <d v="2016-01-22T00:00:00"/>
    <n v="111"/>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25679.47"/>
    <n v="0"/>
    <n v="23999.5"/>
    <n v="0"/>
    <n v="0"/>
    <n v="1679.97"/>
    <s v="Z-US$"/>
    <d v="2016-01-22T00:00:00"/>
    <d v="2016-01-22T00:00:00"/>
    <s v="sa"/>
    <s v=""/>
    <s v=""/>
    <n v="16384"/>
    <n v="0"/>
    <s v="Inventory"/>
    <s v="FAXX-CAN-9800"/>
    <s v="Cantata FaxPhone 9800"/>
    <n v="10"/>
    <s v="Each"/>
    <n v="1"/>
    <n v="0"/>
    <n v="2399.9499999999998"/>
    <n v="23999.5"/>
    <s v="Percentage"/>
    <n v="0"/>
    <n v="0"/>
    <n v="0"/>
    <n v="1197"/>
    <n v="11970"/>
    <n v="12029.5"/>
    <n v="50.123960915852408"/>
    <s v="RETAIL"/>
    <s v=""/>
  </r>
  <r>
    <x v="159"/>
    <x v="4"/>
    <x v="4"/>
    <x v="8"/>
    <s v="2016-Jan"/>
    <d v="1900-01-06T00:00:00"/>
    <n v="4"/>
    <n v="883"/>
    <d v="2013-09-22T00:00:00"/>
    <x v="71"/>
    <x v="0"/>
    <d v="2016-01-23T00:00:00"/>
    <d v="2016-02-22T00:00:00"/>
    <n v="112"/>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5"/>
    <n v="0"/>
    <n v="119.95"/>
    <n v="0"/>
    <n v="0"/>
    <n v="8.4"/>
    <s v="Z-US$"/>
    <d v="2016-01-23T00:00:00"/>
    <d v="2016-01-23T00:00:00"/>
    <s v="sa"/>
    <s v=""/>
    <s v=""/>
    <n v="16384"/>
    <n v="0"/>
    <s v="Inventory"/>
    <s v="ANSW-ATT-1000"/>
    <s v="Attractive Answering System 1000"/>
    <n v="1"/>
    <s v="Each"/>
    <n v="1"/>
    <n v="0"/>
    <n v="119.95"/>
    <n v="119.95"/>
    <s v="Percentage"/>
    <n v="0"/>
    <n v="0"/>
    <n v="0"/>
    <n v="59.29"/>
    <n v="59.29"/>
    <n v="60.66"/>
    <n v="50.571071279699872"/>
    <s v="RETAIL"/>
    <s v=""/>
  </r>
  <r>
    <x v="160"/>
    <x v="4"/>
    <x v="4"/>
    <x v="8"/>
    <s v="2016-Jan"/>
    <d v="1899-12-31T00:00:00"/>
    <n v="5"/>
    <n v="884"/>
    <d v="2013-09-22T00:00:00"/>
    <x v="72"/>
    <x v="0"/>
    <d v="2016-01-24T00:00:00"/>
    <d v="2016-02-23T00:00:00"/>
    <n v="113"/>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7.65"/>
    <n v="0"/>
    <n v="109.95"/>
    <n v="0"/>
    <n v="0"/>
    <n v="7.7"/>
    <s v="Z-US$"/>
    <d v="2016-01-24T00:00:00"/>
    <d v="2016-01-24T00:00:00"/>
    <s v="sa"/>
    <s v=""/>
    <s v=""/>
    <n v="16384"/>
    <n v="0"/>
    <s v="Inventory"/>
    <s v="ANSW-PAN-1450"/>
    <s v="Panache KX-T1450 answer"/>
    <n v="1"/>
    <s v="Each"/>
    <n v="1"/>
    <n v="0"/>
    <n v="109.95"/>
    <n v="109.95"/>
    <s v="Percentage"/>
    <n v="0"/>
    <n v="0"/>
    <n v="0"/>
    <n v="50.25"/>
    <n v="50.25"/>
    <n v="59.7"/>
    <n v="54.297407912687589"/>
    <s v="RETAIL"/>
    <s v=""/>
  </r>
  <r>
    <x v="161"/>
    <x v="4"/>
    <x v="4"/>
    <x v="8"/>
    <s v="2016-Jan"/>
    <d v="1900-01-01T00:00:00"/>
    <n v="5"/>
    <n v="855"/>
    <d v="2013-09-22T00:00:00"/>
    <x v="73"/>
    <x v="0"/>
    <d v="2016-01-25T00:00:00"/>
    <d v="2016-01-25T00:00:00"/>
    <n v="114"/>
    <s v="History"/>
    <s v="ADAMPARK0001"/>
    <x v="3"/>
    <s v=""/>
    <s v="TEST"/>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641.47"/>
    <n v="0"/>
    <n v="599.5"/>
    <n v="0"/>
    <n v="0"/>
    <n v="41.97"/>
    <s v="Z-US$"/>
    <d v="2016-01-25T00:00:00"/>
    <d v="2016-01-25T00:00:00"/>
    <s v="sa"/>
    <s v=""/>
    <s v=""/>
    <n v="32768"/>
    <n v="0"/>
    <s v="Inventory"/>
    <s v="100XLG"/>
    <s v="Green Phone"/>
    <n v="10"/>
    <s v="Each"/>
    <n v="1"/>
    <n v="0"/>
    <n v="59.95"/>
    <n v="599.5"/>
    <s v="Percentage"/>
    <n v="0"/>
    <n v="0"/>
    <n v="0"/>
    <n v="55.5"/>
    <n v="555"/>
    <n v="44.5"/>
    <n v="7.4228523769808197"/>
    <s v=""/>
    <s v=""/>
  </r>
  <r>
    <x v="162"/>
    <x v="4"/>
    <x v="4"/>
    <x v="8"/>
    <s v="2016-Jan"/>
    <d v="1900-01-02T00:00:00"/>
    <n v="5"/>
    <n v="856"/>
    <d v="2013-09-22T00:00:00"/>
    <x v="74"/>
    <x v="0"/>
    <d v="2016-01-26T00:00:00"/>
    <d v="2016-01-26T00:00:00"/>
    <n v="115"/>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641.47"/>
    <n v="0"/>
    <n v="599.5"/>
    <n v="0"/>
    <n v="0"/>
    <n v="41.97"/>
    <s v="Z-US$"/>
    <d v="2016-01-26T00:00:00"/>
    <d v="2016-01-26T00:00:00"/>
    <s v="sa"/>
    <s v=""/>
    <s v=""/>
    <n v="16384"/>
    <n v="0"/>
    <s v="Inventory"/>
    <s v="100XLG"/>
    <s v="Green Phone"/>
    <n v="10"/>
    <s v="Each"/>
    <n v="1"/>
    <n v="0"/>
    <n v="59.95"/>
    <n v="599.5"/>
    <s v="Percentage"/>
    <n v="0"/>
    <n v="0"/>
    <n v="0"/>
    <n v="55.5"/>
    <n v="555"/>
    <n v="44.5"/>
    <n v="7.4228523769808197"/>
    <s v=""/>
    <s v=""/>
  </r>
  <r>
    <x v="163"/>
    <x v="4"/>
    <x v="4"/>
    <x v="8"/>
    <s v="2016-Jan"/>
    <d v="1900-01-03T00:00:00"/>
    <n v="5"/>
    <n v="857"/>
    <d v="2013-09-22T00:00:00"/>
    <x v="75"/>
    <x v="0"/>
    <d v="2016-01-27T00:00:00"/>
    <d v="2016-01-27T00:00:00"/>
    <n v="116"/>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1-27T00:00:00"/>
    <d v="2016-01-27T00:00:00"/>
    <s v="sa"/>
    <s v=""/>
    <s v=""/>
    <n v="16384"/>
    <n v="0"/>
    <s v="Inventory"/>
    <s v="100XLG"/>
    <s v="Green Phone"/>
    <n v="2"/>
    <s v="Each"/>
    <n v="1"/>
    <n v="0"/>
    <n v="59.95"/>
    <n v="119.9"/>
    <s v="Percentage"/>
    <n v="0"/>
    <n v="0"/>
    <n v="0"/>
    <n v="55.5"/>
    <n v="111"/>
    <n v="8.9"/>
    <n v="7.4228523769808197"/>
    <s v=""/>
    <s v=""/>
  </r>
  <r>
    <x v="164"/>
    <x v="4"/>
    <x v="4"/>
    <x v="8"/>
    <s v="2016-Jan"/>
    <d v="1900-01-04T00:00:00"/>
    <n v="5"/>
    <n v="858"/>
    <d v="2013-09-22T00:00:00"/>
    <x v="76"/>
    <x v="0"/>
    <d v="2016-01-28T00:00:00"/>
    <d v="2016-01-28T00:00:00"/>
    <n v="117"/>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20.74"/>
    <n v="0"/>
    <n v="299.75"/>
    <n v="0"/>
    <n v="0"/>
    <n v="20.99"/>
    <s v="Z-US$"/>
    <d v="2016-01-28T00:00:00"/>
    <d v="2016-01-28T00:00:00"/>
    <s v="sa"/>
    <s v=""/>
    <s v=""/>
    <n v="16384"/>
    <n v="0"/>
    <s v="Inventory"/>
    <s v="100XLG"/>
    <s v="Green Phone"/>
    <n v="5"/>
    <s v="Each"/>
    <n v="1"/>
    <n v="0"/>
    <n v="59.95"/>
    <n v="299.75"/>
    <s v="Percentage"/>
    <n v="0"/>
    <n v="0"/>
    <n v="0"/>
    <n v="55.5"/>
    <n v="277.5"/>
    <n v="22.25"/>
    <n v="7.4228523769808197"/>
    <s v=""/>
    <s v=""/>
  </r>
  <r>
    <x v="165"/>
    <x v="4"/>
    <x v="4"/>
    <x v="8"/>
    <s v="2016-Jan"/>
    <d v="1900-01-05T00:00:00"/>
    <n v="5"/>
    <n v="889"/>
    <d v="2013-09-22T00:00:00"/>
    <x v="77"/>
    <x v="0"/>
    <d v="2016-01-29T00:00:00"/>
    <d v="2016-02-28T00:00:00"/>
    <n v="118"/>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4.150000000000006"/>
    <n v="0"/>
    <n v="59.95"/>
    <n v="0"/>
    <n v="0"/>
    <n v="4.2"/>
    <s v="Z-US$"/>
    <d v="2016-01-29T00:00:00"/>
    <d v="2016-01-29T00:00:00"/>
    <s v="sa"/>
    <s v=""/>
    <s v=""/>
    <n v="16384"/>
    <n v="0"/>
    <s v="Inventory"/>
    <s v="100XLG"/>
    <s v="Green Phone"/>
    <n v="1"/>
    <s v="Each"/>
    <n v="1"/>
    <n v="0"/>
    <n v="59.95"/>
    <n v="59.95"/>
    <s v="Percentage"/>
    <n v="0"/>
    <n v="0"/>
    <n v="0"/>
    <n v="55.5"/>
    <n v="55.5"/>
    <n v="4.45"/>
    <n v="7.4228523769808197"/>
    <s v=""/>
    <s v=""/>
  </r>
  <r>
    <x v="166"/>
    <x v="4"/>
    <x v="4"/>
    <x v="8"/>
    <s v="2016-Jan"/>
    <d v="1900-01-06T00:00:00"/>
    <n v="5"/>
    <n v="860"/>
    <d v="2013-09-22T00:00:00"/>
    <x v="78"/>
    <x v="0"/>
    <d v="2016-01-30T00:00:00"/>
    <d v="2016-01-30T00:00:00"/>
    <n v="119"/>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
    <n v="0"/>
    <n v="239.9"/>
    <n v="0"/>
    <n v="0"/>
    <n v="16.8"/>
    <s v="Z-US$"/>
    <d v="2016-01-30T00:00:00"/>
    <d v="2016-01-30T00:00:00"/>
    <s v="sa"/>
    <s v=""/>
    <s v=""/>
    <n v="16384"/>
    <n v="0"/>
    <s v="Inventory"/>
    <s v="ANSW-ATT-1000"/>
    <s v="Attractive Answering System 1000"/>
    <n v="2"/>
    <s v="Each"/>
    <n v="1"/>
    <n v="0"/>
    <n v="119.95"/>
    <n v="239.9"/>
    <s v="Percentage"/>
    <n v="0"/>
    <n v="0"/>
    <n v="0"/>
    <n v="59.29"/>
    <n v="118.58"/>
    <n v="121.32"/>
    <n v="50.571071279699872"/>
    <s v="RETAIL"/>
    <s v=""/>
  </r>
  <r>
    <x v="167"/>
    <x v="4"/>
    <x v="4"/>
    <x v="8"/>
    <s v="2016-Jan"/>
    <d v="1899-12-31T00:00:00"/>
    <n v="6"/>
    <n v="861"/>
    <d v="2013-09-22T00:00:00"/>
    <x v="79"/>
    <x v="0"/>
    <d v="2016-01-31T00:00:00"/>
    <d v="2016-01-31T00:00:00"/>
    <n v="120"/>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20.74"/>
    <n v="0"/>
    <n v="299.75"/>
    <n v="0"/>
    <n v="0"/>
    <n v="20.99"/>
    <s v="Z-US$"/>
    <d v="2016-01-31T00:00:00"/>
    <d v="2016-01-31T00:00:00"/>
    <s v="sa"/>
    <s v=""/>
    <s v=""/>
    <n v="16384"/>
    <n v="0"/>
    <s v="Inventory"/>
    <s v="100XLG"/>
    <s v="Green Phone"/>
    <n v="5"/>
    <s v="Each"/>
    <n v="1"/>
    <n v="0"/>
    <n v="59.95"/>
    <n v="299.75"/>
    <s v="Percentage"/>
    <n v="0"/>
    <n v="0"/>
    <n v="0"/>
    <n v="55.5"/>
    <n v="277.5"/>
    <n v="22.25"/>
    <n v="7.4228523769808197"/>
    <s v=""/>
    <s v=""/>
  </r>
  <r>
    <x v="168"/>
    <x v="4"/>
    <x v="4"/>
    <x v="2"/>
    <s v="2016-Feb"/>
    <d v="1900-01-01T00:00:00"/>
    <n v="6"/>
    <n v="862"/>
    <d v="2013-09-22T00:00:00"/>
    <x v="80"/>
    <x v="0"/>
    <d v="2016-02-01T00:00:00"/>
    <d v="2016-02-01T00:00:00"/>
    <n v="121"/>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641.47"/>
    <n v="0"/>
    <n v="599.5"/>
    <n v="0"/>
    <n v="0"/>
    <n v="41.97"/>
    <s v="Z-US$"/>
    <d v="2016-02-01T00:00:00"/>
    <d v="2016-02-01T00:00:00"/>
    <s v="sa"/>
    <s v=""/>
    <s v=""/>
    <n v="16384"/>
    <n v="0"/>
    <s v="Inventory"/>
    <s v="100XLG"/>
    <s v="Green Phone"/>
    <n v="10"/>
    <s v="Each"/>
    <n v="1"/>
    <n v="0"/>
    <n v="59.95"/>
    <n v="599.5"/>
    <s v="Percentage"/>
    <n v="0"/>
    <n v="0"/>
    <n v="0"/>
    <n v="55.5"/>
    <n v="555"/>
    <n v="44.5"/>
    <n v="7.4228523769808197"/>
    <s v=""/>
    <s v=""/>
  </r>
  <r>
    <x v="169"/>
    <x v="4"/>
    <x v="4"/>
    <x v="2"/>
    <s v="2016-Feb"/>
    <d v="1900-01-02T00:00:00"/>
    <n v="6"/>
    <n v="863"/>
    <d v="2013-09-22T00:00:00"/>
    <x v="81"/>
    <x v="0"/>
    <d v="2016-02-02T00:00:00"/>
    <d v="2016-02-02T00:00:00"/>
    <n v="122"/>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3.24"/>
    <n v="0"/>
    <n v="49.75"/>
    <n v="0"/>
    <n v="0"/>
    <n v="3.49"/>
    <s v="Z-US$"/>
    <d v="2016-02-02T00:00:00"/>
    <d v="2016-02-02T00:00:00"/>
    <s v="sa"/>
    <s v=""/>
    <s v=""/>
    <n v="16384"/>
    <n v="0"/>
    <s v="Inventory"/>
    <s v="ACCS-CRD-12WH"/>
    <s v="Phone Cord - 12' White"/>
    <n v="5"/>
    <s v="Each"/>
    <n v="1"/>
    <n v="0"/>
    <n v="9.9499999999999993"/>
    <n v="49.75"/>
    <s v="Percentage"/>
    <n v="0"/>
    <n v="0"/>
    <n v="0"/>
    <n v="3.29"/>
    <n v="16.45"/>
    <n v="33.299999999999997"/>
    <n v="66.934673366834176"/>
    <s v="RETAIL"/>
    <s v=""/>
  </r>
  <r>
    <x v="170"/>
    <x v="4"/>
    <x v="4"/>
    <x v="2"/>
    <s v="2016-Feb"/>
    <d v="1900-01-03T00:00:00"/>
    <n v="6"/>
    <n v="864"/>
    <d v="2013-09-22T00:00:00"/>
    <x v="82"/>
    <x v="0"/>
    <d v="2016-02-03T00:00:00"/>
    <d v="2016-02-03T00:00:00"/>
    <n v="124"/>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9.899999999999999"/>
    <n v="0"/>
    <n v="19.899999999999999"/>
    <n v="0"/>
    <n v="0"/>
    <n v="0"/>
    <s v="Z-US$"/>
    <d v="2016-02-03T00:00:00"/>
    <d v="2016-02-03T00:00:00"/>
    <s v="sa"/>
    <s v=""/>
    <s v=""/>
    <n v="16384"/>
    <n v="0"/>
    <s v="Inventory"/>
    <s v="ACCS-CRD-12WH"/>
    <s v="Phone Cord - 12' White"/>
    <n v="2"/>
    <s v="Each"/>
    <n v="1"/>
    <n v="0"/>
    <n v="9.9499999999999993"/>
    <n v="19.899999999999999"/>
    <s v="Percentage"/>
    <n v="0"/>
    <n v="0"/>
    <n v="0"/>
    <n v="3.29"/>
    <n v="6.58"/>
    <n v="13.32"/>
    <n v="66.934673366834176"/>
    <s v="RETAIL"/>
    <s v=""/>
  </r>
  <r>
    <x v="171"/>
    <x v="4"/>
    <x v="4"/>
    <x v="2"/>
    <s v="2016-Feb"/>
    <d v="1900-01-03T00:00:00"/>
    <n v="6"/>
    <n v="864"/>
    <d v="2013-09-22T00:00:00"/>
    <x v="82"/>
    <x v="0"/>
    <d v="2016-02-03T00:00:00"/>
    <d v="2016-02-03T00:00:00"/>
    <n v="125"/>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10.65"/>
    <n v="0"/>
    <n v="9.9499999999999993"/>
    <n v="0"/>
    <n v="0"/>
    <n v="0.7"/>
    <s v="Z-US$"/>
    <d v="2016-02-03T00:00:00"/>
    <d v="2016-02-03T00:00:00"/>
    <s v="sa"/>
    <s v=""/>
    <s v=""/>
    <n v="16384"/>
    <n v="0"/>
    <s v="Inventory"/>
    <s v="ACCS-CRD-12WH"/>
    <s v="Phone Cord - 12' White"/>
    <n v="1"/>
    <s v="Each"/>
    <n v="1"/>
    <n v="0"/>
    <n v="9.9499999999999993"/>
    <n v="9.9499999999999993"/>
    <s v="Percentage"/>
    <n v="0"/>
    <n v="0"/>
    <n v="0"/>
    <n v="3.29"/>
    <n v="3.29"/>
    <n v="6.66"/>
    <n v="66.934673366834176"/>
    <s v="RETAIL"/>
    <s v=""/>
  </r>
  <r>
    <x v="172"/>
    <x v="4"/>
    <x v="4"/>
    <x v="2"/>
    <s v="2016-Feb"/>
    <d v="1900-01-03T00:00:00"/>
    <n v="6"/>
    <n v="864"/>
    <d v="2013-09-22T00:00:00"/>
    <x v="82"/>
    <x v="0"/>
    <d v="2016-02-03T00:00:00"/>
    <d v="2016-02-03T00:00:00"/>
    <n v="126"/>
    <s v="History"/>
    <s v="BLUEYOND0001"/>
    <x v="15"/>
    <s v=""/>
    <s v="TEST"/>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9.899999999999999"/>
    <n v="0"/>
    <n v="19.899999999999999"/>
    <n v="0"/>
    <n v="0"/>
    <n v="0"/>
    <s v="Z-US$"/>
    <d v="2016-02-03T00:00:00"/>
    <d v="2016-02-03T00:00:00"/>
    <s v="sa"/>
    <s v=""/>
    <s v=""/>
    <n v="16384"/>
    <n v="0"/>
    <s v="Inventory"/>
    <s v="ACCS-CRD-12WH"/>
    <s v="Phone Cord - 12' White"/>
    <n v="2"/>
    <s v="Each"/>
    <n v="1"/>
    <n v="0"/>
    <n v="9.9499999999999993"/>
    <n v="19.899999999999999"/>
    <s v="Percentage"/>
    <n v="0"/>
    <n v="0"/>
    <n v="0"/>
    <n v="3.29"/>
    <n v="6.58"/>
    <n v="13.32"/>
    <n v="66.934673366834176"/>
    <s v="RETAIL"/>
    <s v=""/>
  </r>
  <r>
    <x v="173"/>
    <x v="4"/>
    <x v="4"/>
    <x v="2"/>
    <s v="2016-Feb"/>
    <d v="1900-01-04T00:00:00"/>
    <n v="6"/>
    <n v="865"/>
    <d v="2013-09-22T00:00:00"/>
    <x v="83"/>
    <x v="0"/>
    <d v="2016-02-04T00:00:00"/>
    <d v="2016-02-04T00:00:00"/>
    <n v="127"/>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6-02-04T00:00:00"/>
    <d v="2016-02-04T00:00:00"/>
    <s v="sa"/>
    <s v=""/>
    <s v=""/>
    <n v="16384"/>
    <n v="0"/>
    <s v="Inventory"/>
    <s v="ACCS-CRD-12WH"/>
    <s v="Phone Cord - 12' White"/>
    <n v="1"/>
    <s v="Each"/>
    <n v="1"/>
    <n v="0"/>
    <n v="9.9499999999999993"/>
    <n v="9.9499999999999993"/>
    <s v="Percentage"/>
    <n v="0"/>
    <n v="0"/>
    <n v="0"/>
    <n v="3.29"/>
    <n v="3.29"/>
    <n v="6.66"/>
    <n v="66.934673366834176"/>
    <s v="RETAIL"/>
    <s v=""/>
  </r>
  <r>
    <x v="174"/>
    <x v="4"/>
    <x v="4"/>
    <x v="2"/>
    <s v="2016-Feb"/>
    <d v="1900-01-05T00:00:00"/>
    <n v="6"/>
    <n v="866"/>
    <d v="2013-09-22T00:00:00"/>
    <x v="84"/>
    <x v="0"/>
    <d v="2016-02-05T00:00:00"/>
    <d v="2016-02-05T00:00:00"/>
    <n v="128"/>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65"/>
    <n v="0"/>
    <n v="9.9499999999999993"/>
    <n v="0"/>
    <n v="0"/>
    <n v="0.7"/>
    <s v="Z-US$"/>
    <d v="2016-02-05T00:00:00"/>
    <d v="2016-02-05T00:00:00"/>
    <s v="sa"/>
    <s v=""/>
    <s v=""/>
    <n v="16384"/>
    <n v="0"/>
    <s v="Inventory"/>
    <s v="ACCS-CRD-12WH"/>
    <s v="Phone Cord - 12' White"/>
    <n v="1"/>
    <s v="Each"/>
    <n v="1"/>
    <n v="0"/>
    <n v="9.9499999999999993"/>
    <n v="9.9499999999999993"/>
    <s v="Percentage"/>
    <n v="0"/>
    <n v="0"/>
    <n v="0"/>
    <n v="3.29"/>
    <n v="3.29"/>
    <n v="6.66"/>
    <n v="66.934673366834176"/>
    <s v="RETAIL"/>
    <s v=""/>
  </r>
  <r>
    <x v="175"/>
    <x v="4"/>
    <x v="4"/>
    <x v="2"/>
    <s v="2016-Feb"/>
    <d v="1900-01-06T00:00:00"/>
    <n v="6"/>
    <n v="867"/>
    <d v="2013-09-22T00:00:00"/>
    <x v="85"/>
    <x v="0"/>
    <d v="2016-02-06T00:00:00"/>
    <d v="2016-02-06T00:00:00"/>
    <n v="129"/>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28.30000000000001"/>
    <n v="0"/>
    <n v="119.9"/>
    <n v="0"/>
    <n v="0"/>
    <n v="8.4"/>
    <s v="Z-US$"/>
    <d v="2016-02-06T00:00:00"/>
    <d v="2016-02-06T00:00:00"/>
    <s v="sa"/>
    <s v=""/>
    <s v=""/>
    <n v="16384"/>
    <n v="0"/>
    <s v="Inventory"/>
    <s v="100XLG"/>
    <s v="Green Phone"/>
    <n v="2"/>
    <s v="Each"/>
    <n v="1"/>
    <n v="0"/>
    <n v="59.95"/>
    <n v="119.9"/>
    <s v="Percentage"/>
    <n v="0"/>
    <n v="0"/>
    <n v="0"/>
    <n v="55.5"/>
    <n v="111"/>
    <n v="8.9"/>
    <n v="7.4228523769808197"/>
    <s v=""/>
    <s v=""/>
  </r>
  <r>
    <x v="176"/>
    <x v="4"/>
    <x v="4"/>
    <x v="2"/>
    <s v="2016-Feb"/>
    <d v="1899-12-31T00:00:00"/>
    <n v="7"/>
    <n v="868"/>
    <d v="2013-09-22T00:00:00"/>
    <x v="86"/>
    <x v="0"/>
    <d v="2016-02-07T00:00:00"/>
    <d v="2016-02-07T00:00:00"/>
    <n v="130"/>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20.74"/>
    <n v="0"/>
    <n v="299.75"/>
    <n v="0"/>
    <n v="0"/>
    <n v="20.99"/>
    <s v="Z-US$"/>
    <d v="2016-02-07T00:00:00"/>
    <d v="2016-02-07T00:00:00"/>
    <s v="sa"/>
    <s v=""/>
    <s v=""/>
    <n v="16384"/>
    <n v="0"/>
    <s v="Inventory"/>
    <s v="100XLG"/>
    <s v="Green Phone"/>
    <n v="5"/>
    <s v="Each"/>
    <n v="1"/>
    <n v="0"/>
    <n v="59.95"/>
    <n v="299.75"/>
    <s v="Percentage"/>
    <n v="0"/>
    <n v="0"/>
    <n v="0"/>
    <n v="55.5"/>
    <n v="277.5"/>
    <n v="22.25"/>
    <n v="7.4228523769808197"/>
    <s v=""/>
    <s v=""/>
  </r>
  <r>
    <x v="177"/>
    <x v="4"/>
    <x v="4"/>
    <x v="2"/>
    <s v="2016-Feb"/>
    <d v="1900-01-01T00:00:00"/>
    <n v="7"/>
    <n v="869"/>
    <d v="2013-09-22T00:00:00"/>
    <x v="87"/>
    <x v="0"/>
    <d v="2016-02-08T00:00:00"/>
    <d v="2016-02-08T00:00:00"/>
    <n v="131"/>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28.35"/>
    <n v="0"/>
    <n v="119.95"/>
    <n v="0"/>
    <n v="0"/>
    <n v="8.4"/>
    <s v="Z-US$"/>
    <d v="2016-02-08T00:00:00"/>
    <d v="2016-02-08T00:00:00"/>
    <s v="sa"/>
    <s v=""/>
    <s v=""/>
    <n v="16384"/>
    <n v="0"/>
    <s v="Inventory"/>
    <s v="ANSW-ATT-1000"/>
    <s v="Attractive Answering System 1000"/>
    <n v="1"/>
    <s v="Each"/>
    <n v="1"/>
    <n v="0"/>
    <n v="119.95"/>
    <n v="119.95"/>
    <s v="Percentage"/>
    <n v="0"/>
    <n v="0"/>
    <n v="0"/>
    <n v="59.29"/>
    <n v="59.29"/>
    <n v="60.66"/>
    <n v="50.571071279699872"/>
    <s v="RETAIL"/>
    <s v=""/>
  </r>
  <r>
    <x v="178"/>
    <x v="4"/>
    <x v="4"/>
    <x v="2"/>
    <s v="2016-Feb"/>
    <d v="1900-01-02T00:00:00"/>
    <n v="7"/>
    <n v="870"/>
    <d v="2013-09-22T00:00:00"/>
    <x v="88"/>
    <x v="0"/>
    <d v="2016-02-09T00:00:00"/>
    <d v="2016-02-09T00:00:00"/>
    <n v="132"/>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5135.8999999999996"/>
    <n v="0"/>
    <n v="4799.8999999999996"/>
    <n v="0"/>
    <n v="0"/>
    <n v="336"/>
    <s v="Z-US$"/>
    <d v="2016-02-09T00:00:00"/>
    <d v="2016-02-09T00:00:00"/>
    <s v="sa"/>
    <s v=""/>
    <s v=""/>
    <n v="16384"/>
    <n v="0"/>
    <s v="Inventory"/>
    <s v="FAXX-CAN-9800"/>
    <s v="Cantata FaxPhone 9800"/>
    <n v="2"/>
    <s v="Each"/>
    <n v="1"/>
    <n v="0"/>
    <n v="2399.9499999999998"/>
    <n v="4799.8999999999996"/>
    <s v="Percentage"/>
    <n v="0"/>
    <n v="0"/>
    <n v="0"/>
    <n v="1197"/>
    <n v="2394"/>
    <n v="2405.9"/>
    <n v="50.123960915852408"/>
    <s v="RETAIL"/>
    <s v=""/>
  </r>
  <r>
    <x v="179"/>
    <x v="4"/>
    <x v="4"/>
    <x v="2"/>
    <s v="2016-Feb"/>
    <d v="1900-01-02T00:00:00"/>
    <n v="7"/>
    <n v="870"/>
    <d v="2013-09-22T00:00:00"/>
    <x v="88"/>
    <x v="0"/>
    <d v="2016-02-09T00:00:00"/>
    <d v="2016-02-09T00:00:00"/>
    <n v="133"/>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09T00:00:00"/>
    <d v="2016-02-09T00:00:00"/>
    <s v="sa"/>
    <s v=""/>
    <s v=""/>
    <n v="16384"/>
    <n v="0"/>
    <s v="Inventory"/>
    <s v="FAXX-CAN-9800"/>
    <s v="Cantata FaxPhone 9800"/>
    <n v="1"/>
    <s v="Each"/>
    <n v="1"/>
    <n v="0"/>
    <n v="2399.9499999999998"/>
    <n v="2399.9499999999998"/>
    <s v="Percentage"/>
    <n v="0"/>
    <n v="0"/>
    <n v="0"/>
    <n v="1197"/>
    <n v="1197"/>
    <n v="1202.95"/>
    <n v="50.123960915852408"/>
    <s v="RETAIL"/>
    <s v=""/>
  </r>
  <r>
    <x v="180"/>
    <x v="4"/>
    <x v="4"/>
    <x v="2"/>
    <s v="2016-Feb"/>
    <d v="1900-01-03T00:00:00"/>
    <n v="7"/>
    <n v="871"/>
    <d v="2013-09-22T00:00:00"/>
    <x v="89"/>
    <x v="0"/>
    <d v="2016-02-10T00:00:00"/>
    <d v="2016-02-10T00:00:00"/>
    <n v="134"/>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5135.8999999999996"/>
    <n v="0"/>
    <n v="4799.8999999999996"/>
    <n v="0"/>
    <n v="0"/>
    <n v="336"/>
    <s v="Z-US$"/>
    <d v="2016-02-10T00:00:00"/>
    <d v="2016-02-10T00:00:00"/>
    <s v="sa"/>
    <s v=""/>
    <s v=""/>
    <n v="16384"/>
    <n v="0"/>
    <s v="Inventory"/>
    <s v="FAXX-CAN-9800"/>
    <s v="Cantata FaxPhone 9800"/>
    <n v="2"/>
    <s v="Each"/>
    <n v="1"/>
    <n v="0"/>
    <n v="2399.9499999999998"/>
    <n v="4799.8999999999996"/>
    <s v="Percentage"/>
    <n v="0"/>
    <n v="0"/>
    <n v="0"/>
    <n v="1197"/>
    <n v="2394"/>
    <n v="2405.9"/>
    <n v="50.123960915852408"/>
    <s v="RETAIL"/>
    <s v=""/>
  </r>
  <r>
    <x v="181"/>
    <x v="4"/>
    <x v="4"/>
    <x v="2"/>
    <s v="2016-Feb"/>
    <d v="1900-01-04T00:00:00"/>
    <n v="7"/>
    <n v="872"/>
    <d v="2013-09-22T00:00:00"/>
    <x v="90"/>
    <x v="0"/>
    <d v="2016-02-11T00:00:00"/>
    <d v="2016-02-11T00:00:00"/>
    <n v="135"/>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5135.8999999999996"/>
    <n v="0"/>
    <n v="4799.8999999999996"/>
    <n v="0"/>
    <n v="0"/>
    <n v="336"/>
    <s v="Z-US$"/>
    <d v="2016-02-11T00:00:00"/>
    <d v="2016-02-11T00:00:00"/>
    <s v="sa"/>
    <s v=""/>
    <s v=""/>
    <n v="16384"/>
    <n v="0"/>
    <s v="Inventory"/>
    <s v="FAXX-CAN-9800"/>
    <s v="Cantata FaxPhone 9800"/>
    <n v="2"/>
    <s v="Each"/>
    <n v="1"/>
    <n v="0"/>
    <n v="2399.9499999999998"/>
    <n v="4799.8999999999996"/>
    <s v="Percentage"/>
    <n v="0"/>
    <n v="0"/>
    <n v="0"/>
    <n v="1197"/>
    <n v="2394"/>
    <n v="2405.9"/>
    <n v="50.123960915852408"/>
    <s v="RETAIL"/>
    <s v=""/>
  </r>
  <r>
    <x v="182"/>
    <x v="4"/>
    <x v="4"/>
    <x v="2"/>
    <s v="2016-Feb"/>
    <d v="1899-12-31T00:00:00"/>
    <n v="8"/>
    <n v="875"/>
    <d v="2013-09-22T00:00:00"/>
    <x v="91"/>
    <x v="0"/>
    <d v="2016-02-14T00:00:00"/>
    <d v="2016-02-14T00:00:00"/>
    <n v="136"/>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567.9499999999998"/>
    <n v="0"/>
    <n v="2399.9499999999998"/>
    <n v="0"/>
    <n v="0"/>
    <n v="168"/>
    <s v="Z-US$"/>
    <d v="2016-02-14T00:00:00"/>
    <d v="2016-02-14T00:00:00"/>
    <s v="sa"/>
    <s v=""/>
    <s v=""/>
    <n v="16384"/>
    <n v="0"/>
    <s v="Inventory"/>
    <s v="FAXX-CAN-9800"/>
    <s v="Cantata FaxPhone 9800"/>
    <n v="1"/>
    <s v="Each"/>
    <n v="1"/>
    <n v="0"/>
    <n v="2399.9499999999998"/>
    <n v="2399.9499999999998"/>
    <s v="Percentage"/>
    <n v="0"/>
    <n v="0"/>
    <n v="0"/>
    <n v="1197"/>
    <n v="1197"/>
    <n v="1202.95"/>
    <n v="50.123960915852408"/>
    <s v="RETAIL"/>
    <s v=""/>
  </r>
  <r>
    <x v="183"/>
    <x v="4"/>
    <x v="4"/>
    <x v="2"/>
    <s v="2016-Feb"/>
    <d v="1900-01-01T00:00:00"/>
    <n v="8"/>
    <n v="876"/>
    <d v="2013-09-22T00:00:00"/>
    <x v="92"/>
    <x v="0"/>
    <d v="2016-02-15T00:00:00"/>
    <d v="2016-02-15T00:00:00"/>
    <n v="137"/>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399.9499999999998"/>
    <n v="0"/>
    <n v="2399.9499999999998"/>
    <n v="0"/>
    <n v="0"/>
    <n v="0"/>
    <s v="Z-US$"/>
    <d v="2016-02-15T00:00:00"/>
    <d v="2016-02-15T00:00:00"/>
    <s v="sa"/>
    <s v=""/>
    <s v=""/>
    <n v="16384"/>
    <n v="0"/>
    <s v="Inventory"/>
    <s v="FAXX-CAN-9800"/>
    <s v="Cantata FaxPhone 9800"/>
    <n v="1"/>
    <s v="Each"/>
    <n v="1"/>
    <n v="0"/>
    <n v="2399.9499999999998"/>
    <n v="2399.9499999999998"/>
    <s v="Percentage"/>
    <n v="0"/>
    <n v="0"/>
    <n v="0"/>
    <n v="1197"/>
    <n v="1197"/>
    <n v="1202.95"/>
    <n v="50.123960915852408"/>
    <s v="RETAIL"/>
    <s v=""/>
  </r>
  <r>
    <x v="184"/>
    <x v="4"/>
    <x v="4"/>
    <x v="2"/>
    <s v="2016-Feb"/>
    <d v="1900-01-02T00:00:00"/>
    <n v="8"/>
    <n v="877"/>
    <d v="2013-09-22T00:00:00"/>
    <x v="93"/>
    <x v="0"/>
    <d v="2016-02-16T00:00:00"/>
    <d v="2016-02-16T00:00:00"/>
    <n v="138"/>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6-02-16T00:00:00"/>
    <d v="2016-02-16T00:00:00"/>
    <s v="sa"/>
    <s v=""/>
    <s v=""/>
    <n v="16384"/>
    <n v="0"/>
    <s v="Inventory"/>
    <s v="FAXX-CAN-9800"/>
    <s v="Cantata FaxPhone 9800"/>
    <n v="2"/>
    <s v="Each"/>
    <n v="1"/>
    <n v="0"/>
    <n v="2399.9499999999998"/>
    <n v="4799.8999999999996"/>
    <s v="Percentage"/>
    <n v="0"/>
    <n v="0"/>
    <n v="0"/>
    <n v="1197"/>
    <n v="2394"/>
    <n v="2405.9"/>
    <n v="50.123960915852408"/>
    <s v="RETAIL"/>
    <s v=""/>
  </r>
  <r>
    <x v="185"/>
    <x v="4"/>
    <x v="4"/>
    <x v="2"/>
    <s v="2016-Feb"/>
    <d v="1900-01-03T00:00:00"/>
    <n v="8"/>
    <n v="878"/>
    <d v="2013-09-22T00:00:00"/>
    <x v="94"/>
    <x v="0"/>
    <d v="2016-02-17T00:00:00"/>
    <d v="2016-02-17T00:00:00"/>
    <n v="139"/>
    <s v="History"/>
    <s v="BLUEYOND0001"/>
    <x v="15"/>
    <s v=""/>
    <s v="TEST"/>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2399.9499999999998"/>
    <n v="0"/>
    <n v="2399.9499999999998"/>
    <n v="0"/>
    <n v="0"/>
    <n v="0"/>
    <s v="Z-US$"/>
    <d v="2016-02-17T00:00:00"/>
    <d v="2016-02-17T00:00:00"/>
    <s v="sa"/>
    <s v=""/>
    <s v=""/>
    <n v="16384"/>
    <n v="0"/>
    <s v="Inventory"/>
    <s v="FAXX-CAN-9800"/>
    <s v="Cantata FaxPhone 9800"/>
    <n v="1"/>
    <s v="Each"/>
    <n v="1"/>
    <n v="0"/>
    <n v="2399.9499999999998"/>
    <n v="2399.9499999999998"/>
    <s v="Percentage"/>
    <n v="0"/>
    <n v="0"/>
    <n v="0"/>
    <n v="1197"/>
    <n v="1197"/>
    <n v="1202.95"/>
    <n v="50.123960915852408"/>
    <s v="RETAIL"/>
    <s v=""/>
  </r>
  <r>
    <x v="186"/>
    <x v="4"/>
    <x v="4"/>
    <x v="2"/>
    <s v="2016-Feb"/>
    <d v="1900-01-03T00:00:00"/>
    <n v="8"/>
    <n v="878"/>
    <d v="2013-09-22T00:00:00"/>
    <x v="94"/>
    <x v="0"/>
    <d v="2016-02-17T00:00:00"/>
    <d v="2016-02-17T00:00:00"/>
    <n v="140"/>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6-02-17T00:00:00"/>
    <d v="2016-02-17T00:00:00"/>
    <s v="sa"/>
    <s v=""/>
    <s v=""/>
    <n v="16384"/>
    <n v="0"/>
    <s v="Inventory"/>
    <s v="ACCS-CRD-12WH"/>
    <s v="Phone Cord - 12' White"/>
    <n v="1"/>
    <s v="Each"/>
    <n v="1"/>
    <n v="0"/>
    <n v="9.9499999999999993"/>
    <n v="9.9499999999999993"/>
    <s v="Percentage"/>
    <n v="0"/>
    <n v="0"/>
    <n v="0"/>
    <n v="3.29"/>
    <n v="3.29"/>
    <n v="6.66"/>
    <n v="66.934673366834176"/>
    <s v="RETAIL"/>
    <s v=""/>
  </r>
  <r>
    <x v="187"/>
    <x v="4"/>
    <x v="4"/>
    <x v="2"/>
    <s v="2016-Feb"/>
    <d v="1900-01-04T00:00:00"/>
    <n v="8"/>
    <n v="879"/>
    <d v="2013-09-22T00:00:00"/>
    <x v="95"/>
    <x v="0"/>
    <d v="2016-02-18T00:00:00"/>
    <d v="2016-02-18T00:00:00"/>
    <n v="141"/>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18T00:00:00"/>
    <d v="2016-02-18T00:00:00"/>
    <s v="sa"/>
    <s v=""/>
    <s v=""/>
    <n v="16384"/>
    <n v="0"/>
    <s v="Inventory"/>
    <s v="FAXX-CAN-9800"/>
    <s v="Cantata FaxPhone 9800"/>
    <n v="1"/>
    <s v="Each"/>
    <n v="1"/>
    <n v="0"/>
    <n v="2399.9499999999998"/>
    <n v="2399.9499999999998"/>
    <s v="Percentage"/>
    <n v="0"/>
    <n v="0"/>
    <n v="0"/>
    <n v="1197"/>
    <n v="1197"/>
    <n v="1202.95"/>
    <n v="50.123960915852408"/>
    <s v="RETAIL"/>
    <s v=""/>
  </r>
  <r>
    <x v="188"/>
    <x v="4"/>
    <x v="4"/>
    <x v="2"/>
    <s v="2016-Feb"/>
    <d v="1900-01-04T00:00:00"/>
    <n v="8"/>
    <n v="879"/>
    <d v="2013-09-22T00:00:00"/>
    <x v="95"/>
    <x v="0"/>
    <d v="2016-02-18T00:00:00"/>
    <d v="2016-02-18T00:00:00"/>
    <n v="142"/>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71.1"/>
    <n v="0"/>
    <n v="159.9"/>
    <n v="0"/>
    <n v="0"/>
    <n v="11.2"/>
    <s v="Z-US$"/>
    <d v="2016-02-18T00:00:00"/>
    <d v="2016-02-18T00:00:00"/>
    <s v="sa"/>
    <s v=""/>
    <s v=""/>
    <n v="16384"/>
    <n v="0"/>
    <s v="Inventory"/>
    <s v="ACCS-HDS-1EAR"/>
    <s v="Headset-Single Ear"/>
    <n v="2"/>
    <s v="Each"/>
    <n v="1"/>
    <n v="0"/>
    <n v="79.95"/>
    <n v="159.9"/>
    <s v="Percentage"/>
    <n v="0"/>
    <n v="0"/>
    <n v="0"/>
    <n v="38.590000000000003"/>
    <n v="77.180000000000007"/>
    <n v="82.72"/>
    <n v="51.732332707942462"/>
    <s v="RETAIL"/>
    <s v=""/>
  </r>
  <r>
    <x v="189"/>
    <x v="4"/>
    <x v="4"/>
    <x v="2"/>
    <s v="2016-Feb"/>
    <d v="1900-01-05T00:00:00"/>
    <n v="8"/>
    <n v="880"/>
    <d v="2013-09-22T00:00:00"/>
    <x v="96"/>
    <x v="0"/>
    <d v="2016-02-19T00:00:00"/>
    <d v="2016-02-19T00:00:00"/>
    <n v="143"/>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567.9499999999998"/>
    <n v="0"/>
    <n v="2399.9499999999998"/>
    <n v="0"/>
    <n v="0"/>
    <n v="168"/>
    <s v="Z-US$"/>
    <d v="2016-02-19T00:00:00"/>
    <d v="2016-02-19T00:00:00"/>
    <s v="sa"/>
    <s v=""/>
    <s v=""/>
    <n v="16384"/>
    <n v="0"/>
    <s v="Inventory"/>
    <s v="FAXX-CAN-9800"/>
    <s v="Cantata FaxPhone 9800"/>
    <n v="1"/>
    <s v="Each"/>
    <n v="1"/>
    <n v="0"/>
    <n v="2399.9499999999998"/>
    <n v="2399.9499999999998"/>
    <s v="Percentage"/>
    <n v="0"/>
    <n v="0"/>
    <n v="0"/>
    <n v="1197"/>
    <n v="1197"/>
    <n v="1202.95"/>
    <n v="50.123960915852408"/>
    <s v="RETAIL"/>
    <s v=""/>
  </r>
  <r>
    <x v="190"/>
    <x v="4"/>
    <x v="4"/>
    <x v="2"/>
    <s v="2016-Feb"/>
    <d v="1900-01-05T00:00:00"/>
    <n v="8"/>
    <n v="880"/>
    <d v="2013-09-22T00:00:00"/>
    <x v="96"/>
    <x v="0"/>
    <d v="2016-02-19T00:00:00"/>
    <d v="2016-02-19T00:00:00"/>
    <n v="144"/>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42.19"/>
    <n v="0"/>
    <n v="319.8"/>
    <n v="0"/>
    <n v="0"/>
    <n v="22.39"/>
    <s v="Z-US$"/>
    <d v="2016-02-19T00:00:00"/>
    <d v="2016-02-19T00:00:00"/>
    <s v="sa"/>
    <s v=""/>
    <s v=""/>
    <n v="32768"/>
    <n v="0"/>
    <s v="Inventory"/>
    <s v="ACCS-HDS-1EAR"/>
    <s v="Headset-Single Ear"/>
    <n v="4"/>
    <s v="Each"/>
    <n v="1"/>
    <n v="0"/>
    <n v="79.95"/>
    <n v="319.8"/>
    <s v="Percentage"/>
    <n v="0"/>
    <n v="0"/>
    <n v="0"/>
    <n v="38.590000000000003"/>
    <n v="154.36000000000001"/>
    <n v="165.44"/>
    <n v="51.732332707942462"/>
    <s v="RETAIL"/>
    <s v=""/>
  </r>
  <r>
    <x v="191"/>
    <x v="4"/>
    <x v="4"/>
    <x v="2"/>
    <s v="2016-Feb"/>
    <d v="1900-01-06T00:00:00"/>
    <n v="8"/>
    <n v="881"/>
    <d v="2013-09-22T00:00:00"/>
    <x v="97"/>
    <x v="0"/>
    <d v="2016-02-20T00:00:00"/>
    <d v="2016-02-20T00:00:00"/>
    <n v="145"/>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20T00:00:00"/>
    <d v="2016-02-20T00:00:00"/>
    <s v="sa"/>
    <s v=""/>
    <s v=""/>
    <n v="16384"/>
    <n v="0"/>
    <s v="Inventory"/>
    <s v="FAXX-CAN-9800"/>
    <s v="Cantata FaxPhone 9800"/>
    <n v="1"/>
    <s v="Each"/>
    <n v="1"/>
    <n v="0"/>
    <n v="2399.9499999999998"/>
    <n v="2399.9499999999998"/>
    <s v="Percentage"/>
    <n v="0"/>
    <n v="0"/>
    <n v="0"/>
    <n v="1197"/>
    <n v="1197"/>
    <n v="1202.95"/>
    <n v="50.123960915852408"/>
    <s v="RETAIL"/>
    <s v=""/>
  </r>
  <r>
    <x v="192"/>
    <x v="4"/>
    <x v="4"/>
    <x v="2"/>
    <s v="2016-Feb"/>
    <d v="1900-01-06T00:00:00"/>
    <n v="8"/>
    <n v="881"/>
    <d v="2013-09-22T00:00:00"/>
    <x v="97"/>
    <x v="0"/>
    <d v="2016-02-20T00:00:00"/>
    <d v="2016-02-20T00:00:00"/>
    <n v="146"/>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9499999999998"/>
    <n v="0"/>
    <n v="2399.9499999999998"/>
    <n v="0"/>
    <n v="0"/>
    <n v="168"/>
    <s v="Z-US$"/>
    <d v="2016-02-20T00:00:00"/>
    <d v="2016-02-20T00:00:00"/>
    <s v="sa"/>
    <s v=""/>
    <s v=""/>
    <n v="16384"/>
    <n v="0"/>
    <s v="Inventory"/>
    <s v="FAXX-CAN-9800"/>
    <s v="Cantata FaxPhone 9800"/>
    <n v="1"/>
    <s v="Each"/>
    <n v="1"/>
    <n v="0"/>
    <n v="2399.9499999999998"/>
    <n v="2399.9499999999998"/>
    <s v="Percentage"/>
    <n v="0"/>
    <n v="0"/>
    <n v="0"/>
    <n v="1197"/>
    <n v="1197"/>
    <n v="1202.95"/>
    <n v="50.123960915852408"/>
    <s v="RETAIL"/>
    <s v=""/>
  </r>
  <r>
    <x v="193"/>
    <x v="4"/>
    <x v="4"/>
    <x v="2"/>
    <s v="2016-Feb"/>
    <d v="1899-12-31T00:00:00"/>
    <n v="9"/>
    <n v="882"/>
    <d v="2013-09-22T00:00:00"/>
    <x v="98"/>
    <x v="0"/>
    <d v="2016-02-21T00:00:00"/>
    <d v="2016-02-21T00:00:00"/>
    <n v="147"/>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56.58999999999997"/>
    <n v="0"/>
    <n v="239.8"/>
    <n v="0"/>
    <n v="0"/>
    <n v="16.79"/>
    <s v="Z-US$"/>
    <d v="2016-02-21T00:00:00"/>
    <d v="2016-02-21T00:00:00"/>
    <s v="sa"/>
    <s v=""/>
    <s v=""/>
    <n v="16384"/>
    <n v="0"/>
    <s v="Inventory"/>
    <s v="100XLG"/>
    <s v="Green Phone"/>
    <n v="4"/>
    <s v="Each"/>
    <n v="1"/>
    <n v="0"/>
    <n v="59.95"/>
    <n v="239.8"/>
    <s v="Percentage"/>
    <n v="0"/>
    <n v="0"/>
    <n v="0"/>
    <n v="55.5"/>
    <n v="222"/>
    <n v="17.8"/>
    <n v="7.4228523769808197"/>
    <s v=""/>
    <s v=""/>
  </r>
  <r>
    <x v="194"/>
    <x v="4"/>
    <x v="4"/>
    <x v="2"/>
    <s v="2016-Feb"/>
    <d v="1900-01-01T00:00:00"/>
    <n v="9"/>
    <n v="883"/>
    <d v="2013-09-22T00:00:00"/>
    <x v="99"/>
    <x v="0"/>
    <d v="2016-02-22T00:00:00"/>
    <d v="2016-02-22T00:00:00"/>
    <n v="148"/>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4.150000000000006"/>
    <n v="0"/>
    <n v="59.95"/>
    <n v="0"/>
    <n v="0"/>
    <n v="4.2"/>
    <s v="Z-US$"/>
    <d v="2016-02-22T00:00:00"/>
    <d v="2016-02-22T00:00:00"/>
    <s v="sa"/>
    <s v=""/>
    <s v=""/>
    <n v="98304"/>
    <n v="0"/>
    <s v="Inventory"/>
    <s v="100XLG"/>
    <s v="Green Phone"/>
    <n v="1"/>
    <s v="Each"/>
    <n v="1"/>
    <n v="0"/>
    <n v="59.95"/>
    <n v="59.95"/>
    <s v="Percentage"/>
    <n v="0"/>
    <n v="0"/>
    <n v="0"/>
    <n v="55.5"/>
    <n v="55.5"/>
    <n v="4.45"/>
    <n v="7.4228523769808197"/>
    <s v=""/>
    <s v=""/>
  </r>
  <r>
    <x v="195"/>
    <x v="4"/>
    <x v="4"/>
    <x v="2"/>
    <s v="2016-Feb"/>
    <d v="1900-01-01T00:00:00"/>
    <n v="9"/>
    <n v="883"/>
    <d v="2013-09-22T00:00:00"/>
    <x v="99"/>
    <x v="0"/>
    <d v="2016-02-22T00:00:00"/>
    <d v="2016-02-22T00:00:00"/>
    <n v="150"/>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433.75"/>
    <n v="0"/>
    <n v="1339.95"/>
    <n v="0"/>
    <n v="0"/>
    <n v="93.8"/>
    <s v="Z-US$"/>
    <d v="2016-02-22T00:00:00"/>
    <d v="2016-02-22T00:00:00"/>
    <s v="sa"/>
    <s v=""/>
    <s v=""/>
    <n v="16384"/>
    <n v="0"/>
    <s v="Inventory"/>
    <s v="HDWR-RNG-0001"/>
    <s v="Ring Generator"/>
    <n v="1"/>
    <s v="Each"/>
    <n v="1"/>
    <n v="0"/>
    <n v="1339.95"/>
    <n v="1339.95"/>
    <s v="Percentage"/>
    <n v="0"/>
    <n v="0"/>
    <n v="0"/>
    <n v="669"/>
    <n v="669"/>
    <n v="670.95"/>
    <n v="50.072763909101091"/>
    <s v="RETAIL"/>
    <s v=""/>
  </r>
  <r>
    <x v="196"/>
    <x v="4"/>
    <x v="4"/>
    <x v="2"/>
    <s v="2016-Feb"/>
    <d v="1900-01-01T00:00:00"/>
    <n v="9"/>
    <n v="883"/>
    <d v="2013-09-22T00:00:00"/>
    <x v="99"/>
    <x v="0"/>
    <d v="2016-02-22T00:00:00"/>
    <d v="2016-02-22T00:00:00"/>
    <n v="151"/>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05.7"/>
    <n v="0"/>
    <n v="192.23"/>
    <n v="0"/>
    <n v="0"/>
    <n v="13.47"/>
    <s v="Z-US$"/>
    <d v="2016-02-22T00:00:00"/>
    <d v="2016-02-22T00:00:00"/>
    <s v="sa"/>
    <s v=""/>
    <s v=""/>
    <n v="16384"/>
    <n v="0"/>
    <s v="Inventory"/>
    <s v="REPR-TWO-0002"/>
    <s v="On-site Repair"/>
    <n v="5.5"/>
    <s v="HOUR"/>
    <n v="1"/>
    <n v="0"/>
    <n v="34.950000000000003"/>
    <n v="192.23"/>
    <s v="Percentage"/>
    <n v="0"/>
    <n v="0"/>
    <n v="0"/>
    <n v="0"/>
    <n v="0"/>
    <n v="192.23"/>
    <n v="100"/>
    <s v=""/>
    <s v=""/>
  </r>
  <r>
    <x v="197"/>
    <x v="4"/>
    <x v="4"/>
    <x v="2"/>
    <s v="2016-Feb"/>
    <d v="1900-01-02T00:00:00"/>
    <n v="9"/>
    <n v="884"/>
    <d v="2013-09-22T00:00:00"/>
    <x v="100"/>
    <x v="0"/>
    <d v="2016-02-23T00:00:00"/>
    <d v="2016-02-23T00:00:00"/>
    <n v="152"/>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03.25"/>
    <n v="0"/>
    <n v="189.95"/>
    <n v="0"/>
    <n v="0"/>
    <n v="13.3"/>
    <s v="Z-US$"/>
    <d v="2016-02-23T00:00:00"/>
    <d v="2016-02-23T00:00:00"/>
    <s v="sa"/>
    <s v=""/>
    <s v=""/>
    <n v="16384"/>
    <n v="0"/>
    <s v="Inventory"/>
    <s v="PHON-ATT-53WH"/>
    <s v="Cordless-Attractive 5352-White"/>
    <n v="1"/>
    <s v="Each"/>
    <n v="1"/>
    <n v="0"/>
    <n v="189.95"/>
    <n v="189.95"/>
    <s v="Percentage"/>
    <n v="0"/>
    <n v="0"/>
    <n v="0"/>
    <n v="92.59"/>
    <n v="92.59"/>
    <n v="97.36"/>
    <n v="51.255593577257173"/>
    <s v="ATT CORD"/>
    <s v="ATT"/>
  </r>
  <r>
    <x v="198"/>
    <x v="4"/>
    <x v="4"/>
    <x v="2"/>
    <s v="2016-Feb"/>
    <d v="1900-01-02T00:00:00"/>
    <n v="9"/>
    <n v="884"/>
    <d v="2013-09-22T00:00:00"/>
    <x v="100"/>
    <x v="0"/>
    <d v="2016-02-23T00:00:00"/>
    <d v="2016-02-23T00:00:00"/>
    <n v="153"/>
    <s v="History"/>
    <s v="BREAKTHR0001"/>
    <x v="2"/>
    <s v=""/>
    <s v="TEST"/>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3"/>
    <n v="0"/>
    <n v="19.899999999999999"/>
    <n v="0"/>
    <n v="0"/>
    <n v="1.4"/>
    <s v="Z-US$"/>
    <d v="2016-02-23T00:00:00"/>
    <d v="2016-02-23T00:00:00"/>
    <s v="sa"/>
    <s v=""/>
    <s v=""/>
    <n v="16384"/>
    <n v="0"/>
    <s v="Inventory"/>
    <s v="ACCS-RST-DXWH"/>
    <s v="Shoulder Rest - Deluxe White"/>
    <n v="2"/>
    <s v="Each"/>
    <n v="1"/>
    <n v="0"/>
    <n v="9.9499999999999993"/>
    <n v="19.899999999999999"/>
    <s v="Percentage"/>
    <n v="0"/>
    <n v="0"/>
    <n v="0"/>
    <n v="4.55"/>
    <n v="9.1"/>
    <n v="10.8"/>
    <n v="54.2713567839196"/>
    <s v="RETAIL"/>
    <s v=""/>
  </r>
  <r>
    <x v="199"/>
    <x v="4"/>
    <x v="4"/>
    <x v="2"/>
    <s v="2016-Feb"/>
    <d v="1900-01-03T00:00:00"/>
    <n v="9"/>
    <n v="885"/>
    <d v="2013-09-22T00:00:00"/>
    <x v="101"/>
    <x v="0"/>
    <d v="2016-02-24T00:00:00"/>
    <d v="2016-02-24T00:00:00"/>
    <n v="154"/>
    <s v="History"/>
    <s v="HOLLINGC0001"/>
    <x v="19"/>
    <s v=""/>
    <s v="TEST"/>
    <s v="NORTH"/>
    <s v="NORTH"/>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58999999999997"/>
    <n v="0"/>
    <n v="239.8"/>
    <n v="0"/>
    <n v="0"/>
    <n v="16.79"/>
    <s v="Z-US$"/>
    <d v="2016-02-24T00:00:00"/>
    <d v="2016-02-24T00:00:00"/>
    <s v="sa"/>
    <s v=""/>
    <s v=""/>
    <n v="16384"/>
    <n v="0"/>
    <s v="Inventory"/>
    <s v="PHON-PAN-2315"/>
    <s v="Panache KX-T231 wall"/>
    <n v="4"/>
    <s v="Each"/>
    <n v="1"/>
    <n v="0"/>
    <n v="59.95"/>
    <n v="239.8"/>
    <s v="Percentage"/>
    <n v="0"/>
    <n v="0"/>
    <n v="0"/>
    <n v="27.98"/>
    <n v="111.92"/>
    <n v="127.88"/>
    <n v="53.327773144286908"/>
    <s v="RETAIL"/>
    <s v=""/>
  </r>
  <r>
    <x v="200"/>
    <x v="4"/>
    <x v="4"/>
    <x v="2"/>
    <s v="2016-Feb"/>
    <d v="1900-01-04T00:00:00"/>
    <n v="9"/>
    <n v="886"/>
    <d v="2013-09-22T00:00:00"/>
    <x v="102"/>
    <x v="0"/>
    <d v="2016-02-25T00:00:00"/>
    <d v="2016-02-25T00:00:00"/>
    <n v="155"/>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6-02-25T00:00:00"/>
    <d v="2016-02-25T00:00:00"/>
    <s v="sa"/>
    <s v=""/>
    <s v=""/>
    <n v="16384"/>
    <n v="0"/>
    <s v="Inventory"/>
    <s v="PHON-ATT-53BL"/>
    <s v="Cordless-Attractive 5352-Blue"/>
    <n v="2"/>
    <s v="Each"/>
    <n v="1"/>
    <n v="0"/>
    <n v="189.95"/>
    <n v="379.9"/>
    <s v="Percentage"/>
    <n v="0"/>
    <n v="0"/>
    <n v="0"/>
    <n v="93.55"/>
    <n v="187.1"/>
    <n v="192.8"/>
    <n v="50.75019742037378"/>
    <s v="ATT CORD"/>
    <s v="ATT"/>
  </r>
  <r>
    <x v="201"/>
    <x v="4"/>
    <x v="4"/>
    <x v="2"/>
    <s v="2016-Feb"/>
    <d v="1900-01-04T00:00:00"/>
    <n v="9"/>
    <n v="886"/>
    <d v="2013-09-22T00:00:00"/>
    <x v="102"/>
    <x v="0"/>
    <d v="2016-02-25T00:00:00"/>
    <d v="2016-02-25T00:00:00"/>
    <n v="156"/>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652.65"/>
    <n v="0"/>
    <n v="609.95000000000005"/>
    <n v="0"/>
    <n v="0"/>
    <n v="42.7"/>
    <s v="Z-US$"/>
    <d v="2016-02-25T00:00:00"/>
    <d v="2016-02-25T00:00:00"/>
    <s v="sa"/>
    <s v=""/>
    <s v=""/>
    <n v="16384"/>
    <n v="0"/>
    <s v="Inventory"/>
    <s v="HDWR-PNL-0001"/>
    <s v="Control Panel"/>
    <n v="1"/>
    <s v="Each"/>
    <n v="1"/>
    <n v="0"/>
    <n v="609.95000000000005"/>
    <n v="609.95000000000005"/>
    <s v="Percentage"/>
    <n v="0"/>
    <n v="0"/>
    <n v="0"/>
    <n v="303.85000000000002"/>
    <n v="303.85000000000002"/>
    <n v="306.10000000000002"/>
    <n v="50.18444134765145"/>
    <s v="RETAIL"/>
    <s v=""/>
  </r>
  <r>
    <x v="202"/>
    <x v="4"/>
    <x v="4"/>
    <x v="2"/>
    <s v="2016-Feb"/>
    <d v="1900-01-05T00:00:00"/>
    <n v="9"/>
    <n v="887"/>
    <d v="2013-09-22T00:00:00"/>
    <x v="103"/>
    <x v="0"/>
    <d v="2016-02-26T00:00:00"/>
    <d v="2016-02-26T00:00:00"/>
    <n v="157"/>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17.65"/>
    <n v="0"/>
    <n v="109.95"/>
    <n v="0"/>
    <n v="0"/>
    <n v="7.7"/>
    <s v="Z-US$"/>
    <d v="2016-02-26T00:00:00"/>
    <d v="2016-02-26T00:00:00"/>
    <s v="sa"/>
    <s v=""/>
    <s v=""/>
    <n v="16384"/>
    <n v="0"/>
    <s v="Inventory"/>
    <s v="ANSW-PAN-1450"/>
    <s v="Panache KX-T1450 answer"/>
    <n v="1"/>
    <s v="Each"/>
    <n v="1"/>
    <n v="0"/>
    <n v="109.95"/>
    <n v="109.95"/>
    <s v="Percentage"/>
    <n v="0"/>
    <n v="0"/>
    <n v="0"/>
    <n v="50.25"/>
    <n v="50.25"/>
    <n v="59.7"/>
    <n v="54.297407912687589"/>
    <s v="RETAIL"/>
    <s v=""/>
  </r>
  <r>
    <x v="203"/>
    <x v="4"/>
    <x v="4"/>
    <x v="2"/>
    <s v="2016-Feb"/>
    <d v="1900-01-06T00:00:00"/>
    <n v="9"/>
    <n v="888"/>
    <d v="2013-09-22T00:00:00"/>
    <x v="104"/>
    <x v="0"/>
    <d v="2016-02-27T00:00:00"/>
    <d v="2016-02-27T00:00:00"/>
    <n v="158"/>
    <s v="History"/>
    <s v="PLAZAONE0001"/>
    <x v="17"/>
    <s v=""/>
    <s v="TEST"/>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609.75"/>
    <n v="0"/>
    <n v="569.85"/>
    <n v="0"/>
    <n v="0"/>
    <n v="39.9"/>
    <s v="Z-US$"/>
    <d v="2016-02-27T00:00:00"/>
    <d v="2016-02-27T00:00:00"/>
    <s v="sa"/>
    <s v=""/>
    <s v=""/>
    <n v="16384"/>
    <n v="0"/>
    <s v="Inventory"/>
    <s v="PHON-ATT-53WH"/>
    <s v="Cordless-Attractive 5352-White"/>
    <n v="3"/>
    <s v="Each"/>
    <n v="1"/>
    <n v="0"/>
    <n v="189.95"/>
    <n v="569.85"/>
    <s v="Percentage"/>
    <n v="0"/>
    <n v="0"/>
    <n v="0"/>
    <n v="92.59"/>
    <n v="277.77"/>
    <n v="292.08"/>
    <n v="51.255593577257173"/>
    <s v="ATT CORD"/>
    <s v="ATT"/>
  </r>
  <r>
    <x v="204"/>
    <x v="4"/>
    <x v="4"/>
    <x v="2"/>
    <s v="2016-Feb"/>
    <d v="1899-12-31T00:00:00"/>
    <n v="10"/>
    <n v="889"/>
    <d v="2013-09-22T00:00:00"/>
    <x v="105"/>
    <x v="0"/>
    <d v="2016-02-28T00:00:00"/>
    <d v="2016-02-28T00:00:00"/>
    <n v="159"/>
    <s v="History"/>
    <s v="CENTRALC0001"/>
    <x v="10"/>
    <s v=""/>
    <s v="TEST"/>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219.49"/>
    <n v="0"/>
    <n v="1139.7"/>
    <n v="0"/>
    <n v="0"/>
    <n v="79.790000000000006"/>
    <s v="Z-US$"/>
    <d v="2016-02-28T00:00:00"/>
    <d v="2016-02-28T00:00:00"/>
    <s v="sa"/>
    <s v=""/>
    <s v=""/>
    <n v="16384"/>
    <n v="0"/>
    <s v="Inventory"/>
    <s v="PHON-ATT-53RD"/>
    <s v="Cordless-Attractive 5352-Red"/>
    <n v="6"/>
    <s v="Each"/>
    <n v="1"/>
    <n v="0"/>
    <n v="189.95"/>
    <n v="1139.7"/>
    <s v="Percentage"/>
    <n v="0"/>
    <n v="0"/>
    <n v="0"/>
    <n v="91.59"/>
    <n v="549.54"/>
    <n v="590.16"/>
    <n v="51.782047907344037"/>
    <s v="ATT CORD"/>
    <s v="ATT"/>
  </r>
  <r>
    <x v="205"/>
    <x v="4"/>
    <x v="4"/>
    <x v="2"/>
    <s v="2016-Feb"/>
    <d v="1899-12-31T00:00:00"/>
    <n v="10"/>
    <n v="920"/>
    <d v="2013-09-22T00:00:00"/>
    <x v="105"/>
    <x v="0"/>
    <d v="2016-02-28T00:00:00"/>
    <d v="2016-03-30T00:00:00"/>
    <n v="160"/>
    <s v="History"/>
    <s v="MAGNIFIC0001"/>
    <x v="11"/>
    <s v=""/>
    <s v="SD"/>
    <s v="NORTH"/>
    <s v="NORTH"/>
    <s v="GARY W."/>
    <s v="GARY W."/>
    <s v="TERRITORY 6"/>
    <s v="TERRITORY 6"/>
    <s v="Net 30"/>
    <s v="GROUND"/>
    <s v="GROUND"/>
    <s v="BILLING"/>
    <s v="PRIMARY"/>
    <s v="Magnificent Office Images"/>
    <s v="1900 45 Ave."/>
    <s v=""/>
    <s v=""/>
    <s v="Winnipeg"/>
    <s v="MB"/>
    <s v="R2S 3S7"/>
    <s v="Canada"/>
    <s v="PRIMARY"/>
    <s v="Magnificent Office Images"/>
    <s v="1900 45 Ave."/>
    <s v=""/>
    <s v=""/>
    <s v="Winnipeg"/>
    <s v="MB"/>
    <s v="R2S 3S7"/>
    <s v="Canada"/>
    <n v="812.99"/>
    <n v="0"/>
    <n v="759.8"/>
    <n v="0"/>
    <n v="0"/>
    <n v="53.19"/>
    <s v="Z-US$"/>
    <d v="2016-02-28T00:00:00"/>
    <d v="2016-02-28T00:00:00"/>
    <s v="sa"/>
    <s v=""/>
    <s v=""/>
    <n v="16384"/>
    <n v="0"/>
    <s v="Inventory"/>
    <s v="PHON-ATT-53BK"/>
    <s v="Cordless-Attractive 5352-Black"/>
    <n v="4"/>
    <s v="Each"/>
    <n v="1"/>
    <n v="0"/>
    <n v="189.95"/>
    <n v="759.8"/>
    <s v="Percentage"/>
    <n v="0"/>
    <n v="0"/>
    <n v="0"/>
    <n v="90.25"/>
    <n v="361"/>
    <n v="398.8"/>
    <n v="52.487496709660441"/>
    <s v="ATT CORD"/>
    <s v="ATT"/>
  </r>
  <r>
    <x v="206"/>
    <x v="4"/>
    <x v="4"/>
    <x v="10"/>
    <s v="2016-Mar"/>
    <d v="1900-01-02T00:00:00"/>
    <n v="10"/>
    <n v="891"/>
    <d v="2013-09-22T00:00:00"/>
    <x v="106"/>
    <x v="0"/>
    <d v="2016-03-01T00:00:00"/>
    <d v="2016-03-01T00:00:00"/>
    <n v="161"/>
    <s v="History"/>
    <s v="METROPOL0001"/>
    <x v="12"/>
    <s v=""/>
    <s v="SD"/>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919.9"/>
    <n v="0"/>
    <n v="1919.9"/>
    <n v="0"/>
    <n v="0"/>
    <n v="0"/>
    <s v="Z-US$"/>
    <d v="2016-03-01T00:00:00"/>
    <d v="2016-03-01T00:00:00"/>
    <s v="sa"/>
    <s v=""/>
    <s v=""/>
    <n v="16384"/>
    <n v="0"/>
    <s v="Inventory"/>
    <s v="FAXX-RIC-060E"/>
    <s v="Richelieu Fax 60E"/>
    <n v="2"/>
    <s v="Each"/>
    <n v="1"/>
    <n v="0"/>
    <n v="959.95"/>
    <n v="1919.9"/>
    <s v="Percentage"/>
    <n v="0"/>
    <n v="0"/>
    <n v="0"/>
    <n v="479.05"/>
    <n v="958.1"/>
    <n v="961.8"/>
    <n v="50.09635918537424"/>
    <s v="RETAIL"/>
    <s v=""/>
  </r>
  <r>
    <x v="207"/>
    <x v="4"/>
    <x v="4"/>
    <x v="10"/>
    <s v="2016-Mar"/>
    <d v="1900-01-03T00:00:00"/>
    <n v="10"/>
    <n v="892"/>
    <d v="2013-09-22T00:00:00"/>
    <x v="107"/>
    <x v="0"/>
    <d v="2016-03-02T00:00:00"/>
    <d v="2016-03-02T00:00:00"/>
    <n v="162"/>
    <s v="History"/>
    <s v="MAHLERST0001"/>
    <x v="13"/>
    <s v=""/>
    <s v="SD"/>
    <s v="NORTH"/>
    <s v="NORTH"/>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359.85"/>
    <n v="0"/>
    <n v="359.85"/>
    <n v="0"/>
    <n v="0"/>
    <n v="0"/>
    <s v="Z-US$"/>
    <d v="2016-03-02T00:00:00"/>
    <d v="2016-03-02T00:00:00"/>
    <s v="sa"/>
    <s v=""/>
    <s v=""/>
    <n v="16384"/>
    <n v="0"/>
    <s v="Inventory"/>
    <s v="PHON-PAN-3155"/>
    <s v="Panache KX-T3155 desk"/>
    <n v="3"/>
    <s v="Each"/>
    <n v="1"/>
    <n v="0"/>
    <n v="119.95"/>
    <n v="359.85"/>
    <s v="Percentage"/>
    <n v="0"/>
    <n v="0"/>
    <n v="0"/>
    <n v="59.5"/>
    <n v="178.5"/>
    <n v="181.35"/>
    <n v="50.395998332638598"/>
    <s v="RETAIL"/>
    <s v=""/>
  </r>
  <r>
    <x v="208"/>
    <x v="4"/>
    <x v="4"/>
    <x v="10"/>
    <s v="2016-Mar"/>
    <d v="1900-01-03T00:00:00"/>
    <n v="10"/>
    <n v="892"/>
    <d v="2013-09-22T00:00:00"/>
    <x v="107"/>
    <x v="0"/>
    <d v="2016-03-02T00:00:00"/>
    <d v="2016-03-02T00:00:00"/>
    <n v="163"/>
    <s v="History"/>
    <s v="LAWRENCE0001"/>
    <x v="14"/>
    <s v=""/>
    <s v="SD"/>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27699.9"/>
    <n v="0"/>
    <n v="27699.9"/>
    <n v="0"/>
    <n v="0"/>
    <n v="0"/>
    <s v="Z-US$"/>
    <d v="2016-03-02T00:00:00"/>
    <d v="2016-03-02T00:00:00"/>
    <s v="sa"/>
    <s v=""/>
    <s v=""/>
    <n v="16384"/>
    <n v="0"/>
    <s v="Inventory"/>
    <s v="HDWR-CAB-0001"/>
    <s v="Central Cabinet"/>
    <n v="2"/>
    <s v="Each"/>
    <n v="1"/>
    <n v="0"/>
    <n v="13849.95"/>
    <n v="27699.9"/>
    <s v="Percentage"/>
    <n v="0"/>
    <n v="0"/>
    <n v="0"/>
    <n v="6921.88"/>
    <n v="13843.76"/>
    <n v="13856.14"/>
    <n v="50.02234665107094"/>
    <s v="RETAIL"/>
    <s v=""/>
  </r>
  <r>
    <x v="209"/>
    <x v="4"/>
    <x v="4"/>
    <x v="10"/>
    <s v="2016-Mar"/>
    <d v="1900-01-04T00:00:00"/>
    <n v="10"/>
    <n v="893"/>
    <d v="2013-09-22T00:00:00"/>
    <x v="108"/>
    <x v="0"/>
    <d v="2016-03-03T00:00:00"/>
    <d v="2016-03-03T00:00:00"/>
    <n v="164"/>
    <s v="History"/>
    <s v="BLUEYOND0001"/>
    <x v="15"/>
    <s v=""/>
    <s v="SD"/>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09.95"/>
    <n v="0"/>
    <n v="109.95"/>
    <n v="0"/>
    <n v="0"/>
    <n v="0"/>
    <s v="Z-US$"/>
    <d v="2016-03-03T00:00:00"/>
    <d v="2016-03-03T00:00:00"/>
    <s v="sa"/>
    <s v=""/>
    <s v=""/>
    <n v="16384"/>
    <n v="0"/>
    <s v="Inventory"/>
    <s v="ANSW-PAN-1450"/>
    <s v="Panache KX-T1450 answer"/>
    <n v="1"/>
    <s v="Each"/>
    <n v="1"/>
    <n v="0"/>
    <n v="109.95"/>
    <n v="109.95"/>
    <s v="Percentage"/>
    <n v="0"/>
    <n v="0"/>
    <n v="0"/>
    <n v="50.25"/>
    <n v="50.25"/>
    <n v="59.7"/>
    <n v="54.297407912687589"/>
    <s v="RETAIL"/>
    <s v=""/>
  </r>
  <r>
    <x v="210"/>
    <x v="4"/>
    <x v="4"/>
    <x v="10"/>
    <s v="2016-Mar"/>
    <d v="1900-01-04T00:00:00"/>
    <n v="10"/>
    <n v="893"/>
    <d v="2013-09-22T00:00:00"/>
    <x v="108"/>
    <x v="0"/>
    <d v="2016-03-03T00:00:00"/>
    <d v="2016-03-03T00:00:00"/>
    <n v="165"/>
    <s v="History"/>
    <s v="ASTORSUI0001"/>
    <x v="16"/>
    <s v=""/>
    <s v="SD"/>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9.75"/>
    <n v="0"/>
    <n v="49.75"/>
    <n v="0"/>
    <n v="0"/>
    <n v="0"/>
    <s v="Z-US$"/>
    <d v="2016-03-03T00:00:00"/>
    <d v="2016-03-03T00:00:00"/>
    <s v="sa"/>
    <s v=""/>
    <s v=""/>
    <n v="16384"/>
    <n v="0"/>
    <s v="Inventory"/>
    <s v="ACCS-RST-DXWH"/>
    <s v="Shoulder Rest - Deluxe White"/>
    <n v="5"/>
    <s v="Each"/>
    <n v="1"/>
    <n v="0"/>
    <n v="9.9499999999999993"/>
    <n v="49.75"/>
    <s v="Percentage"/>
    <n v="0"/>
    <n v="0"/>
    <n v="0"/>
    <n v="4.55"/>
    <n v="22.75"/>
    <n v="27"/>
    <n v="54.2713567839196"/>
    <s v="RETAIL"/>
    <s v=""/>
  </r>
  <r>
    <x v="211"/>
    <x v="4"/>
    <x v="4"/>
    <x v="10"/>
    <s v="2016-Mar"/>
    <d v="1900-01-05T00:00:00"/>
    <n v="10"/>
    <n v="894"/>
    <d v="2013-09-22T00:00:00"/>
    <x v="109"/>
    <x v="0"/>
    <d v="2016-03-04T00:00:00"/>
    <d v="2016-03-04T00:00:00"/>
    <n v="166"/>
    <s v="History"/>
    <s v="PLAZAONE0001"/>
    <x v="17"/>
    <s v=""/>
    <s v="SD"/>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9.85"/>
    <n v="0"/>
    <n v="29.85"/>
    <n v="0"/>
    <n v="0"/>
    <n v="0"/>
    <s v="Z-US$"/>
    <d v="2016-03-04T00:00:00"/>
    <d v="2016-03-04T00:00:00"/>
    <s v="sa"/>
    <s v=""/>
    <s v=""/>
    <n v="16384"/>
    <n v="0"/>
    <s v="Inventory"/>
    <s v="ACCS-RST-DXBK"/>
    <s v="Shoulder Rest-Deluxe Black"/>
    <n v="3"/>
    <s v="Each"/>
    <n v="1"/>
    <n v="0"/>
    <n v="9.9499999999999993"/>
    <n v="29.85"/>
    <s v="Percentage"/>
    <n v="0"/>
    <n v="0"/>
    <n v="0"/>
    <n v="4.55"/>
    <n v="13.65"/>
    <n v="16.2"/>
    <n v="54.2713567839196"/>
    <s v="RETAIL"/>
    <s v=""/>
  </r>
  <r>
    <x v="212"/>
    <x v="4"/>
    <x v="4"/>
    <x v="10"/>
    <s v="2016-Mar"/>
    <d v="1900-01-05T00:00:00"/>
    <n v="10"/>
    <n v="894"/>
    <d v="2013-09-22T00:00:00"/>
    <x v="109"/>
    <x v="0"/>
    <d v="2016-03-04T00:00:00"/>
    <d v="2016-03-04T00:00:00"/>
    <n v="167"/>
    <s v="History"/>
    <s v="VANCOUVE0001"/>
    <x v="18"/>
    <s v=""/>
    <s v="SD"/>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9.899999999999999"/>
    <n v="0"/>
    <n v="19.899999999999999"/>
    <n v="0"/>
    <n v="0"/>
    <n v="0"/>
    <s v="Z-US$"/>
    <d v="2016-03-04T00:00:00"/>
    <d v="2016-03-04T00:00:00"/>
    <s v="sa"/>
    <s v=""/>
    <s v=""/>
    <n v="16384"/>
    <n v="0"/>
    <s v="Inventory"/>
    <s v="ACCS-CRD-12WH"/>
    <s v="Phone Cord - 12' White"/>
    <n v="2"/>
    <s v="Each"/>
    <n v="1"/>
    <n v="0"/>
    <n v="9.9499999999999993"/>
    <n v="19.899999999999999"/>
    <s v="Percentage"/>
    <n v="0"/>
    <n v="0"/>
    <n v="0"/>
    <n v="3.29"/>
    <n v="6.58"/>
    <n v="13.32"/>
    <n v="66.934673366834176"/>
    <s v="RETAIL"/>
    <s v=""/>
  </r>
  <r>
    <x v="213"/>
    <x v="4"/>
    <x v="4"/>
    <x v="10"/>
    <s v="2016-Mar"/>
    <d v="1900-01-05T00:00:00"/>
    <n v="10"/>
    <n v="894"/>
    <d v="2013-09-22T00:00:00"/>
    <x v="109"/>
    <x v="0"/>
    <d v="2016-03-04T00:00:00"/>
    <d v="2016-03-04T00:00:00"/>
    <n v="168"/>
    <s v="History"/>
    <s v="AARONFIT0001"/>
    <x v="4"/>
    <s v=""/>
    <s v="SD"/>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39.9"/>
    <n v="0"/>
    <n v="239.9"/>
    <n v="0"/>
    <n v="0"/>
    <n v="0"/>
    <s v="Z-US$"/>
    <d v="2016-03-04T00:00:00"/>
    <d v="2016-03-04T00:00:00"/>
    <s v="sa"/>
    <s v=""/>
    <s v=""/>
    <n v="16384"/>
    <n v="0"/>
    <s v="Inventory"/>
    <s v="PHON-PAN-3155"/>
    <s v="Panache KX-T3155 desk"/>
    <n v="2"/>
    <s v="Each"/>
    <n v="1"/>
    <n v="0"/>
    <n v="119.95"/>
    <n v="239.9"/>
    <s v="Percentage"/>
    <n v="0"/>
    <n v="0"/>
    <n v="0"/>
    <n v="59.5"/>
    <n v="119"/>
    <n v="120.9"/>
    <n v="50.395998332638598"/>
    <s v="RETAIL"/>
    <s v=""/>
  </r>
  <r>
    <x v="214"/>
    <x v="4"/>
    <x v="4"/>
    <x v="10"/>
    <s v="2016-Mar"/>
    <d v="1900-01-05T00:00:00"/>
    <n v="10"/>
    <n v="894"/>
    <d v="2013-09-22T00:00:00"/>
    <x v="109"/>
    <x v="0"/>
    <d v="2016-03-04T00:00:00"/>
    <d v="2016-03-04T00:00:00"/>
    <n v="169"/>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19.9"/>
    <n v="0"/>
    <n v="219.9"/>
    <n v="0"/>
    <n v="0"/>
    <n v="0"/>
    <s v="Z-US$"/>
    <d v="2016-03-04T00:00:00"/>
    <d v="2016-03-04T00:00:00"/>
    <s v="sa"/>
    <s v=""/>
    <s v=""/>
    <n v="16384"/>
    <n v="0"/>
    <s v="Inventory"/>
    <s v="ANSW-PAN-1450"/>
    <s v="Panache KX-T1450 answer"/>
    <n v="2"/>
    <s v="Each"/>
    <n v="1"/>
    <n v="0"/>
    <n v="109.95"/>
    <n v="219.9"/>
    <s v="Percentage"/>
    <n v="0"/>
    <n v="0"/>
    <n v="0"/>
    <n v="50.25"/>
    <n v="100.5"/>
    <n v="119.4"/>
    <n v="54.297407912687589"/>
    <s v="RETAIL"/>
    <s v=""/>
  </r>
  <r>
    <x v="215"/>
    <x v="4"/>
    <x v="4"/>
    <x v="10"/>
    <s v="2016-Mar"/>
    <d v="1900-01-06T00:00:00"/>
    <n v="10"/>
    <n v="895"/>
    <d v="2013-09-22T00:00:00"/>
    <x v="110"/>
    <x v="0"/>
    <d v="2016-03-05T00:00:00"/>
    <d v="2016-03-05T00:00:00"/>
    <n v="170"/>
    <s v="History"/>
    <s v="PLAZAONE0001"/>
    <x v="17"/>
    <s v=""/>
    <s v="SD"/>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59.80000000000001"/>
    <n v="0"/>
    <n v="159.80000000000001"/>
    <n v="0"/>
    <n v="0"/>
    <n v="0"/>
    <s v="Z-US$"/>
    <d v="2016-03-05T00:00:00"/>
    <d v="2016-03-05T00:00:00"/>
    <s v="sa"/>
    <s v=""/>
    <s v=""/>
    <n v="16384"/>
    <n v="0"/>
    <s v="Inventory"/>
    <s v="HDWR-SRG-0001"/>
    <s v="Surge Protector Panel"/>
    <n v="4"/>
    <s v="Each"/>
    <n v="1"/>
    <n v="0"/>
    <n v="39.950000000000003"/>
    <n v="159.80000000000001"/>
    <s v="Percentage"/>
    <n v="0"/>
    <n v="0"/>
    <n v="0"/>
    <n v="18.649999999999999"/>
    <n v="74.599999999999994"/>
    <n v="85.2"/>
    <n v="53.316645807259071"/>
    <s v="RETAIL"/>
    <s v=""/>
  </r>
  <r>
    <x v="216"/>
    <x v="4"/>
    <x v="4"/>
    <x v="10"/>
    <s v="2016-Mar"/>
    <d v="1899-12-31T00:00:00"/>
    <n v="11"/>
    <n v="896"/>
    <d v="2013-09-22T00:00:00"/>
    <x v="111"/>
    <x v="0"/>
    <d v="2016-03-06T00:00:00"/>
    <d v="2016-03-06T00:00:00"/>
    <n v="171"/>
    <s v="History"/>
    <s v="CENTRALC0001"/>
    <x v="10"/>
    <s v=""/>
    <s v="SD"/>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9.95"/>
    <n v="0"/>
    <n v="19.95"/>
    <n v="0"/>
    <n v="0"/>
    <n v="0"/>
    <s v="Z-US$"/>
    <d v="2016-03-06T00:00:00"/>
    <d v="2016-03-06T00:00:00"/>
    <s v="sa"/>
    <s v=""/>
    <s v=""/>
    <n v="16384"/>
    <n v="0"/>
    <s v="Inventory"/>
    <s v="ACCS-CRD-25BK"/>
    <s v="Phone Cord - 25' Black"/>
    <n v="1"/>
    <s v="Each"/>
    <n v="1"/>
    <n v="0"/>
    <n v="19.95"/>
    <n v="19.95"/>
    <s v="Percentage"/>
    <n v="0"/>
    <n v="0"/>
    <n v="0"/>
    <n v="5.98"/>
    <n v="5.98"/>
    <n v="13.97"/>
    <n v="70.025062656641595"/>
    <s v="RETAIL"/>
    <s v=""/>
  </r>
  <r>
    <x v="217"/>
    <x v="4"/>
    <x v="4"/>
    <x v="10"/>
    <s v="2016-Mar"/>
    <d v="1900-01-01T00:00:00"/>
    <n v="11"/>
    <n v="897"/>
    <d v="2013-09-22T00:00:00"/>
    <x v="112"/>
    <x v="0"/>
    <d v="2016-03-07T00:00:00"/>
    <d v="2016-03-07T00:00:00"/>
    <n v="172"/>
    <s v="History"/>
    <s v="MAGNIFIC0001"/>
    <x v="11"/>
    <s v=""/>
    <s v="SD"/>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679.9"/>
    <n v="0"/>
    <n v="2679.9"/>
    <n v="0"/>
    <n v="0"/>
    <n v="0"/>
    <s v="Z-US$"/>
    <d v="2016-03-07T00:00:00"/>
    <d v="2016-03-07T00:00:00"/>
    <s v="sa"/>
    <s v=""/>
    <s v=""/>
    <n v="16384"/>
    <n v="0"/>
    <s v="Inventory"/>
    <s v="HDWR-RNG-0001"/>
    <s v="Ring Generator"/>
    <n v="2"/>
    <s v="Each"/>
    <n v="1"/>
    <n v="0"/>
    <n v="1339.95"/>
    <n v="2679.9"/>
    <s v="Percentage"/>
    <n v="0"/>
    <n v="0"/>
    <n v="0"/>
    <n v="669"/>
    <n v="1338"/>
    <n v="1341.9"/>
    <n v="50.072763909101091"/>
    <s v="RETAIL"/>
    <s v=""/>
  </r>
  <r>
    <x v="218"/>
    <x v="4"/>
    <x v="4"/>
    <x v="10"/>
    <s v="2016-Mar"/>
    <d v="1900-01-02T00:00:00"/>
    <n v="11"/>
    <n v="898"/>
    <d v="2013-09-22T00:00:00"/>
    <x v="113"/>
    <x v="0"/>
    <d v="2016-03-08T00:00:00"/>
    <d v="2016-03-08T00:00:00"/>
    <n v="173"/>
    <s v="History"/>
    <s v="METROPOL0001"/>
    <x v="12"/>
    <s v=""/>
    <s v="SD"/>
    <s v="NORTH"/>
    <s v="NORTH"/>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69.85"/>
    <n v="0"/>
    <n v="569.85"/>
    <n v="0"/>
    <n v="0"/>
    <n v="0"/>
    <s v="Z-US$"/>
    <d v="2016-03-08T00:00:00"/>
    <d v="2016-03-08T00:00:00"/>
    <s v="sa"/>
    <s v=""/>
    <s v=""/>
    <n v="16384"/>
    <n v="0"/>
    <s v="Inventory"/>
    <s v="PHON-ATT-53BK"/>
    <s v="Cordless-Attractive 5352-Black"/>
    <n v="3"/>
    <s v="Each"/>
    <n v="1"/>
    <n v="0"/>
    <n v="189.95"/>
    <n v="569.85"/>
    <s v="Percentage"/>
    <n v="0"/>
    <n v="0"/>
    <n v="0"/>
    <n v="90.25"/>
    <n v="270.75"/>
    <n v="299.10000000000002"/>
    <n v="52.487496709660441"/>
    <s v="ATT CORD"/>
    <s v="ATT"/>
  </r>
  <r>
    <x v="219"/>
    <x v="4"/>
    <x v="4"/>
    <x v="10"/>
    <s v="2016-Mar"/>
    <d v="1900-01-03T00:00:00"/>
    <n v="11"/>
    <n v="899"/>
    <d v="2013-09-22T00:00:00"/>
    <x v="114"/>
    <x v="0"/>
    <d v="2016-03-09T00:00:00"/>
    <d v="2016-03-09T00:00:00"/>
    <n v="174"/>
    <s v="History"/>
    <s v="ASTORSUI0001"/>
    <x v="16"/>
    <s v=""/>
    <s v="SD"/>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41549.85"/>
    <n v="0"/>
    <n v="41549.85"/>
    <n v="0"/>
    <n v="0"/>
    <n v="0"/>
    <s v="Z-US$"/>
    <d v="2016-03-09T00:00:00"/>
    <d v="2016-03-09T00:00:00"/>
    <s v="sa"/>
    <s v=""/>
    <s v=""/>
    <n v="16384"/>
    <n v="0"/>
    <s v="Inventory"/>
    <s v="HDWR-CAB-0001"/>
    <s v="Central Cabinet"/>
    <n v="3"/>
    <s v="Each"/>
    <n v="1"/>
    <n v="0"/>
    <n v="13849.95"/>
    <n v="41549.85"/>
    <s v="Percentage"/>
    <n v="0"/>
    <n v="0"/>
    <n v="0"/>
    <n v="6921.88"/>
    <n v="20765.64"/>
    <n v="20784.21"/>
    <n v="50.02234665107094"/>
    <s v="RETAIL"/>
    <s v=""/>
  </r>
  <r>
    <x v="220"/>
    <x v="4"/>
    <x v="4"/>
    <x v="10"/>
    <s v="2016-Mar"/>
    <d v="1900-01-04T00:00:00"/>
    <n v="11"/>
    <n v="900"/>
    <d v="2013-09-22T00:00:00"/>
    <x v="115"/>
    <x v="0"/>
    <d v="2016-03-10T00:00:00"/>
    <d v="2016-03-10T00:00:00"/>
    <n v="175"/>
    <s v="History"/>
    <s v="MAHLERST0001"/>
    <x v="13"/>
    <s v=""/>
    <s v="SD"/>
    <s v="NORTH"/>
    <s v="NORTH"/>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759.8"/>
    <n v="0"/>
    <n v="759.8"/>
    <n v="0"/>
    <n v="0"/>
    <n v="0"/>
    <s v="Z-US$"/>
    <d v="2016-03-10T00:00:00"/>
    <d v="2016-03-10T00:00:00"/>
    <s v="sa"/>
    <s v=""/>
    <s v=""/>
    <n v="32768"/>
    <n v="0"/>
    <s v="Inventory"/>
    <s v="PHON-ATT-53RD"/>
    <s v="Cordless-Attractive 5352-Red"/>
    <n v="4"/>
    <s v="Each"/>
    <n v="1"/>
    <n v="0"/>
    <n v="189.95"/>
    <n v="759.8"/>
    <s v="Percentage"/>
    <n v="0"/>
    <n v="0"/>
    <n v="0"/>
    <n v="91.59"/>
    <n v="366.36"/>
    <n v="393.44"/>
    <n v="51.782047907344037"/>
    <s v="ATT CORD"/>
    <s v="ATT"/>
  </r>
  <r>
    <x v="221"/>
    <x v="4"/>
    <x v="4"/>
    <x v="10"/>
    <s v="2016-Mar"/>
    <d v="1900-01-05T00:00:00"/>
    <n v="11"/>
    <n v="901"/>
    <d v="2013-09-22T00:00:00"/>
    <x v="116"/>
    <x v="0"/>
    <d v="2016-03-11T00:00:00"/>
    <d v="2016-03-11T00:00:00"/>
    <n v="176"/>
    <s v="History"/>
    <s v="LAWRENCE0001"/>
    <x v="14"/>
    <s v=""/>
    <s v="SD"/>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69.85"/>
    <n v="0"/>
    <n v="569.85"/>
    <n v="0"/>
    <n v="0"/>
    <n v="0"/>
    <s v="Z-US$"/>
    <d v="2016-03-11T00:00:00"/>
    <d v="2016-03-11T00:00:00"/>
    <s v="sa"/>
    <s v=""/>
    <s v=""/>
    <n v="16384"/>
    <n v="0"/>
    <s v="Inventory"/>
    <s v="PHON-ATT-53BK"/>
    <s v="Cordless-Attractive 5352-Black"/>
    <n v="3"/>
    <s v="Each"/>
    <n v="1"/>
    <n v="0"/>
    <n v="189.95"/>
    <n v="569.85"/>
    <s v="Percentage"/>
    <n v="0"/>
    <n v="0"/>
    <n v="0"/>
    <n v="90.25"/>
    <n v="270.75"/>
    <n v="299.10000000000002"/>
    <n v="52.487496709660441"/>
    <s v="ATT CORD"/>
    <s v="ATT"/>
  </r>
  <r>
    <x v="222"/>
    <x v="4"/>
    <x v="4"/>
    <x v="10"/>
    <s v="2016-Mar"/>
    <d v="1900-01-05T00:00:00"/>
    <n v="11"/>
    <n v="901"/>
    <d v="2013-09-22T00:00:00"/>
    <x v="116"/>
    <x v="0"/>
    <d v="2016-03-11T00:00:00"/>
    <d v="2016-03-11T00:00:00"/>
    <n v="177"/>
    <s v="History"/>
    <s v="BLUEYOND0001"/>
    <x v="15"/>
    <s v=""/>
    <s v="SD"/>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919.9"/>
    <n v="0"/>
    <n v="1919.9"/>
    <n v="0"/>
    <n v="0"/>
    <n v="0"/>
    <s v="Z-US$"/>
    <d v="2016-03-11T00:00:00"/>
    <d v="2016-03-11T00:00:00"/>
    <s v="sa"/>
    <s v=""/>
    <s v=""/>
    <n v="16384"/>
    <n v="0"/>
    <s v="Inventory"/>
    <s v="FAXX-RIC-060E"/>
    <s v="Richelieu Fax 60E"/>
    <n v="2"/>
    <s v="Each"/>
    <n v="1"/>
    <n v="0"/>
    <n v="959.95"/>
    <n v="1919.9"/>
    <s v="Percentage"/>
    <n v="0"/>
    <n v="0"/>
    <n v="0"/>
    <n v="479.05"/>
    <n v="958.1"/>
    <n v="961.8"/>
    <n v="50.09635918537424"/>
    <s v="RETAIL"/>
    <s v=""/>
  </r>
  <r>
    <x v="223"/>
    <x v="4"/>
    <x v="4"/>
    <x v="10"/>
    <s v="2016-Mar"/>
    <d v="1900-01-05T00:00:00"/>
    <n v="11"/>
    <n v="901"/>
    <d v="2013-09-22T00:00:00"/>
    <x v="116"/>
    <x v="0"/>
    <d v="2016-03-11T00:00:00"/>
    <d v="2016-03-11T00:00:00"/>
    <n v="178"/>
    <s v="History"/>
    <s v="ASTORSUI0001"/>
    <x v="16"/>
    <s v=""/>
    <s v="SD"/>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119.95"/>
    <n v="0"/>
    <n v="119.95"/>
    <n v="0"/>
    <n v="0"/>
    <n v="0"/>
    <s v="Z-US$"/>
    <d v="2016-03-11T00:00:00"/>
    <d v="2016-03-11T00:00:00"/>
    <s v="sa"/>
    <s v=""/>
    <s v=""/>
    <n v="16384"/>
    <n v="0"/>
    <s v="Inventory"/>
    <s v="PHON-PAN-3155"/>
    <s v="Panache KX-T3155 desk"/>
    <n v="1"/>
    <s v="Each"/>
    <n v="1"/>
    <n v="0"/>
    <n v="119.95"/>
    <n v="119.95"/>
    <s v="Percentage"/>
    <n v="0"/>
    <n v="0"/>
    <n v="0"/>
    <n v="59.5"/>
    <n v="59.5"/>
    <n v="60.45"/>
    <n v="50.395998332638598"/>
    <s v="RETAIL"/>
    <s v=""/>
  </r>
  <r>
    <x v="224"/>
    <x v="4"/>
    <x v="4"/>
    <x v="10"/>
    <s v="2016-Mar"/>
    <d v="1900-01-06T00:00:00"/>
    <n v="11"/>
    <n v="902"/>
    <d v="2013-09-22T00:00:00"/>
    <x v="117"/>
    <x v="0"/>
    <d v="2016-03-12T00:00:00"/>
    <d v="2016-03-12T00:00:00"/>
    <n v="179"/>
    <s v="History"/>
    <s v="PLAZAONE0001"/>
    <x v="17"/>
    <s v=""/>
    <s v="SD"/>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55399.8"/>
    <n v="0"/>
    <n v="55399.8"/>
    <n v="0"/>
    <n v="0"/>
    <n v="0"/>
    <s v="Z-US$"/>
    <d v="2016-03-12T00:00:00"/>
    <d v="2016-03-12T00:00:00"/>
    <s v="sa"/>
    <s v=""/>
    <s v=""/>
    <n v="16384"/>
    <n v="0"/>
    <s v="Inventory"/>
    <s v="HDWR-CAB-0001"/>
    <s v="Central Cabinet"/>
    <n v="4"/>
    <s v="Each"/>
    <n v="1"/>
    <n v="0"/>
    <n v="13849.95"/>
    <n v="55399.8"/>
    <s v="Percentage"/>
    <n v="0"/>
    <n v="0"/>
    <n v="0"/>
    <n v="6921.88"/>
    <n v="27687.52"/>
    <n v="27712.28"/>
    <n v="50.02234665107094"/>
    <s v="RETAIL"/>
    <s v=""/>
  </r>
  <r>
    <x v="225"/>
    <x v="4"/>
    <x v="4"/>
    <x v="10"/>
    <s v="2016-Mar"/>
    <d v="1899-12-31T00:00:00"/>
    <n v="12"/>
    <n v="903"/>
    <d v="2013-09-22T00:00:00"/>
    <x v="118"/>
    <x v="0"/>
    <d v="2016-03-13T00:00:00"/>
    <d v="2016-03-13T00:00:00"/>
    <n v="180"/>
    <s v="History"/>
    <s v="VANCOUVE0001"/>
    <x v="18"/>
    <s v=""/>
    <s v="SD"/>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29.85"/>
    <n v="0"/>
    <n v="329.85"/>
    <n v="0"/>
    <n v="0"/>
    <n v="0"/>
    <s v="Z-US$"/>
    <d v="2016-03-13T00:00:00"/>
    <d v="2016-03-13T00:00:00"/>
    <s v="sa"/>
    <s v=""/>
    <s v=""/>
    <n v="16384"/>
    <n v="0"/>
    <s v="Inventory"/>
    <s v="ANSW-PAN-1450"/>
    <s v="Panache KX-T1450 answer"/>
    <n v="3"/>
    <s v="Each"/>
    <n v="1"/>
    <n v="0"/>
    <n v="109.95"/>
    <n v="329.85"/>
    <s v="Percentage"/>
    <n v="0"/>
    <n v="0"/>
    <n v="0"/>
    <n v="50.25"/>
    <n v="150.75"/>
    <n v="179.1"/>
    <n v="54.297407912687589"/>
    <s v="RETAIL"/>
    <s v=""/>
  </r>
  <r>
    <x v="226"/>
    <x v="4"/>
    <x v="4"/>
    <x v="10"/>
    <s v="2016-Mar"/>
    <d v="1900-01-01T00:00:00"/>
    <n v="12"/>
    <n v="904"/>
    <d v="2013-09-22T00:00:00"/>
    <x v="119"/>
    <x v="0"/>
    <d v="2016-03-14T00:00:00"/>
    <d v="2016-03-14T00:00:00"/>
    <n v="181"/>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9.4"/>
    <n v="0"/>
    <n v="119.4"/>
    <n v="0"/>
    <n v="0"/>
    <n v="0"/>
    <s v="Z-US$"/>
    <d v="2016-03-14T00:00:00"/>
    <d v="2016-03-14T00:00:00"/>
    <s v="sa"/>
    <s v=""/>
    <s v=""/>
    <n v="16384"/>
    <n v="0"/>
    <s v="Inventory"/>
    <s v="ACCS-RST-DXWH"/>
    <s v="Shoulder Rest - Deluxe White"/>
    <n v="12"/>
    <s v="Each"/>
    <n v="1"/>
    <n v="0"/>
    <n v="9.9499999999999993"/>
    <n v="119.4"/>
    <s v="Percentage"/>
    <n v="0"/>
    <n v="0"/>
    <n v="0"/>
    <n v="4.55"/>
    <n v="54.6"/>
    <n v="64.8"/>
    <n v="54.2713567839196"/>
    <s v="RETAIL"/>
    <s v=""/>
  </r>
  <r>
    <x v="227"/>
    <x v="4"/>
    <x v="4"/>
    <x v="10"/>
    <s v="2016-Mar"/>
    <d v="1900-01-01T00:00:00"/>
    <n v="12"/>
    <n v="904"/>
    <d v="2013-09-22T00:00:00"/>
    <x v="119"/>
    <x v="0"/>
    <d v="2016-03-14T00:00:00"/>
    <d v="2016-03-14T00:00:00"/>
    <n v="182"/>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58.2"/>
    <n v="0"/>
    <n v="358.2"/>
    <n v="0"/>
    <n v="0"/>
    <n v="0"/>
    <s v="Z-US$"/>
    <d v="2016-03-14T00:00:00"/>
    <d v="2016-03-14T00:00:00"/>
    <s v="sa"/>
    <s v=""/>
    <s v=""/>
    <n v="16384"/>
    <n v="0"/>
    <s v="Inventory"/>
    <s v="ACCS-RST-DXBK"/>
    <s v="Shoulder Rest-Deluxe Black"/>
    <n v="36"/>
    <s v="Each"/>
    <n v="1"/>
    <n v="0"/>
    <n v="9.9499999999999993"/>
    <n v="358.2"/>
    <s v="Percentage"/>
    <n v="0"/>
    <n v="0"/>
    <n v="0"/>
    <n v="4.55"/>
    <n v="163.80000000000001"/>
    <n v="194.4"/>
    <n v="54.2713567839196"/>
    <s v="RETAIL"/>
    <s v=""/>
  </r>
  <r>
    <x v="228"/>
    <x v="4"/>
    <x v="4"/>
    <x v="10"/>
    <s v="2016-Mar"/>
    <d v="1900-01-02T00:00:00"/>
    <n v="12"/>
    <n v="905"/>
    <d v="2013-09-22T00:00:00"/>
    <x v="120"/>
    <x v="0"/>
    <d v="2016-03-15T00:00:00"/>
    <d v="2016-03-15T00:00:00"/>
    <n v="183"/>
    <s v="History"/>
    <s v="PLACEONE0001"/>
    <x v="47"/>
    <s v=""/>
    <s v="SD"/>
    <s v="WAREHOUSE"/>
    <s v="WAREHOUSE"/>
    <s v="ERIN J."/>
    <s v="ERIN J."/>
    <s v="TERRITORY 7"/>
    <s v="TERRITORY 7"/>
    <s v="Net 30"/>
    <s v="GROUND"/>
    <s v="GROUND"/>
    <s v="BILLING"/>
    <s v="PRIMARY"/>
    <s v="Place One Suites"/>
    <s v="1455 East River Road"/>
    <s v=""/>
    <s v=""/>
    <s v="Vancouver"/>
    <s v="BC"/>
    <s v="V6C 3J9"/>
    <s v="Canada"/>
    <s v="PRIMARY"/>
    <s v="Place One Suites"/>
    <s v="1455 East River Road"/>
    <s v=""/>
    <s v=""/>
    <s v="Vancouver"/>
    <s v="BC"/>
    <s v="V6C 3J9"/>
    <s v="Canada"/>
    <n v="39.799999999999997"/>
    <n v="0"/>
    <n v="39.799999999999997"/>
    <n v="0"/>
    <n v="0"/>
    <n v="0"/>
    <s v="Z-US$"/>
    <d v="2016-03-15T00:00:00"/>
    <d v="2016-03-15T00:00:00"/>
    <s v="sa"/>
    <s v=""/>
    <s v=""/>
    <n v="16384"/>
    <n v="0"/>
    <s v="Inventory"/>
    <s v="ACCS-CRD-12WH"/>
    <s v="Phone Cord - 12' White"/>
    <n v="4"/>
    <s v="Each"/>
    <n v="1"/>
    <n v="0"/>
    <n v="9.9499999999999993"/>
    <n v="39.799999999999997"/>
    <s v="Percentage"/>
    <n v="0"/>
    <n v="0"/>
    <n v="0"/>
    <n v="3.29"/>
    <n v="13.16"/>
    <n v="26.64"/>
    <n v="66.934673366834176"/>
    <s v="RETAIL"/>
    <s v=""/>
  </r>
  <r>
    <x v="229"/>
    <x v="4"/>
    <x v="4"/>
    <x v="10"/>
    <s v="2016-Mar"/>
    <d v="1900-01-03T00:00:00"/>
    <n v="12"/>
    <n v="906"/>
    <d v="2013-09-22T00:00:00"/>
    <x v="121"/>
    <x v="0"/>
    <d v="2016-03-16T00:00:00"/>
    <d v="2016-03-16T00:00:00"/>
    <n v="184"/>
    <s v="History"/>
    <s v="CENTRALC0001"/>
    <x v="10"/>
    <s v=""/>
    <s v="SD"/>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39.9"/>
    <n v="0"/>
    <n v="239.9"/>
    <n v="0"/>
    <n v="0"/>
    <n v="0"/>
    <s v="Z-US$"/>
    <d v="2016-03-16T00:00:00"/>
    <d v="2016-03-16T00:00:00"/>
    <s v="sa"/>
    <s v=""/>
    <s v=""/>
    <n v="16384"/>
    <n v="0"/>
    <s v="Inventory"/>
    <s v="PHON-PAN-3155"/>
    <s v="Panache KX-T3155 desk"/>
    <n v="2"/>
    <s v="Each"/>
    <n v="1"/>
    <n v="0"/>
    <n v="119.95"/>
    <n v="239.9"/>
    <s v="Percentage"/>
    <n v="0"/>
    <n v="0"/>
    <n v="0"/>
    <n v="59.5"/>
    <n v="119"/>
    <n v="120.9"/>
    <n v="50.395998332638598"/>
    <s v="RETAIL"/>
    <s v=""/>
  </r>
  <r>
    <x v="230"/>
    <x v="4"/>
    <x v="4"/>
    <x v="10"/>
    <s v="2016-Mar"/>
    <d v="1900-01-04T00:00:00"/>
    <n v="12"/>
    <n v="907"/>
    <d v="2013-09-22T00:00:00"/>
    <x v="122"/>
    <x v="0"/>
    <d v="2016-03-17T00:00:00"/>
    <d v="2016-03-17T00:00:00"/>
    <n v="185"/>
    <s v="History"/>
    <s v="MAGNIFIC0001"/>
    <x v="11"/>
    <s v=""/>
    <s v="SD"/>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1099.5"/>
    <n v="0"/>
    <n v="1099.5"/>
    <n v="0"/>
    <n v="0"/>
    <n v="0"/>
    <s v="Z-US$"/>
    <d v="2016-03-17T00:00:00"/>
    <d v="2016-03-17T00:00:00"/>
    <s v="sa"/>
    <s v=""/>
    <s v=""/>
    <n v="16384"/>
    <n v="0"/>
    <s v="Inventory"/>
    <s v="ANSW-PAN-1450"/>
    <s v="Panache KX-T1450 answer"/>
    <n v="10"/>
    <s v="Each"/>
    <n v="1"/>
    <n v="0"/>
    <n v="109.95"/>
    <n v="1099.5"/>
    <s v="Percentage"/>
    <n v="0"/>
    <n v="0"/>
    <n v="0"/>
    <n v="50.25"/>
    <n v="502.5"/>
    <n v="597"/>
    <n v="54.297407912687589"/>
    <s v="RETAIL"/>
    <s v=""/>
  </r>
  <r>
    <x v="231"/>
    <x v="4"/>
    <x v="4"/>
    <x v="10"/>
    <s v="2016-Mar"/>
    <d v="1900-01-04T00:00:00"/>
    <n v="12"/>
    <n v="907"/>
    <d v="2013-09-22T00:00:00"/>
    <x v="122"/>
    <x v="0"/>
    <d v="2016-03-17T00:00:00"/>
    <d v="2016-03-17T00:00:00"/>
    <n v="186"/>
    <s v="History"/>
    <s v="METROPOL0001"/>
    <x v="12"/>
    <s v=""/>
    <s v="SD"/>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59.80000000000001"/>
    <n v="0"/>
    <n v="159.80000000000001"/>
    <n v="0"/>
    <n v="0"/>
    <n v="0"/>
    <s v="Z-US$"/>
    <d v="2016-03-17T00:00:00"/>
    <d v="2016-03-17T00:00:00"/>
    <s v="sa"/>
    <s v=""/>
    <s v=""/>
    <n v="16384"/>
    <n v="0"/>
    <s v="Inventory"/>
    <s v="HDWR-SRG-0001"/>
    <s v="Surge Protector Panel"/>
    <n v="4"/>
    <s v="Each"/>
    <n v="1"/>
    <n v="0"/>
    <n v="39.950000000000003"/>
    <n v="159.80000000000001"/>
    <s v="Percentage"/>
    <n v="0"/>
    <n v="0"/>
    <n v="0"/>
    <n v="18.649999999999999"/>
    <n v="74.599999999999994"/>
    <n v="85.2"/>
    <n v="53.316645807259071"/>
    <s v="RETAIL"/>
    <s v=""/>
  </r>
  <r>
    <x v="232"/>
    <x v="4"/>
    <x v="4"/>
    <x v="10"/>
    <s v="2016-Mar"/>
    <d v="1900-01-05T00:00:00"/>
    <n v="12"/>
    <n v="908"/>
    <d v="2013-09-22T00:00:00"/>
    <x v="123"/>
    <x v="0"/>
    <d v="2016-03-18T00:00:00"/>
    <d v="2016-03-18T00:00:00"/>
    <n v="187"/>
    <s v="History"/>
    <s v="ASTORSUI0001"/>
    <x v="16"/>
    <s v=""/>
    <s v="SD"/>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9.9"/>
    <n v="0"/>
    <n v="39.9"/>
    <n v="0"/>
    <n v="0"/>
    <n v="0"/>
    <s v="Z-US$"/>
    <d v="2016-03-18T00:00:00"/>
    <d v="2016-03-18T00:00:00"/>
    <s v="sa"/>
    <s v=""/>
    <s v=""/>
    <n v="16384"/>
    <n v="0"/>
    <s v="Inventory"/>
    <s v="ACCS-CRD-25BK"/>
    <s v="Phone Cord - 25' Black"/>
    <n v="2"/>
    <s v="Each"/>
    <n v="1"/>
    <n v="0"/>
    <n v="19.95"/>
    <n v="39.9"/>
    <s v="Percentage"/>
    <n v="0"/>
    <n v="0"/>
    <n v="0"/>
    <n v="5.98"/>
    <n v="11.96"/>
    <n v="27.94"/>
    <n v="70.025062656641595"/>
    <s v="RETAIL"/>
    <s v=""/>
  </r>
  <r>
    <x v="233"/>
    <x v="4"/>
    <x v="4"/>
    <x v="10"/>
    <s v="2016-Mar"/>
    <d v="1900-01-05T00:00:00"/>
    <n v="12"/>
    <n v="908"/>
    <d v="2013-09-22T00:00:00"/>
    <x v="123"/>
    <x v="0"/>
    <d v="2016-03-18T00:00:00"/>
    <d v="2016-03-18T00:00:00"/>
    <n v="188"/>
    <s v="History"/>
    <s v="PLAZAONE0001"/>
    <x v="17"/>
    <s v=""/>
    <s v="SD"/>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8039.7"/>
    <n v="0"/>
    <n v="8039.7"/>
    <n v="0"/>
    <n v="0"/>
    <n v="0"/>
    <s v="Z-US$"/>
    <d v="2016-03-18T00:00:00"/>
    <d v="2016-03-18T00:00:00"/>
    <s v="sa"/>
    <s v=""/>
    <s v=""/>
    <n v="16384"/>
    <n v="0"/>
    <s v="Inventory"/>
    <s v="HDWR-RNG-0001"/>
    <s v="Ring Generator"/>
    <n v="6"/>
    <s v="Each"/>
    <n v="1"/>
    <n v="0"/>
    <n v="1339.95"/>
    <n v="8039.7"/>
    <s v="Percentage"/>
    <n v="0"/>
    <n v="0"/>
    <n v="0"/>
    <n v="669"/>
    <n v="4014"/>
    <n v="4025.7"/>
    <n v="50.072763909101091"/>
    <s v="RETAIL"/>
    <s v=""/>
  </r>
  <r>
    <x v="234"/>
    <x v="4"/>
    <x v="4"/>
    <x v="10"/>
    <s v="2016-Mar"/>
    <d v="1900-01-05T00:00:00"/>
    <n v="12"/>
    <n v="908"/>
    <d v="2013-09-22T00:00:00"/>
    <x v="123"/>
    <x v="0"/>
    <d v="2016-03-18T00:00:00"/>
    <d v="2016-03-18T00:00:00"/>
    <n v="189"/>
    <s v="History"/>
    <s v="HOLLINGC0001"/>
    <x v="19"/>
    <s v=""/>
    <s v="SD"/>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39.85"/>
    <n v="0"/>
    <n v="239.85"/>
    <n v="0"/>
    <n v="0"/>
    <n v="0"/>
    <s v="Z-US$"/>
    <d v="2016-03-18T00:00:00"/>
    <d v="2016-03-18T00:00:00"/>
    <s v="sa"/>
    <s v=""/>
    <s v=""/>
    <n v="16384"/>
    <n v="0"/>
    <s v="Inventory"/>
    <s v="ACCS-HDS-1EAR"/>
    <s v="Headset-Single Ear"/>
    <n v="3"/>
    <s v="Each"/>
    <n v="1"/>
    <n v="0"/>
    <n v="79.95"/>
    <n v="239.85"/>
    <s v="Percentage"/>
    <n v="0"/>
    <n v="0"/>
    <n v="0"/>
    <n v="38.590000000000003"/>
    <n v="115.77"/>
    <n v="124.08"/>
    <n v="51.732332707942462"/>
    <s v="RETAIL"/>
    <s v=""/>
  </r>
  <r>
    <x v="235"/>
    <x v="4"/>
    <x v="4"/>
    <x v="10"/>
    <s v="2016-Mar"/>
    <d v="1900-01-06T00:00:00"/>
    <n v="12"/>
    <n v="909"/>
    <d v="2013-09-22T00:00:00"/>
    <x v="124"/>
    <x v="0"/>
    <d v="2016-03-19T00:00:00"/>
    <d v="2016-03-19T00:00:00"/>
    <n v="190"/>
    <s v="History"/>
    <s v="BREAKTHR0001"/>
    <x v="2"/>
    <s v=""/>
    <s v="SD"/>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599.55"/>
    <n v="0"/>
    <n v="21599.55"/>
    <n v="0"/>
    <n v="0"/>
    <n v="0"/>
    <s v="Z-US$"/>
    <d v="2016-03-19T00:00:00"/>
    <d v="2016-03-19T00:00:00"/>
    <s v="sa"/>
    <s v=""/>
    <s v=""/>
    <n v="16384"/>
    <n v="0"/>
    <s v="Inventory"/>
    <s v="FAXX-CAN-9800"/>
    <s v="Cantata FaxPhone 9800"/>
    <n v="9"/>
    <s v="Each"/>
    <n v="1"/>
    <n v="0"/>
    <n v="2399.9499999999998"/>
    <n v="21599.55"/>
    <s v="Percentage"/>
    <n v="0"/>
    <n v="0"/>
    <n v="0"/>
    <n v="1197"/>
    <n v="10773"/>
    <n v="10826.55"/>
    <n v="50.123960915852408"/>
    <s v="RETAIL"/>
    <s v=""/>
  </r>
  <r>
    <x v="236"/>
    <x v="4"/>
    <x v="4"/>
    <x v="10"/>
    <s v="2016-Mar"/>
    <d v="1899-12-31T00:00:00"/>
    <n v="13"/>
    <n v="910"/>
    <d v="2013-09-22T00:00:00"/>
    <x v="125"/>
    <x v="0"/>
    <d v="2016-03-20T00:00:00"/>
    <d v="2016-03-20T00:00:00"/>
    <n v="191"/>
    <s v="History"/>
    <s v="HOLLINGC0001"/>
    <x v="19"/>
    <s v=""/>
    <s v="SD"/>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799.5"/>
    <n v="0"/>
    <n v="799.5"/>
    <n v="0"/>
    <n v="0"/>
    <n v="0"/>
    <s v="Z-US$"/>
    <d v="2016-03-20T00:00:00"/>
    <d v="2016-03-20T00:00:00"/>
    <s v="sa"/>
    <s v=""/>
    <s v=""/>
    <n v="16384"/>
    <n v="0"/>
    <s v="Inventory"/>
    <s v="ACCS-HDS-1EAR"/>
    <s v="Headset-Single Ear"/>
    <n v="10"/>
    <s v="Each"/>
    <n v="1"/>
    <n v="0"/>
    <n v="79.95"/>
    <n v="799.5"/>
    <s v="Percentage"/>
    <n v="0"/>
    <n v="0"/>
    <n v="0"/>
    <n v="38.590000000000003"/>
    <n v="385.9"/>
    <n v="413.6"/>
    <n v="51.732332707942462"/>
    <s v="RETAIL"/>
    <s v=""/>
  </r>
  <r>
    <x v="237"/>
    <x v="4"/>
    <x v="4"/>
    <x v="10"/>
    <s v="2016-Mar"/>
    <d v="1900-01-01T00:00:00"/>
    <n v="13"/>
    <n v="911"/>
    <d v="2013-09-22T00:00:00"/>
    <x v="126"/>
    <x v="0"/>
    <d v="2016-03-21T00:00:00"/>
    <d v="2016-03-21T00:00:00"/>
    <n v="192"/>
    <s v="History"/>
    <s v="MAHLERST0001"/>
    <x v="13"/>
    <s v=""/>
    <s v="SD"/>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8799.4"/>
    <n v="0"/>
    <n v="28799.4"/>
    <n v="0"/>
    <n v="0"/>
    <n v="0"/>
    <s v="Z-US$"/>
    <d v="2016-03-21T00:00:00"/>
    <d v="2016-03-21T00:00:00"/>
    <s v="sa"/>
    <s v=""/>
    <s v=""/>
    <n v="16384"/>
    <n v="0"/>
    <s v="Inventory"/>
    <s v="FAXX-CAN-9800"/>
    <s v="Cantata FaxPhone 9800"/>
    <n v="12"/>
    <s v="Each"/>
    <n v="1"/>
    <n v="0"/>
    <n v="2399.9499999999998"/>
    <n v="28799.4"/>
    <s v="Percentage"/>
    <n v="0"/>
    <n v="0"/>
    <n v="0"/>
    <n v="1197"/>
    <n v="14364"/>
    <n v="14435.4"/>
    <n v="50.123960915852408"/>
    <s v="RETAIL"/>
    <s v=""/>
  </r>
  <r>
    <x v="238"/>
    <x v="4"/>
    <x v="4"/>
    <x v="10"/>
    <s v="2016-Mar"/>
    <d v="1900-01-02T00:00:00"/>
    <n v="13"/>
    <n v="912"/>
    <d v="2013-09-22T00:00:00"/>
    <x v="127"/>
    <x v="0"/>
    <d v="2016-03-22T00:00:00"/>
    <d v="2016-03-22T00:00:00"/>
    <n v="193"/>
    <s v="History"/>
    <s v="LAWRENCE0001"/>
    <x v="14"/>
    <s v=""/>
    <s v="SD"/>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4799.8999999999996"/>
    <n v="0"/>
    <n v="4799.8999999999996"/>
    <n v="0"/>
    <n v="0"/>
    <n v="0"/>
    <s v="Z-US$"/>
    <d v="2016-03-22T00:00:00"/>
    <d v="2016-03-22T00:00:00"/>
    <s v="sa"/>
    <s v=""/>
    <s v=""/>
    <n v="16384"/>
    <n v="0"/>
    <s v="Inventory"/>
    <s v="FAXX-CAN-9800"/>
    <s v="Cantata FaxPhone 9800"/>
    <n v="2"/>
    <s v="Each"/>
    <n v="1"/>
    <n v="0"/>
    <n v="2399.9499999999998"/>
    <n v="4799.8999999999996"/>
    <s v="Percentage"/>
    <n v="0"/>
    <n v="0"/>
    <n v="0"/>
    <n v="1197"/>
    <n v="2394"/>
    <n v="2405.9"/>
    <n v="50.123960915852408"/>
    <s v="RETAIL"/>
    <s v=""/>
  </r>
  <r>
    <x v="239"/>
    <x v="4"/>
    <x v="4"/>
    <x v="10"/>
    <s v="2016-Mar"/>
    <d v="1900-01-03T00:00:00"/>
    <n v="13"/>
    <n v="913"/>
    <d v="2013-09-22T00:00:00"/>
    <x v="128"/>
    <x v="0"/>
    <d v="2016-03-23T00:00:00"/>
    <d v="2016-03-23T00:00:00"/>
    <n v="194"/>
    <s v="History"/>
    <s v="BLUEYOND0001"/>
    <x v="15"/>
    <s v=""/>
    <s v="SD"/>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59.95"/>
    <n v="0"/>
    <n v="59.95"/>
    <n v="0"/>
    <n v="0"/>
    <n v="0"/>
    <s v="Z-US$"/>
    <d v="2016-03-23T00:00:00"/>
    <d v="2016-03-23T00:00:00"/>
    <s v="sa"/>
    <s v=""/>
    <s v=""/>
    <n v="16384"/>
    <n v="0"/>
    <s v="Inventory"/>
    <s v="100XLG"/>
    <s v="Green Phone"/>
    <n v="1"/>
    <s v="Each"/>
    <n v="1"/>
    <n v="0"/>
    <n v="59.95"/>
    <n v="59.95"/>
    <s v="Percentage"/>
    <n v="0"/>
    <n v="0"/>
    <n v="0"/>
    <n v="55.5"/>
    <n v="55.5"/>
    <n v="4.45"/>
    <n v="7.4228523769808197"/>
    <s v=""/>
    <s v=""/>
  </r>
  <r>
    <x v="240"/>
    <x v="4"/>
    <x v="4"/>
    <x v="10"/>
    <s v="2016-Mar"/>
    <d v="1900-01-04T00:00:00"/>
    <n v="13"/>
    <n v="914"/>
    <d v="2013-09-22T00:00:00"/>
    <x v="129"/>
    <x v="0"/>
    <d v="2016-03-24T00:00:00"/>
    <d v="2016-03-24T00:00:00"/>
    <n v="195"/>
    <s v="History"/>
    <s v="ASTORSUI0001"/>
    <x v="16"/>
    <s v=""/>
    <s v="SD"/>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79.6"/>
    <n v="0"/>
    <n v="479.6"/>
    <n v="0"/>
    <n v="0"/>
    <n v="0"/>
    <s v="Z-US$"/>
    <d v="2016-03-24T00:00:00"/>
    <d v="2016-03-24T00:00:00"/>
    <s v="sa"/>
    <s v=""/>
    <s v=""/>
    <n v="16384"/>
    <n v="0"/>
    <s v="Inventory"/>
    <s v="100XLG"/>
    <s v="Green Phone"/>
    <n v="8"/>
    <s v="Each"/>
    <n v="1"/>
    <n v="0"/>
    <n v="59.95"/>
    <n v="479.6"/>
    <s v="Percentage"/>
    <n v="0"/>
    <n v="0"/>
    <n v="0"/>
    <n v="55.5"/>
    <n v="444"/>
    <n v="35.6"/>
    <n v="7.4228523769808197"/>
    <s v=""/>
    <s v=""/>
  </r>
  <r>
    <x v="241"/>
    <x v="4"/>
    <x v="4"/>
    <x v="10"/>
    <s v="2016-Mar"/>
    <d v="1900-01-05T00:00:00"/>
    <n v="13"/>
    <n v="915"/>
    <d v="2013-09-22T00:00:00"/>
    <x v="130"/>
    <x v="0"/>
    <d v="2016-03-25T00:00:00"/>
    <d v="2016-03-25T00:00:00"/>
    <n v="196"/>
    <s v="History"/>
    <s v="PLAZAONE0001"/>
    <x v="17"/>
    <s v=""/>
    <s v="SD"/>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339.95"/>
    <n v="0"/>
    <n v="1339.95"/>
    <n v="0"/>
    <n v="0"/>
    <n v="0"/>
    <s v="Z-US$"/>
    <d v="2016-03-25T00:00:00"/>
    <d v="2016-03-25T00:00:00"/>
    <s v="sa"/>
    <s v=""/>
    <s v=""/>
    <n v="16384"/>
    <n v="0"/>
    <s v="Inventory"/>
    <s v="HDWR-RNG-0001"/>
    <s v="Ring Generator"/>
    <n v="1"/>
    <s v="Each"/>
    <n v="1"/>
    <n v="0"/>
    <n v="1339.95"/>
    <n v="1339.95"/>
    <s v="Percentage"/>
    <n v="0"/>
    <n v="0"/>
    <n v="0"/>
    <n v="669"/>
    <n v="669"/>
    <n v="670.95"/>
    <n v="50.072763909101091"/>
    <s v="RETAIL"/>
    <s v=""/>
  </r>
  <r>
    <x v="242"/>
    <x v="4"/>
    <x v="4"/>
    <x v="10"/>
    <s v="2016-Mar"/>
    <d v="1900-01-06T00:00:00"/>
    <n v="13"/>
    <n v="916"/>
    <d v="2013-09-22T00:00:00"/>
    <x v="131"/>
    <x v="0"/>
    <d v="2016-03-26T00:00:00"/>
    <d v="2016-03-26T00:00:00"/>
    <n v="197"/>
    <s v="History"/>
    <s v="VANCOUVE0001"/>
    <x v="18"/>
    <s v=""/>
    <s v="SD"/>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419.4"/>
    <n v="0"/>
    <n v="419.4"/>
    <n v="0"/>
    <n v="0"/>
    <n v="0"/>
    <s v="Z-US$"/>
    <d v="2016-03-26T00:00:00"/>
    <d v="2016-03-26T00:00:00"/>
    <s v="sa"/>
    <s v=""/>
    <s v=""/>
    <n v="16384"/>
    <n v="0"/>
    <s v="Inventory"/>
    <s v="REPR-TWO-0002"/>
    <s v="On-site Repair"/>
    <n v="12"/>
    <s v="HOUR"/>
    <n v="1"/>
    <n v="0"/>
    <n v="34.950000000000003"/>
    <n v="419.4"/>
    <s v="Percentage"/>
    <n v="0"/>
    <n v="0"/>
    <n v="0"/>
    <n v="0"/>
    <n v="0"/>
    <n v="419.4"/>
    <n v="100"/>
    <s v=""/>
    <s v=""/>
  </r>
  <r>
    <x v="243"/>
    <x v="4"/>
    <x v="4"/>
    <x v="10"/>
    <s v="2016-Mar"/>
    <d v="1899-12-31T00:00:00"/>
    <n v="14"/>
    <n v="917"/>
    <d v="2013-09-22T00:00:00"/>
    <x v="132"/>
    <x v="0"/>
    <d v="2016-03-27T00:00:00"/>
    <d v="2016-03-27T00:00:00"/>
    <n v="198"/>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89.95"/>
    <n v="0"/>
    <n v="189.95"/>
    <n v="0"/>
    <n v="0"/>
    <n v="0"/>
    <s v="Z-US$"/>
    <d v="2016-03-27T00:00:00"/>
    <d v="2016-03-27T00:00:00"/>
    <s v="sa"/>
    <s v=""/>
    <s v=""/>
    <n v="16384"/>
    <n v="0"/>
    <s v="Inventory"/>
    <s v="PHON-ATT-53WH"/>
    <s v="Cordless-Attractive 5352-White"/>
    <n v="1"/>
    <s v="Each"/>
    <n v="1"/>
    <n v="0"/>
    <n v="189.95"/>
    <n v="189.95"/>
    <s v="Percentage"/>
    <n v="0"/>
    <n v="0"/>
    <n v="0"/>
    <n v="92.59"/>
    <n v="92.59"/>
    <n v="97.36"/>
    <n v="51.255593577257173"/>
    <s v="ATT CORD"/>
    <s v="ATT"/>
  </r>
  <r>
    <x v="244"/>
    <x v="4"/>
    <x v="4"/>
    <x v="10"/>
    <s v="2016-Mar"/>
    <d v="1900-01-01T00:00:00"/>
    <n v="14"/>
    <n v="918"/>
    <d v="2013-09-22T00:00:00"/>
    <x v="133"/>
    <x v="0"/>
    <d v="2016-03-28T00:00:00"/>
    <d v="2016-03-28T00:00:00"/>
    <n v="199"/>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9.799999999999997"/>
    <n v="0"/>
    <n v="39.799999999999997"/>
    <n v="0"/>
    <n v="0"/>
    <n v="0"/>
    <s v="Z-US$"/>
    <d v="2016-03-28T00:00:00"/>
    <d v="2016-03-28T00:00:00"/>
    <s v="sa"/>
    <s v=""/>
    <s v=""/>
    <n v="16384"/>
    <n v="0"/>
    <s v="Inventory"/>
    <s v="ACCS-RST-DXWH"/>
    <s v="Shoulder Rest - Deluxe White"/>
    <n v="4"/>
    <s v="Each"/>
    <n v="1"/>
    <n v="0"/>
    <n v="9.9499999999999993"/>
    <n v="39.799999999999997"/>
    <s v="Percentage"/>
    <n v="0"/>
    <n v="0"/>
    <n v="0"/>
    <n v="4.55"/>
    <n v="18.2"/>
    <n v="21.6"/>
    <n v="54.2713567839196"/>
    <s v="RETAIL"/>
    <s v=""/>
  </r>
  <r>
    <x v="245"/>
    <x v="4"/>
    <x v="4"/>
    <x v="10"/>
    <s v="2016-Mar"/>
    <d v="1900-01-02T00:00:00"/>
    <n v="14"/>
    <n v="919"/>
    <d v="2013-09-22T00:00:00"/>
    <x v="134"/>
    <x v="0"/>
    <d v="2016-03-29T00:00:00"/>
    <d v="2016-03-29T00:00:00"/>
    <n v="200"/>
    <s v="History"/>
    <s v="PLAZAONE0001"/>
    <x v="17"/>
    <s v=""/>
    <s v="SD"/>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359.7"/>
    <n v="0"/>
    <n v="359.7"/>
    <n v="0"/>
    <n v="0"/>
    <n v="0"/>
    <s v="Z-US$"/>
    <d v="2016-03-29T00:00:00"/>
    <d v="2016-03-29T00:00:00"/>
    <s v="sa"/>
    <s v=""/>
    <s v=""/>
    <n v="16384"/>
    <n v="0"/>
    <s v="Inventory"/>
    <s v="PHON-PAN-2315"/>
    <s v="Panache KX-T231 wall"/>
    <n v="6"/>
    <s v="Each"/>
    <n v="1"/>
    <n v="0"/>
    <n v="59.95"/>
    <n v="359.7"/>
    <s v="Percentage"/>
    <n v="0"/>
    <n v="0"/>
    <n v="0"/>
    <n v="27.98"/>
    <n v="167.88"/>
    <n v="191.82"/>
    <n v="53.327773144286908"/>
    <s v="RETAIL"/>
    <s v=""/>
  </r>
  <r>
    <x v="246"/>
    <x v="4"/>
    <x v="4"/>
    <x v="10"/>
    <s v="2016-Mar"/>
    <d v="1900-01-03T00:00:00"/>
    <n v="14"/>
    <n v="920"/>
    <d v="2013-09-22T00:00:00"/>
    <x v="135"/>
    <x v="0"/>
    <d v="2016-03-30T00:00:00"/>
    <d v="2016-03-30T00:00:00"/>
    <n v="201"/>
    <s v="History"/>
    <s v="AARONFIT0001"/>
    <x v="4"/>
    <s v=""/>
    <s v="S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69.85"/>
    <n v="0"/>
    <n v="569.85"/>
    <n v="0"/>
    <n v="0"/>
    <n v="0"/>
    <s v="Z-US$"/>
    <d v="2016-03-30T00:00:00"/>
    <d v="2016-03-30T00:00:00"/>
    <s v="sa"/>
    <s v=""/>
    <s v=""/>
    <n v="16384"/>
    <n v="0"/>
    <s v="Inventory"/>
    <s v="PHON-ATT-53BK"/>
    <s v="Cordless-Attractive 5352-Black"/>
    <n v="3"/>
    <s v="Each"/>
    <n v="1"/>
    <n v="0"/>
    <n v="189.95"/>
    <n v="569.85"/>
    <s v="Percentage"/>
    <n v="0"/>
    <n v="0"/>
    <n v="0"/>
    <n v="90.25"/>
    <n v="270.75"/>
    <n v="299.10000000000002"/>
    <n v="52.487496709660441"/>
    <s v="ATT CORD"/>
    <s v="ATT"/>
  </r>
  <r>
    <x v="247"/>
    <x v="4"/>
    <x v="4"/>
    <x v="10"/>
    <s v="2016-Mar"/>
    <d v="1900-01-04T00:00:00"/>
    <n v="14"/>
    <n v="921"/>
    <d v="2013-09-22T00:00:00"/>
    <x v="136"/>
    <x v="0"/>
    <d v="2016-03-31T00:00:00"/>
    <d v="2016-03-31T00:00:00"/>
    <n v="202"/>
    <s v="History"/>
    <s v="BREAKTHR0001"/>
    <x v="2"/>
    <s v=""/>
    <s v="SD"/>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1219.9000000000001"/>
    <n v="0"/>
    <n v="1219.9000000000001"/>
    <n v="0"/>
    <n v="0"/>
    <n v="0"/>
    <s v="Z-US$"/>
    <d v="2016-03-31T00:00:00"/>
    <d v="2016-03-31T00:00:00"/>
    <s v="sa"/>
    <s v=""/>
    <s v=""/>
    <n v="16384"/>
    <n v="0"/>
    <s v="Inventory"/>
    <s v="HDWR-PNL-0001"/>
    <s v="Control Panel"/>
    <n v="2"/>
    <s v="Each"/>
    <n v="1"/>
    <n v="0"/>
    <n v="609.95000000000005"/>
    <n v="1219.9000000000001"/>
    <s v="Percentage"/>
    <n v="0"/>
    <n v="0"/>
    <n v="0"/>
    <n v="303.85000000000002"/>
    <n v="607.70000000000005"/>
    <n v="612.20000000000005"/>
    <n v="50.18444134765145"/>
    <s v="RETAIL"/>
    <s v=""/>
  </r>
  <r>
    <x v="248"/>
    <x v="4"/>
    <x v="4"/>
    <x v="10"/>
    <s v="2016-Mar"/>
    <d v="1900-01-04T00:00:00"/>
    <n v="14"/>
    <n v="921"/>
    <d v="2013-09-22T00:00:00"/>
    <x v="136"/>
    <x v="0"/>
    <d v="2016-03-31T00:00:00"/>
    <d v="2016-03-31T00:00:00"/>
    <n v="203"/>
    <s v="History"/>
    <s v="HOLLINGC0001"/>
    <x v="19"/>
    <s v=""/>
    <s v="SD"/>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09.95"/>
    <n v="0"/>
    <n v="109.95"/>
    <n v="0"/>
    <n v="0"/>
    <n v="0"/>
    <s v="Z-US$"/>
    <d v="2016-03-31T00:00:00"/>
    <d v="2016-03-31T00:00:00"/>
    <s v="sa"/>
    <s v=""/>
    <s v=""/>
    <n v="16384"/>
    <n v="0"/>
    <s v="Inventory"/>
    <s v="ANSW-PAN-1450"/>
    <s v="Panache KX-T1450 answer"/>
    <n v="1"/>
    <s v="Each"/>
    <n v="1"/>
    <n v="0"/>
    <n v="109.95"/>
    <n v="109.95"/>
    <s v="Percentage"/>
    <n v="0"/>
    <n v="0"/>
    <n v="0"/>
    <n v="50.25"/>
    <n v="50.25"/>
    <n v="59.7"/>
    <n v="54.297407912687589"/>
    <s v="RETAIL"/>
    <s v=""/>
  </r>
  <r>
    <x v="249"/>
    <x v="4"/>
    <x v="2"/>
    <x v="8"/>
    <s v="2017-Jan"/>
    <d v="1899-12-31T00:00:00"/>
    <n v="1"/>
    <n v="1197"/>
    <d v="2013-09-22T00:00:00"/>
    <x v="137"/>
    <x v="0"/>
    <d v="2017-01-01T00:00:00"/>
    <d v="2017-01-01T00:00:00"/>
    <n v="206"/>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263.24"/>
    <n v="0"/>
    <n v="3049.75"/>
    <n v="0"/>
    <n v="0"/>
    <n v="213.49"/>
    <s v="Z-US$"/>
    <d v="2017-01-01T00:00:00"/>
    <d v="2017-01-01T00:00:00"/>
    <s v="sa"/>
    <s v=""/>
    <s v=""/>
    <n v="16384"/>
    <n v="0"/>
    <s v="Inventory"/>
    <s v="HDWR-PNL-0001"/>
    <s v="Control Panel"/>
    <n v="5"/>
    <s v="Each"/>
    <n v="1"/>
    <n v="0"/>
    <n v="609.95000000000005"/>
    <n v="3049.75"/>
    <s v="Percentage"/>
    <n v="0"/>
    <n v="0"/>
    <n v="0"/>
    <n v="303.85000000000002"/>
    <n v="1519.25"/>
    <n v="1530.5"/>
    <n v="50.18444134765145"/>
    <s v="RETAIL"/>
    <s v=""/>
  </r>
  <r>
    <x v="250"/>
    <x v="4"/>
    <x v="2"/>
    <x v="8"/>
    <s v="2017-Jan"/>
    <d v="1900-01-01T00:00:00"/>
    <n v="1"/>
    <n v="1198"/>
    <d v="2013-09-22T00:00:00"/>
    <x v="138"/>
    <x v="0"/>
    <d v="2017-01-02T00:00:00"/>
    <d v="2017-01-02T00:00:00"/>
    <n v="207"/>
    <s v="History"/>
    <s v="AMERICAN0001"/>
    <x v="1"/>
    <s v=""/>
    <s v="TEST"/>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1219.49"/>
    <n v="0"/>
    <n v="1139.7"/>
    <n v="0"/>
    <n v="0"/>
    <n v="79.790000000000006"/>
    <s v="Z-US$"/>
    <d v="2017-01-02T00:00:00"/>
    <d v="2017-01-02T00:00:00"/>
    <s v="sa"/>
    <s v=""/>
    <s v=""/>
    <n v="16384"/>
    <n v="0"/>
    <s v="Inventory"/>
    <s v="PHON-ATT-53BK"/>
    <s v="Cordless-Attractive 5352-Black"/>
    <n v="6"/>
    <s v="Each"/>
    <n v="1"/>
    <n v="0"/>
    <n v="189.95"/>
    <n v="1139.7"/>
    <s v="Percentage"/>
    <n v="0"/>
    <n v="0"/>
    <n v="0"/>
    <n v="90.25"/>
    <n v="541.5"/>
    <n v="598.20000000000005"/>
    <n v="52.487496709660441"/>
    <s v="ATT CORD"/>
    <s v="ATT"/>
  </r>
  <r>
    <x v="251"/>
    <x v="4"/>
    <x v="2"/>
    <x v="8"/>
    <s v="2017-Jan"/>
    <d v="1900-01-02T00:00:00"/>
    <n v="1"/>
    <n v="1199"/>
    <d v="2013-09-22T00:00:00"/>
    <x v="139"/>
    <x v="0"/>
    <d v="2017-01-03T00:00:00"/>
    <d v="2017-01-03T00:00:00"/>
    <n v="20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19.49"/>
    <n v="0"/>
    <n v="1139.7"/>
    <n v="0"/>
    <n v="0"/>
    <n v="79.790000000000006"/>
    <s v="Z-US$"/>
    <d v="2017-01-03T00:00:00"/>
    <d v="2017-01-03T00:00:00"/>
    <s v="sa"/>
    <s v=""/>
    <s v=""/>
    <n v="16384"/>
    <n v="0"/>
    <s v="Inventory"/>
    <s v="PHON-ATT-53WH"/>
    <s v="Cordless-Attractive 5352-White"/>
    <n v="6"/>
    <s v="Each"/>
    <n v="1"/>
    <n v="0"/>
    <n v="189.95"/>
    <n v="1139.7"/>
    <s v="Percentage"/>
    <n v="0"/>
    <n v="0"/>
    <n v="0"/>
    <n v="92.59"/>
    <n v="555.54"/>
    <n v="584.16"/>
    <n v="51.255593577257173"/>
    <s v="ATT CORD"/>
    <s v="ATT"/>
  </r>
  <r>
    <x v="252"/>
    <x v="4"/>
    <x v="2"/>
    <x v="8"/>
    <s v="2017-Jan"/>
    <d v="1900-01-02T00:00:00"/>
    <n v="1"/>
    <n v="1199"/>
    <d v="2013-09-22T00:00:00"/>
    <x v="139"/>
    <x v="0"/>
    <d v="2017-01-03T00:00:00"/>
    <d v="2017-01-03T00:00:00"/>
    <n v="209"/>
    <s v="History"/>
    <s v="ADVANCED0001"/>
    <x v="5"/>
    <s v=""/>
    <s v="TEST"/>
    <s v="WAREHOUSE"/>
    <s v="WAREHOUSE"/>
    <s v="PAUL W."/>
    <s v="PAUL W."/>
    <s v="TERRITORY 1"/>
    <s v="TERRITORY 1"/>
    <s v="Net 30"/>
    <s v="LOCAL DELIVERY"/>
    <s v="LOCAL DELIVERY"/>
    <s v="PRIMARY"/>
    <s v="PRIMARY"/>
    <s v="Advanced Paper Co."/>
    <s v="944 19th Street S."/>
    <s v=""/>
    <s v=""/>
    <s v="Chicago"/>
    <s v="IL"/>
    <s v="60603-911"/>
    <s v="USA"/>
    <s v="PRIMARY"/>
    <s v="Advanced Paper Co."/>
    <s v="944 19th Street S."/>
    <s v=""/>
    <s v=""/>
    <s v="Chicago"/>
    <s v="IL"/>
    <s v="60603-911"/>
    <s v="USA"/>
    <n v="256.58999999999997"/>
    <n v="0"/>
    <n v="239.8"/>
    <n v="0"/>
    <n v="0"/>
    <n v="16.79"/>
    <s v="Z-US$"/>
    <d v="2017-01-03T00:00:00"/>
    <d v="2017-01-03T00:00:00"/>
    <s v="sa"/>
    <s v=""/>
    <s v=""/>
    <n v="16384"/>
    <n v="0"/>
    <s v="Inventory"/>
    <s v="PHON-PAN-2315"/>
    <s v="Panache KX-T231 wall"/>
    <n v="4"/>
    <s v="Each"/>
    <n v="1"/>
    <n v="0"/>
    <n v="59.95"/>
    <n v="239.8"/>
    <s v="Percentage"/>
    <n v="0"/>
    <n v="0"/>
    <n v="0"/>
    <n v="27.98"/>
    <n v="111.92"/>
    <n v="127.88"/>
    <n v="53.327773144286908"/>
    <s v="RETAIL"/>
    <s v=""/>
  </r>
  <r>
    <x v="253"/>
    <x v="4"/>
    <x v="2"/>
    <x v="8"/>
    <s v="2017-Jan"/>
    <d v="1900-01-03T00:00:00"/>
    <n v="1"/>
    <n v="1200"/>
    <d v="2013-09-22T00:00:00"/>
    <x v="140"/>
    <x v="0"/>
    <d v="2017-01-04T00:00:00"/>
    <d v="2017-01-04T00:00:00"/>
    <n v="210"/>
    <s v="History"/>
    <s v="RIVERSID0001"/>
    <x v="34"/>
    <s v=""/>
    <s v="TEST"/>
    <s v="WAREHOUSE"/>
    <s v="WAREHOUSE"/>
    <s v="ERIN J."/>
    <s v="ERIN J."/>
    <s v="TERRITORY 7"/>
    <s v="TERRITORY 7"/>
    <s v="Net 30"/>
    <s v="GROUND"/>
    <s v="GROUND"/>
    <s v="PRIMARY"/>
    <s v="PRIMARY"/>
    <s v="Riverside University"/>
    <s v="5190 Herman St."/>
    <s v=""/>
    <s v=""/>
    <s v="Vancouver"/>
    <s v="BC"/>
    <s v="V6E 3J7"/>
    <s v="Canada"/>
    <s v="PRIMARY"/>
    <s v="Riverside University"/>
    <s v="5190 Herman St."/>
    <s v=""/>
    <s v=""/>
    <s v="Vancouver"/>
    <s v="BC"/>
    <s v="V6E 3J7"/>
    <s v="Canada"/>
    <n v="406.5"/>
    <n v="0"/>
    <n v="379.9"/>
    <n v="0"/>
    <n v="0"/>
    <n v="26.6"/>
    <s v="Z-US$"/>
    <d v="2017-01-04T00:00:00"/>
    <d v="2017-01-04T00:00:00"/>
    <s v="sa"/>
    <s v=""/>
    <s v=""/>
    <n v="16384"/>
    <n v="0"/>
    <s v="Inventory"/>
    <s v="PHON-ATT-53WH"/>
    <s v="Cordless-Attractive 5352-White"/>
    <n v="2"/>
    <s v="Each"/>
    <n v="1"/>
    <n v="0"/>
    <n v="189.95"/>
    <n v="379.9"/>
    <s v="Percentage"/>
    <n v="0"/>
    <n v="0"/>
    <n v="0"/>
    <n v="92.59"/>
    <n v="185.18"/>
    <n v="194.72"/>
    <n v="51.255593577257173"/>
    <s v="ATT CORD"/>
    <s v="ATT"/>
  </r>
  <r>
    <x v="254"/>
    <x v="4"/>
    <x v="2"/>
    <x v="8"/>
    <s v="2017-Jan"/>
    <d v="1900-01-04T00:00:00"/>
    <n v="1"/>
    <n v="1201"/>
    <d v="2013-09-22T00:00:00"/>
    <x v="141"/>
    <x v="0"/>
    <d v="2017-01-05T00:00:00"/>
    <d v="2017-01-05T00:00:00"/>
    <n v="211"/>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027.1500000000001"/>
    <n v="0"/>
    <n v="959.95"/>
    <n v="0"/>
    <n v="0"/>
    <n v="67.2"/>
    <s v="Z-US$"/>
    <d v="2017-01-05T00:00:00"/>
    <d v="2017-01-05T00:00:00"/>
    <s v="sa"/>
    <s v=""/>
    <s v=""/>
    <n v="16384"/>
    <n v="0"/>
    <s v="Inventory"/>
    <s v="FAXX-RIC-060E"/>
    <s v="Richelieu Fax 60E"/>
    <n v="1"/>
    <s v="Each"/>
    <n v="1"/>
    <n v="0"/>
    <n v="959.95"/>
    <n v="959.95"/>
    <s v="Percentage"/>
    <n v="0"/>
    <n v="0"/>
    <n v="0"/>
    <n v="479.05"/>
    <n v="479.05"/>
    <n v="480.9"/>
    <n v="50.09635918537424"/>
    <s v="RETAIL"/>
    <s v=""/>
  </r>
  <r>
    <x v="255"/>
    <x v="4"/>
    <x v="2"/>
    <x v="8"/>
    <s v="2017-Jan"/>
    <d v="1900-01-04T00:00:00"/>
    <n v="1"/>
    <n v="1201"/>
    <d v="2013-09-22T00:00:00"/>
    <x v="141"/>
    <x v="0"/>
    <d v="2017-01-05T00:00:00"/>
    <d v="2017-01-05T00:00:00"/>
    <n v="212"/>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27.74"/>
    <n v="0"/>
    <n v="399.75"/>
    <n v="0"/>
    <n v="0"/>
    <n v="27.99"/>
    <s v="Z-US$"/>
    <d v="2017-01-05T00:00:00"/>
    <d v="2017-01-05T00:00:00"/>
    <s v="sa"/>
    <s v=""/>
    <s v=""/>
    <n v="16384"/>
    <n v="0"/>
    <s v="Inventory"/>
    <s v="PHON-ATT-0712"/>
    <s v="Attractive 712 wall phone"/>
    <n v="5"/>
    <s v="Each"/>
    <n v="1"/>
    <n v="0"/>
    <n v="79.95"/>
    <n v="399.75"/>
    <s v="Percentage"/>
    <n v="0"/>
    <n v="0"/>
    <n v="0"/>
    <n v="35.89"/>
    <n v="179.45"/>
    <n v="220.3"/>
    <n v="55.109443402126331"/>
    <s v="RETAIL"/>
    <s v=""/>
  </r>
  <r>
    <x v="256"/>
    <x v="4"/>
    <x v="2"/>
    <x v="8"/>
    <s v="2017-Jan"/>
    <d v="1900-01-05T00:00:00"/>
    <n v="1"/>
    <n v="1202"/>
    <d v="2013-09-22T00:00:00"/>
    <x v="142"/>
    <x v="0"/>
    <d v="2017-01-06T00:00:00"/>
    <d v="2017-01-06T00:00:00"/>
    <n v="214"/>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42.3"/>
    <n v="0"/>
    <n v="319.89999999999998"/>
    <n v="0"/>
    <n v="0"/>
    <n v="22.4"/>
    <s v="Z-US$"/>
    <d v="2017-01-06T00:00:00"/>
    <d v="2017-01-06T00:00:00"/>
    <s v="sa"/>
    <s v=""/>
    <s v=""/>
    <n v="16384"/>
    <n v="0"/>
    <s v="Inventory"/>
    <s v="ANSW-PAN-2460"/>
    <s v="Panache KX-T2460 answer"/>
    <n v="2"/>
    <s v="Each"/>
    <n v="1"/>
    <n v="0"/>
    <n v="159.94999999999999"/>
    <n v="319.89999999999998"/>
    <s v="Percentage"/>
    <n v="0"/>
    <n v="0"/>
    <n v="0"/>
    <n v="75.150000000000006"/>
    <n v="150.30000000000001"/>
    <n v="169.6"/>
    <n v="53.016567677399188"/>
    <s v="RETAIL"/>
    <s v=""/>
  </r>
  <r>
    <x v="257"/>
    <x v="4"/>
    <x v="2"/>
    <x v="8"/>
    <s v="2017-Jan"/>
    <d v="1900-01-05T00:00:00"/>
    <n v="1"/>
    <n v="1202"/>
    <d v="2013-09-22T00:00:00"/>
    <x v="142"/>
    <x v="0"/>
    <d v="2017-01-06T00:00:00"/>
    <d v="2017-01-06T00:00:00"/>
    <n v="215"/>
    <s v="History"/>
    <s v="LONDONBE0001"/>
    <x v="64"/>
    <s v=""/>
    <s v="TEST"/>
    <s v="NORTH"/>
    <s v="NORTH"/>
    <s v="IAN M."/>
    <s v="IAN M."/>
    <s v="TERRITORY 8"/>
    <s v="TERRITORY 8"/>
    <s v=""/>
    <s v="INTERNATIONAL"/>
    <s v="INTERNATIONAL"/>
    <s v="PRIMARY"/>
    <s v="PRIMARY"/>
    <s v="Londonberry Nursing Home"/>
    <s v="27 Portar Street"/>
    <s v=""/>
    <s v=""/>
    <s v="Auckland"/>
    <s v=""/>
    <s v=""/>
    <s v="New Zealand"/>
    <s v="PRIMARY"/>
    <s v="Londonberry Nursing Home"/>
    <s v="27 Portar Street"/>
    <s v=""/>
    <s v=""/>
    <s v="Auckland"/>
    <s v=""/>
    <s v=""/>
    <s v="New Zealand"/>
    <n v="404.84"/>
    <n v="0"/>
    <n v="359.85"/>
    <n v="0"/>
    <n v="0"/>
    <n v="44.99"/>
    <s v="Z-US$"/>
    <d v="2017-01-06T00:00:00"/>
    <d v="2017-01-06T00:00:00"/>
    <s v="sa"/>
    <s v=""/>
    <s v=""/>
    <n v="49152"/>
    <n v="0"/>
    <s v="Inventory"/>
    <s v="PHON-PAN-3155"/>
    <s v="Panache KX-T3155 desk"/>
    <n v="3"/>
    <s v="Each"/>
    <n v="1"/>
    <n v="0"/>
    <n v="119.95"/>
    <n v="359.85"/>
    <s v="Percentage"/>
    <n v="0"/>
    <n v="0"/>
    <n v="0"/>
    <n v="59.5"/>
    <n v="178.5"/>
    <n v="181.35"/>
    <n v="50.395998332638598"/>
    <s v="RETAIL"/>
    <s v=""/>
  </r>
  <r>
    <x v="258"/>
    <x v="4"/>
    <x v="2"/>
    <x v="8"/>
    <s v="2017-Jan"/>
    <d v="1900-01-06T00:00:00"/>
    <n v="1"/>
    <n v="1203"/>
    <d v="2013-09-22T00:00:00"/>
    <x v="143"/>
    <x v="0"/>
    <d v="2017-01-07T00:00:00"/>
    <d v="2017-01-07T00:00:00"/>
    <n v="216"/>
    <s v="History"/>
    <s v="MIDLANDC0001"/>
    <x v="58"/>
    <s v=""/>
    <s v="TEST"/>
    <s v="WAREHOUSE"/>
    <s v="WAREHOUSE"/>
    <s v="GREG E."/>
    <s v="GREG E."/>
    <s v="TERRITORY 2"/>
    <s v="TERRITORY 2"/>
    <s v="Net 30"/>
    <s v="GROUND"/>
    <s v="GROUND"/>
    <s v="PRIMARY"/>
    <s v="PRIMARY"/>
    <s v="Midland Construction"/>
    <s v="5008 Fraser Ave N."/>
    <s v=""/>
    <s v=""/>
    <s v="Mishawaka"/>
    <s v="IN"/>
    <s v="46544"/>
    <s v="USA"/>
    <s v="PRIMARY"/>
    <s v="Midland Construction"/>
    <s v="5008 Fraser Ave N."/>
    <s v=""/>
    <s v=""/>
    <s v="Mishawaka"/>
    <s v="IN"/>
    <s v="46544"/>
    <s v="USA"/>
    <n v="42.7"/>
    <n v="0"/>
    <n v="39.9"/>
    <n v="0"/>
    <n v="0"/>
    <n v="2.8"/>
    <s v="Z-US$"/>
    <d v="2017-01-07T00:00:00"/>
    <d v="2017-01-07T00:00:00"/>
    <s v="sa"/>
    <s v=""/>
    <s v=""/>
    <n v="16384"/>
    <n v="0"/>
    <s v="Inventory"/>
    <s v="ACCS-CRD-25BK"/>
    <s v="Phone Cord - 25' Black"/>
    <n v="2"/>
    <s v="Each"/>
    <n v="1"/>
    <n v="0"/>
    <n v="19.95"/>
    <n v="39.9"/>
    <s v="Percentage"/>
    <n v="0"/>
    <n v="0"/>
    <n v="0"/>
    <n v="5.98"/>
    <n v="11.96"/>
    <n v="27.94"/>
    <n v="70.025062656641595"/>
    <s v="RETAIL"/>
    <s v=""/>
  </r>
  <r>
    <x v="259"/>
    <x v="4"/>
    <x v="2"/>
    <x v="8"/>
    <s v="2017-Jan"/>
    <d v="1900-01-06T00:00:00"/>
    <n v="1"/>
    <n v="1203"/>
    <d v="2013-09-22T00:00:00"/>
    <x v="143"/>
    <x v="0"/>
    <d v="2017-01-07T00:00:00"/>
    <d v="2017-01-07T00:00:00"/>
    <n v="217"/>
    <s v="History"/>
    <s v="AARONFIT0001"/>
    <x v="4"/>
    <s v=""/>
    <s v="TEST"/>
    <s v="WAREHOUSE"/>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7-01-07T00:00:00"/>
    <d v="2017-01-07T00:00:00"/>
    <s v="sa"/>
    <s v=""/>
    <s v=""/>
    <n v="16384"/>
    <n v="0"/>
    <s v="Inventory"/>
    <s v="PHON-ATT-53BL"/>
    <s v="Cordless-Attractive 5352-Blue"/>
    <n v="2"/>
    <s v="Each"/>
    <n v="1"/>
    <n v="0"/>
    <n v="189.95"/>
    <n v="379.9"/>
    <s v="Percentage"/>
    <n v="0"/>
    <n v="0"/>
    <n v="0"/>
    <n v="93.55"/>
    <n v="187.1"/>
    <n v="192.8"/>
    <n v="50.75019742037378"/>
    <s v="ATT CORD"/>
    <s v="ATT"/>
  </r>
  <r>
    <x v="260"/>
    <x v="4"/>
    <x v="2"/>
    <x v="8"/>
    <s v="2017-Jan"/>
    <d v="1899-12-31T00:00:00"/>
    <n v="2"/>
    <n v="1204"/>
    <d v="2013-09-22T00:00:00"/>
    <x v="144"/>
    <x v="0"/>
    <d v="2017-01-08T00:00:00"/>
    <d v="2017-01-08T00:00:00"/>
    <n v="21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7-01-08T00:00:00"/>
    <d v="2017-01-08T00:00:00"/>
    <s v="sa"/>
    <s v=""/>
    <s v=""/>
    <n v="16384"/>
    <n v="0"/>
    <s v="Inventory"/>
    <s v="ACCS-CRD-12WH"/>
    <s v="Phone Cord - 12' White"/>
    <n v="5"/>
    <s v="Each"/>
    <n v="1"/>
    <n v="0"/>
    <n v="9.9499999999999993"/>
    <n v="49.75"/>
    <s v="Percentage"/>
    <n v="0"/>
    <n v="0"/>
    <n v="0"/>
    <n v="3.29"/>
    <n v="16.45"/>
    <n v="33.299999999999997"/>
    <n v="66.934673366834176"/>
    <s v="RETAIL"/>
    <s v=""/>
  </r>
  <r>
    <x v="261"/>
    <x v="4"/>
    <x v="2"/>
    <x v="8"/>
    <s v="2017-Jan"/>
    <d v="1899-12-31T00:00:00"/>
    <n v="2"/>
    <n v="1204"/>
    <d v="2013-09-22T00:00:00"/>
    <x v="144"/>
    <x v="0"/>
    <d v="2017-01-08T00:00:00"/>
    <d v="2017-01-08T00:00:00"/>
    <n v="219"/>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7-01-08T00:00:00"/>
    <d v="2017-01-08T00:00:00"/>
    <s v="sa"/>
    <s v=""/>
    <s v=""/>
    <n v="16384"/>
    <n v="0"/>
    <s v="Inventory"/>
    <s v="ACCS-RST-DXWH"/>
    <s v="Shoulder Rest - Deluxe White"/>
    <n v="5"/>
    <s v="Each"/>
    <n v="1"/>
    <n v="0"/>
    <n v="9.9499999999999993"/>
    <n v="49.75"/>
    <s v="Percentage"/>
    <n v="0"/>
    <n v="0"/>
    <n v="0"/>
    <n v="4.55"/>
    <n v="22.75"/>
    <n v="27"/>
    <n v="54.2713567839196"/>
    <s v="RETAIL"/>
    <s v=""/>
  </r>
  <r>
    <x v="262"/>
    <x v="4"/>
    <x v="2"/>
    <x v="8"/>
    <s v="2017-Jan"/>
    <d v="1900-01-02T00:00:00"/>
    <n v="2"/>
    <n v="1206"/>
    <d v="2013-09-22T00:00:00"/>
    <x v="145"/>
    <x v="0"/>
    <d v="2017-01-10T00:00:00"/>
    <d v="2017-01-10T00:00:00"/>
    <n v="220"/>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203.25"/>
    <n v="0"/>
    <n v="189.95"/>
    <n v="0"/>
    <n v="0"/>
    <n v="13.3"/>
    <s v="Z-US$"/>
    <d v="2017-01-10T00:00:00"/>
    <d v="2017-01-10T00:00:00"/>
    <s v="sa"/>
    <s v=""/>
    <s v=""/>
    <n v="16384"/>
    <n v="0"/>
    <s v="Inventory"/>
    <s v="PHON-ATT-53WH"/>
    <s v="Cordless-Attractive 5352-White"/>
    <n v="1"/>
    <s v="Each"/>
    <n v="1"/>
    <n v="0"/>
    <n v="189.95"/>
    <n v="189.95"/>
    <s v="Percentage"/>
    <n v="0"/>
    <n v="0"/>
    <n v="0"/>
    <n v="92.59"/>
    <n v="92.59"/>
    <n v="97.36"/>
    <n v="51.255593577257173"/>
    <s v="ATT CORD"/>
    <s v="ATT"/>
  </r>
  <r>
    <x v="263"/>
    <x v="4"/>
    <x v="2"/>
    <x v="8"/>
    <s v="2017-Jan"/>
    <d v="1900-01-03T00:00:00"/>
    <n v="2"/>
    <n v="1207"/>
    <d v="2013-09-22T00:00:00"/>
    <x v="146"/>
    <x v="0"/>
    <d v="2017-01-11T00:00:00"/>
    <d v="2017-01-11T00:00:00"/>
    <n v="221"/>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52.65"/>
    <n v="0"/>
    <n v="609.95000000000005"/>
    <n v="0"/>
    <n v="0"/>
    <n v="42.7"/>
    <s v="Z-US$"/>
    <d v="2017-01-11T00:00:00"/>
    <d v="2017-01-11T00:00:00"/>
    <s v="sa"/>
    <s v=""/>
    <s v=""/>
    <n v="16384"/>
    <n v="0"/>
    <s v="Inventory"/>
    <s v="HDWR-PNL-0001"/>
    <s v="Control Panel"/>
    <n v="1"/>
    <s v="Each"/>
    <n v="1"/>
    <n v="0"/>
    <n v="609.95000000000005"/>
    <n v="609.95000000000005"/>
    <s v="Percentage"/>
    <n v="0"/>
    <n v="0"/>
    <n v="0"/>
    <n v="303.85000000000002"/>
    <n v="303.85000000000002"/>
    <n v="306.10000000000002"/>
    <n v="50.18444134765145"/>
    <s v="RETAIL"/>
    <s v=""/>
  </r>
  <r>
    <x v="264"/>
    <x v="4"/>
    <x v="2"/>
    <x v="8"/>
    <s v="2017-Jan"/>
    <d v="1900-01-04T00:00:00"/>
    <n v="2"/>
    <n v="1208"/>
    <d v="2013-09-22T00:00:00"/>
    <x v="147"/>
    <x v="0"/>
    <d v="2017-01-12T00:00:00"/>
    <d v="2017-01-12T00:00:00"/>
    <n v="222"/>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16.24"/>
    <n v="0"/>
    <n v="949.75"/>
    <n v="0"/>
    <n v="0"/>
    <n v="66.489999999999995"/>
    <s v="Z-US$"/>
    <d v="2017-01-12T00:00:00"/>
    <d v="2017-01-12T00:00:00"/>
    <s v="sa"/>
    <s v=""/>
    <s v=""/>
    <n v="16384"/>
    <n v="0"/>
    <s v="Inventory"/>
    <s v="PHON-ATT-53BL"/>
    <s v="Cordless-Attractive 5352-Blue"/>
    <n v="5"/>
    <s v="Each"/>
    <n v="1"/>
    <n v="0"/>
    <n v="189.95"/>
    <n v="949.75"/>
    <s v="Percentage"/>
    <n v="0"/>
    <n v="0"/>
    <n v="0"/>
    <n v="93.55"/>
    <n v="467.75"/>
    <n v="482"/>
    <n v="50.75019742037378"/>
    <s v="ATT CORD"/>
    <s v="ATT"/>
  </r>
  <r>
    <x v="265"/>
    <x v="4"/>
    <x v="2"/>
    <x v="8"/>
    <s v="2017-Jan"/>
    <d v="1900-01-05T00:00:00"/>
    <n v="2"/>
    <n v="1209"/>
    <d v="2013-09-22T00:00:00"/>
    <x v="148"/>
    <x v="0"/>
    <d v="2017-01-13T00:00:00"/>
    <d v="2017-01-13T00:00:00"/>
    <n v="223"/>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2017-01-13T00:00:00"/>
    <d v="2017-01-13T00:00:00"/>
    <s v="sa"/>
    <s v=""/>
    <s v=""/>
    <n v="16384"/>
    <n v="0"/>
    <s v="Inventory"/>
    <s v="ACCS-CRD-12WH"/>
    <s v="Phone Cord - 12' White"/>
    <n v="3"/>
    <s v="Each"/>
    <n v="1"/>
    <n v="0"/>
    <n v="9.9499999999999993"/>
    <n v="29.85"/>
    <s v="Percentage"/>
    <n v="0"/>
    <n v="0"/>
    <n v="0"/>
    <n v="3.29"/>
    <n v="9.8699999999999992"/>
    <n v="19.98"/>
    <n v="66.934673366834176"/>
    <s v="RETAIL"/>
    <s v=""/>
  </r>
  <r>
    <x v="266"/>
    <x v="4"/>
    <x v="2"/>
    <x v="8"/>
    <s v="2017-Jan"/>
    <d v="1900-01-06T00:00:00"/>
    <n v="2"/>
    <n v="1210"/>
    <d v="2013-09-22T00:00:00"/>
    <x v="149"/>
    <x v="0"/>
    <d v="2017-01-14T00:00:00"/>
    <d v="2017-01-14T00:00:00"/>
    <n v="224"/>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770.3"/>
    <n v="0"/>
    <n v="719.9"/>
    <n v="0"/>
    <n v="0"/>
    <n v="50.4"/>
    <s v="Z-US$"/>
    <d v="2017-01-14T00:00:00"/>
    <d v="2017-01-14T00:00:00"/>
    <s v="sa"/>
    <s v=""/>
    <s v=""/>
    <n v="16384"/>
    <n v="0"/>
    <s v="Inventory"/>
    <s v="PHON-BUS-1250"/>
    <s v="Handset,multi-line"/>
    <n v="2"/>
    <s v="Each"/>
    <n v="1"/>
    <n v="0"/>
    <n v="359.95"/>
    <n v="719.9"/>
    <s v="Percentage"/>
    <n v="0"/>
    <n v="0"/>
    <n v="0"/>
    <n v="179.85"/>
    <n v="359.7"/>
    <n v="360.2"/>
    <n v="50.034727045422983"/>
    <s v="RETAIL"/>
    <s v=""/>
  </r>
  <r>
    <x v="267"/>
    <x v="4"/>
    <x v="2"/>
    <x v="8"/>
    <s v="2017-Jan"/>
    <d v="1899-12-31T00:00:00"/>
    <n v="3"/>
    <n v="1211"/>
    <d v="2013-09-22T00:00:00"/>
    <x v="150"/>
    <x v="0"/>
    <d v="2017-01-15T00:00:00"/>
    <d v="2017-01-15T00:00:00"/>
    <n v="225"/>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31.95"/>
    <n v="0"/>
    <n v="29.85"/>
    <n v="0"/>
    <n v="0"/>
    <n v="2.1"/>
    <s v="Z-US$"/>
    <d v="2017-01-15T00:00:00"/>
    <d v="2017-01-15T00:00:00"/>
    <s v="sa"/>
    <s v=""/>
    <s v=""/>
    <n v="16384"/>
    <n v="0"/>
    <s v="Inventory"/>
    <s v="ACCS-CRD-12WH"/>
    <s v="Phone Cord - 12' White"/>
    <n v="3"/>
    <s v="Each"/>
    <n v="1"/>
    <n v="0"/>
    <n v="9.9499999999999993"/>
    <n v="29.85"/>
    <s v="Percentage"/>
    <n v="0"/>
    <n v="0"/>
    <n v="0"/>
    <n v="3.29"/>
    <n v="9.8699999999999992"/>
    <n v="19.98"/>
    <n v="66.934673366834176"/>
    <s v="RETAIL"/>
    <s v=""/>
  </r>
  <r>
    <x v="268"/>
    <x v="4"/>
    <x v="2"/>
    <x v="8"/>
    <s v="2017-Jan"/>
    <d v="1899-12-31T00:00:00"/>
    <n v="3"/>
    <n v="1211"/>
    <d v="2013-09-22T00:00:00"/>
    <x v="150"/>
    <x v="0"/>
    <d v="2017-01-15T00:00:00"/>
    <d v="2017-01-15T00:00:00"/>
    <n v="226"/>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1999.9"/>
    <n v="0"/>
    <n v="11999.9"/>
    <n v="0"/>
    <n v="0"/>
    <n v="0"/>
    <s v="Z-US$"/>
    <d v="2017-01-15T00:00:00"/>
    <d v="2017-01-15T00:00:00"/>
    <s v="sa"/>
    <s v=""/>
    <s v=""/>
    <n v="16384"/>
    <n v="0"/>
    <s v="Inventory"/>
    <s v="HDWR-PRO-4862"/>
    <s v="Pro processor 4S"/>
    <n v="2"/>
    <s v="Each"/>
    <n v="1"/>
    <n v="0"/>
    <n v="5999.95"/>
    <n v="11999.9"/>
    <s v="Percentage"/>
    <n v="0"/>
    <n v="0"/>
    <n v="0"/>
    <n v="2998.15"/>
    <n v="5996.3"/>
    <n v="6003.6"/>
    <n v="50.030416920141001"/>
    <s v="RETAIL"/>
    <s v=""/>
  </r>
  <r>
    <x v="269"/>
    <x v="4"/>
    <x v="2"/>
    <x v="8"/>
    <s v="2017-Jan"/>
    <d v="1900-01-02T00:00:00"/>
    <n v="3"/>
    <n v="1213"/>
    <d v="2013-09-22T00:00:00"/>
    <x v="151"/>
    <x v="0"/>
    <d v="2017-01-17T00:00:00"/>
    <d v="2017-01-17T00:00:00"/>
    <n v="227"/>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7415.05"/>
    <n v="0"/>
    <n v="6929.95"/>
    <n v="0"/>
    <n v="0"/>
    <n v="485.1"/>
    <s v="Z-US$"/>
    <d v="2017-01-17T00:00:00"/>
    <d v="2017-01-17T00:00:00"/>
    <s v="sa"/>
    <s v=""/>
    <s v=""/>
    <n v="16384"/>
    <n v="0"/>
    <s v="Inventory"/>
    <s v="HDWR-PRO-4866"/>
    <s v="Pro processor 4D"/>
    <n v="1"/>
    <s v="Each"/>
    <n v="1"/>
    <n v="0"/>
    <n v="6929.95"/>
    <n v="6929.95"/>
    <s v="Percentage"/>
    <n v="0"/>
    <n v="0"/>
    <n v="0"/>
    <n v="3463.73"/>
    <n v="3463.73"/>
    <n v="3466.22"/>
    <n v="50.017965497586559"/>
    <s v="RETAIL"/>
    <s v=""/>
  </r>
  <r>
    <x v="270"/>
    <x v="4"/>
    <x v="2"/>
    <x v="8"/>
    <s v="2017-Jan"/>
    <d v="1900-01-03T00:00:00"/>
    <n v="3"/>
    <n v="1214"/>
    <d v="2013-09-22T00:00:00"/>
    <x v="152"/>
    <x v="0"/>
    <d v="2017-01-18T00:00:00"/>
    <d v="2017-01-18T00:00:00"/>
    <n v="228"/>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349.95"/>
    <n v="0"/>
    <n v="1349.95"/>
    <n v="0"/>
    <n v="0"/>
    <n v="0"/>
    <s v="Z-US$"/>
    <d v="2017-01-18T00:00:00"/>
    <d v="2017-01-18T00:00:00"/>
    <s v="sa"/>
    <s v=""/>
    <s v=""/>
    <n v="16384"/>
    <n v="0"/>
    <s v="Inventory"/>
    <s v="FAXX-SLK-0172"/>
    <s v="Sleek UX-172 fax"/>
    <n v="1"/>
    <s v="Each"/>
    <n v="1"/>
    <n v="0"/>
    <n v="1349.95"/>
    <n v="1349.95"/>
    <s v="Percentage"/>
    <n v="0"/>
    <n v="0"/>
    <n v="0"/>
    <n v="674.5"/>
    <n v="674.5"/>
    <n v="675.45"/>
    <n v="50.035186488388462"/>
    <s v="RETAIL"/>
    <s v=""/>
  </r>
  <r>
    <x v="271"/>
    <x v="4"/>
    <x v="2"/>
    <x v="8"/>
    <s v="2017-Jan"/>
    <d v="1900-01-04T00:00:00"/>
    <n v="3"/>
    <n v="1215"/>
    <d v="2013-09-22T00:00:00"/>
    <x v="153"/>
    <x v="0"/>
    <d v="2017-01-19T00:00:00"/>
    <d v="2017-01-19T00:00:00"/>
    <n v="229"/>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2017-01-19T00:00:00"/>
    <d v="2017-01-19T00:00:00"/>
    <s v="sa"/>
    <s v=""/>
    <s v=""/>
    <n v="16384"/>
    <n v="0"/>
    <s v="Inventory"/>
    <s v="ACCS-RST-DXBK"/>
    <s v="Shoulder Rest-Deluxe Black"/>
    <n v="3"/>
    <s v="Each"/>
    <n v="1"/>
    <n v="0"/>
    <n v="9.9499999999999993"/>
    <n v="29.85"/>
    <s v="Percentage"/>
    <n v="0"/>
    <n v="0"/>
    <n v="0"/>
    <n v="4.55"/>
    <n v="13.65"/>
    <n v="16.2"/>
    <n v="54.2713567839196"/>
    <s v="RETAIL"/>
    <s v=""/>
  </r>
  <r>
    <x v="272"/>
    <x v="4"/>
    <x v="2"/>
    <x v="8"/>
    <s v="2017-Jan"/>
    <d v="1900-01-06T00:00:00"/>
    <n v="3"/>
    <n v="1217"/>
    <d v="2013-09-22T00:00:00"/>
    <x v="154"/>
    <x v="0"/>
    <d v="2017-01-21T00:00:00"/>
    <d v="2017-01-21T00:00:00"/>
    <n v="230"/>
    <s v="History"/>
    <s v="PLAZAONE0001"/>
    <x v="17"/>
    <s v=""/>
    <s v="TEST"/>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812.99"/>
    <n v="0"/>
    <n v="759.8"/>
    <n v="0"/>
    <n v="0"/>
    <n v="53.19"/>
    <s v="Z-US$"/>
    <d v="2017-01-21T00:00:00"/>
    <d v="2017-01-21T00:00:00"/>
    <s v="sa"/>
    <s v=""/>
    <s v=""/>
    <n v="16384"/>
    <n v="0"/>
    <s v="Inventory"/>
    <s v="PHON-ATT-53BL"/>
    <s v="Cordless-Attractive 5352-Blue"/>
    <n v="4"/>
    <s v="Each"/>
    <n v="1"/>
    <n v="0"/>
    <n v="189.95"/>
    <n v="759.8"/>
    <s v="Percentage"/>
    <n v="0"/>
    <n v="0"/>
    <n v="0"/>
    <n v="93.55"/>
    <n v="374.2"/>
    <n v="385.6"/>
    <n v="50.75019742037378"/>
    <s v="ATT CORD"/>
    <s v="ATT"/>
  </r>
  <r>
    <x v="273"/>
    <x v="4"/>
    <x v="2"/>
    <x v="8"/>
    <s v="2017-Jan"/>
    <d v="1899-12-31T00:00:00"/>
    <n v="4"/>
    <n v="1218"/>
    <d v="2013-09-22T00:00:00"/>
    <x v="155"/>
    <x v="0"/>
    <d v="2017-01-22T00:00:00"/>
    <d v="2017-01-22T00:00:00"/>
    <n v="231"/>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0066.47"/>
    <n v="0"/>
    <n v="28099.5"/>
    <n v="0"/>
    <n v="0"/>
    <n v="1966.97"/>
    <s v="Z-US$"/>
    <d v="2017-01-22T00:00:00"/>
    <d v="2017-01-22T00:00:00"/>
    <s v="sa"/>
    <s v=""/>
    <s v=""/>
    <n v="16384"/>
    <n v="0"/>
    <s v="Inventory"/>
    <s v="FAXX-CAN-9800"/>
    <s v="Cantata FaxPhone 9800"/>
    <n v="10"/>
    <s v="Each"/>
    <n v="1"/>
    <n v="0"/>
    <n v="2809.95"/>
    <n v="28099.5"/>
    <s v="Percentage"/>
    <n v="0"/>
    <n v="0"/>
    <n v="0"/>
    <n v="1400"/>
    <n v="14000"/>
    <n v="14099.5"/>
    <n v="50.177049413690639"/>
    <s v="RETAIL"/>
    <s v=""/>
  </r>
  <r>
    <x v="274"/>
    <x v="4"/>
    <x v="2"/>
    <x v="8"/>
    <s v="2017-Jan"/>
    <d v="1900-01-01T00:00:00"/>
    <n v="4"/>
    <n v="1219"/>
    <d v="2013-09-22T00:00:00"/>
    <x v="156"/>
    <x v="0"/>
    <d v="2017-01-23T00:00:00"/>
    <d v="2017-01-23T00:00:00"/>
    <n v="232"/>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5"/>
    <n v="0"/>
    <n v="119.95"/>
    <n v="0"/>
    <n v="0"/>
    <n v="8.4"/>
    <s v="Z-US$"/>
    <d v="2017-01-23T00:00:00"/>
    <d v="2017-01-23T00:00:00"/>
    <s v="sa"/>
    <s v=""/>
    <s v=""/>
    <n v="16384"/>
    <n v="0"/>
    <s v="Inventory"/>
    <s v="ANSW-ATT-1000"/>
    <s v="Attractive Answering System 1000"/>
    <n v="1"/>
    <s v="Each"/>
    <n v="1"/>
    <n v="0"/>
    <n v="119.95"/>
    <n v="119.95"/>
    <s v="Percentage"/>
    <n v="0"/>
    <n v="0"/>
    <n v="0"/>
    <n v="59.29"/>
    <n v="59.29"/>
    <n v="60.66"/>
    <n v="50.571071279699872"/>
    <s v="RETAIL"/>
    <s v=""/>
  </r>
  <r>
    <x v="275"/>
    <x v="4"/>
    <x v="2"/>
    <x v="8"/>
    <s v="2017-Jan"/>
    <d v="1900-01-02T00:00:00"/>
    <n v="4"/>
    <n v="1220"/>
    <d v="2013-09-22T00:00:00"/>
    <x v="157"/>
    <x v="0"/>
    <d v="2017-01-24T00:00:00"/>
    <d v="2017-01-24T00:00:00"/>
    <n v="233"/>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7.65"/>
    <n v="0"/>
    <n v="109.95"/>
    <n v="0"/>
    <n v="0"/>
    <n v="7.7"/>
    <s v="Z-US$"/>
    <d v="2017-01-24T00:00:00"/>
    <d v="2017-01-24T00:00:00"/>
    <s v="sa"/>
    <s v=""/>
    <s v=""/>
    <n v="16384"/>
    <n v="0"/>
    <s v="Inventory"/>
    <s v="ANSW-PAN-1450"/>
    <s v="Panache KX-T1450 answer"/>
    <n v="1"/>
    <s v="Each"/>
    <n v="1"/>
    <n v="0"/>
    <n v="109.95"/>
    <n v="109.95"/>
    <s v="Percentage"/>
    <n v="0"/>
    <n v="0"/>
    <n v="0"/>
    <n v="50.25"/>
    <n v="50.25"/>
    <n v="59.7"/>
    <n v="54.297407912687589"/>
    <s v="RETAIL"/>
    <s v=""/>
  </r>
  <r>
    <x v="276"/>
    <x v="4"/>
    <x v="2"/>
    <x v="8"/>
    <s v="2017-Jan"/>
    <d v="1900-01-01T00:00:00"/>
    <n v="5"/>
    <n v="1226"/>
    <d v="2013-09-22T00:00:00"/>
    <x v="158"/>
    <x v="0"/>
    <d v="2017-01-30T00:00:00"/>
    <d v="2017-01-30T00:00:00"/>
    <n v="234"/>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
    <n v="0"/>
    <n v="239.9"/>
    <n v="0"/>
    <n v="0"/>
    <n v="16.8"/>
    <s v="Z-US$"/>
    <d v="2017-01-30T00:00:00"/>
    <d v="2017-01-30T00:00:00"/>
    <s v="sa"/>
    <s v=""/>
    <s v=""/>
    <n v="16384"/>
    <n v="0"/>
    <s v="Inventory"/>
    <s v="ANSW-ATT-1000"/>
    <s v="Attractive Answering System 1000"/>
    <n v="2"/>
    <s v="Each"/>
    <n v="1"/>
    <n v="0"/>
    <n v="119.95"/>
    <n v="239.9"/>
    <s v="Percentage"/>
    <n v="0"/>
    <n v="0"/>
    <n v="0"/>
    <n v="59.29"/>
    <n v="118.58"/>
    <n v="121.32"/>
    <n v="50.571071279699872"/>
    <s v="RETAIL"/>
    <s v=""/>
  </r>
  <r>
    <x v="277"/>
    <x v="4"/>
    <x v="2"/>
    <x v="2"/>
    <s v="2017-Feb"/>
    <d v="1900-01-04T00:00:00"/>
    <n v="5"/>
    <n v="1229"/>
    <d v="2013-09-22T00:00:00"/>
    <x v="159"/>
    <x v="0"/>
    <d v="2017-02-02T00:00:00"/>
    <d v="2017-02-02T00:00:00"/>
    <n v="235"/>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3.24"/>
    <n v="0"/>
    <n v="49.75"/>
    <n v="0"/>
    <n v="0"/>
    <n v="3.49"/>
    <s v="Z-US$"/>
    <d v="2017-02-02T00:00:00"/>
    <d v="2017-02-02T00:00:00"/>
    <s v="sa"/>
    <s v=""/>
    <s v=""/>
    <n v="16384"/>
    <n v="0"/>
    <s v="Inventory"/>
    <s v="ACCS-CRD-12WH"/>
    <s v="Phone Cord - 12' White"/>
    <n v="5"/>
    <s v="Each"/>
    <n v="1"/>
    <n v="0"/>
    <n v="9.9499999999999993"/>
    <n v="49.75"/>
    <s v="Percentage"/>
    <n v="0"/>
    <n v="0"/>
    <n v="0"/>
    <n v="3.29"/>
    <n v="16.45"/>
    <n v="33.299999999999997"/>
    <n v="66.934673366834176"/>
    <s v="RETAIL"/>
    <s v=""/>
  </r>
  <r>
    <x v="278"/>
    <x v="4"/>
    <x v="2"/>
    <x v="2"/>
    <s v="2017-Feb"/>
    <d v="1900-01-05T00:00:00"/>
    <n v="5"/>
    <n v="1230"/>
    <d v="2013-09-22T00:00:00"/>
    <x v="160"/>
    <x v="0"/>
    <d v="2017-02-03T00:00:00"/>
    <d v="2017-02-03T00:00:00"/>
    <n v="236"/>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9.899999999999999"/>
    <n v="0"/>
    <n v="19.899999999999999"/>
    <n v="0"/>
    <n v="0"/>
    <n v="0"/>
    <s v="Z-US$"/>
    <d v="2017-02-03T00:00:00"/>
    <d v="2017-02-03T00:00:00"/>
    <s v="sa"/>
    <s v=""/>
    <s v=""/>
    <n v="16384"/>
    <n v="0"/>
    <s v="Inventory"/>
    <s v="ACCS-CRD-12WH"/>
    <s v="Phone Cord - 12' White"/>
    <n v="2"/>
    <s v="Each"/>
    <n v="1"/>
    <n v="0"/>
    <n v="9.9499999999999993"/>
    <n v="19.899999999999999"/>
    <s v="Percentage"/>
    <n v="0"/>
    <n v="0"/>
    <n v="0"/>
    <n v="3.29"/>
    <n v="6.58"/>
    <n v="13.32"/>
    <n v="66.934673366834176"/>
    <s v="RETAIL"/>
    <s v=""/>
  </r>
  <r>
    <x v="279"/>
    <x v="4"/>
    <x v="2"/>
    <x v="2"/>
    <s v="2017-Feb"/>
    <d v="1900-01-05T00:00:00"/>
    <n v="5"/>
    <n v="1230"/>
    <d v="2013-09-22T00:00:00"/>
    <x v="160"/>
    <x v="0"/>
    <d v="2017-02-03T00:00:00"/>
    <d v="2017-02-03T00:00:00"/>
    <n v="237"/>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10.65"/>
    <n v="0"/>
    <n v="9.9499999999999993"/>
    <n v="0"/>
    <n v="0"/>
    <n v="0.7"/>
    <s v="Z-US$"/>
    <d v="2017-02-03T00:00:00"/>
    <d v="2017-02-03T00:00:00"/>
    <s v="sa"/>
    <s v=""/>
    <s v=""/>
    <n v="16384"/>
    <n v="0"/>
    <s v="Inventory"/>
    <s v="ACCS-CRD-12WH"/>
    <s v="Phone Cord - 12' White"/>
    <n v="1"/>
    <s v="Each"/>
    <n v="1"/>
    <n v="0"/>
    <n v="9.9499999999999993"/>
    <n v="9.9499999999999993"/>
    <s v="Percentage"/>
    <n v="0"/>
    <n v="0"/>
    <n v="0"/>
    <n v="3.29"/>
    <n v="3.29"/>
    <n v="6.66"/>
    <n v="66.934673366834176"/>
    <s v="RETAIL"/>
    <s v=""/>
  </r>
  <r>
    <x v="280"/>
    <x v="4"/>
    <x v="2"/>
    <x v="2"/>
    <s v="2017-Feb"/>
    <d v="1900-01-05T00:00:00"/>
    <n v="5"/>
    <n v="1230"/>
    <d v="2013-09-22T00:00:00"/>
    <x v="160"/>
    <x v="0"/>
    <d v="2017-02-03T00:00:00"/>
    <d v="2017-02-03T00:00:00"/>
    <n v="238"/>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9.899999999999999"/>
    <n v="0"/>
    <n v="19.899999999999999"/>
    <n v="0"/>
    <n v="0"/>
    <n v="0"/>
    <s v="Z-US$"/>
    <d v="2017-02-03T00:00:00"/>
    <d v="2017-02-03T00:00:00"/>
    <s v="sa"/>
    <s v=""/>
    <s v=""/>
    <n v="16384"/>
    <n v="0"/>
    <s v="Inventory"/>
    <s v="ACCS-CRD-12WH"/>
    <s v="Phone Cord - 12' White"/>
    <n v="2"/>
    <s v="Each"/>
    <n v="1"/>
    <n v="0"/>
    <n v="9.9499999999999993"/>
    <n v="19.899999999999999"/>
    <s v="Percentage"/>
    <n v="0"/>
    <n v="0"/>
    <n v="0"/>
    <n v="3.29"/>
    <n v="6.58"/>
    <n v="13.32"/>
    <n v="66.934673366834176"/>
    <s v="RETAIL"/>
    <s v=""/>
  </r>
  <r>
    <x v="281"/>
    <x v="4"/>
    <x v="2"/>
    <x v="2"/>
    <s v="2017-Feb"/>
    <d v="1900-01-06T00:00:00"/>
    <n v="5"/>
    <n v="1231"/>
    <d v="2013-09-22T00:00:00"/>
    <x v="161"/>
    <x v="0"/>
    <d v="2017-02-04T00:00:00"/>
    <d v="2017-02-04T00:00:00"/>
    <n v="239"/>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7-02-04T00:00:00"/>
    <d v="2017-02-04T00:00:00"/>
    <s v="sa"/>
    <s v=""/>
    <s v=""/>
    <n v="16384"/>
    <n v="0"/>
    <s v="Inventory"/>
    <s v="ACCS-CRD-12WH"/>
    <s v="Phone Cord - 12' White"/>
    <n v="1"/>
    <s v="Each"/>
    <n v="1"/>
    <n v="0"/>
    <n v="9.9499999999999993"/>
    <n v="9.9499999999999993"/>
    <s v="Percentage"/>
    <n v="0"/>
    <n v="0"/>
    <n v="0"/>
    <n v="3.29"/>
    <n v="3.29"/>
    <n v="6.66"/>
    <n v="66.934673366834176"/>
    <s v="RETAIL"/>
    <s v=""/>
  </r>
  <r>
    <x v="282"/>
    <x v="4"/>
    <x v="2"/>
    <x v="2"/>
    <s v="2017-Feb"/>
    <d v="1899-12-31T00:00:00"/>
    <n v="6"/>
    <n v="1232"/>
    <d v="2013-09-22T00:00:00"/>
    <x v="162"/>
    <x v="0"/>
    <d v="2017-02-05T00:00:00"/>
    <d v="2017-02-05T00:00:00"/>
    <n v="241"/>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65"/>
    <n v="0"/>
    <n v="9.9499999999999993"/>
    <n v="0"/>
    <n v="0"/>
    <n v="0.7"/>
    <s v="Z-US$"/>
    <d v="2017-02-05T00:00:00"/>
    <d v="2017-02-05T00:00:00"/>
    <s v="sa"/>
    <s v=""/>
    <s v=""/>
    <n v="16384"/>
    <n v="0"/>
    <s v="Inventory"/>
    <s v="ACCS-CRD-12WH"/>
    <s v="Phone Cord - 12' White"/>
    <n v="1"/>
    <s v="Each"/>
    <n v="1"/>
    <n v="0"/>
    <n v="9.9499999999999993"/>
    <n v="9.9499999999999993"/>
    <s v="Percentage"/>
    <n v="0"/>
    <n v="0"/>
    <n v="0"/>
    <n v="3.29"/>
    <n v="3.29"/>
    <n v="6.66"/>
    <n v="66.934673366834176"/>
    <s v="RETAIL"/>
    <s v=""/>
  </r>
  <r>
    <x v="283"/>
    <x v="4"/>
    <x v="2"/>
    <x v="2"/>
    <s v="2017-Feb"/>
    <d v="1900-01-03T00:00:00"/>
    <n v="6"/>
    <n v="1235"/>
    <d v="2013-09-22T00:00:00"/>
    <x v="163"/>
    <x v="0"/>
    <d v="2017-02-08T00:00:00"/>
    <d v="2017-02-08T00:00:00"/>
    <n v="242"/>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28.35"/>
    <n v="0"/>
    <n v="119.95"/>
    <n v="0"/>
    <n v="0"/>
    <n v="8.4"/>
    <s v="Z-US$"/>
    <d v="2017-02-08T00:00:00"/>
    <d v="2017-02-08T00:00:00"/>
    <s v="sa"/>
    <s v=""/>
    <s v=""/>
    <n v="16384"/>
    <n v="0"/>
    <s v="Inventory"/>
    <s v="ANSW-ATT-1000"/>
    <s v="Attractive Answering System 1000"/>
    <n v="1"/>
    <s v="Each"/>
    <n v="1"/>
    <n v="0"/>
    <n v="119.95"/>
    <n v="119.95"/>
    <s v="Percentage"/>
    <n v="0"/>
    <n v="0"/>
    <n v="0"/>
    <n v="59.29"/>
    <n v="59.29"/>
    <n v="60.66"/>
    <n v="50.571071279699872"/>
    <s v="RETAIL"/>
    <s v=""/>
  </r>
  <r>
    <x v="284"/>
    <x v="4"/>
    <x v="2"/>
    <x v="2"/>
    <s v="2017-Feb"/>
    <d v="1900-01-04T00:00:00"/>
    <n v="6"/>
    <n v="1236"/>
    <d v="2013-09-22T00:00:00"/>
    <x v="164"/>
    <x v="0"/>
    <d v="2017-02-09T00:00:00"/>
    <d v="2017-02-09T00:00:00"/>
    <n v="243"/>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006.65"/>
    <n v="0"/>
    <n v="2809.95"/>
    <n v="0"/>
    <n v="0"/>
    <n v="196.7"/>
    <s v="Z-US$"/>
    <d v="2017-02-09T00:00:00"/>
    <d v="2017-02-09T00:00:00"/>
    <s v="sa"/>
    <s v=""/>
    <s v=""/>
    <n v="16384"/>
    <n v="0"/>
    <s v="Inventory"/>
    <s v="FAXX-CAN-9800"/>
    <s v="Cantata FaxPhone 9800"/>
    <n v="1"/>
    <s v="Each"/>
    <n v="1"/>
    <n v="0"/>
    <n v="2809.95"/>
    <n v="2809.95"/>
    <s v="Percentage"/>
    <n v="0"/>
    <n v="0"/>
    <n v="0"/>
    <n v="1400"/>
    <n v="1400"/>
    <n v="1409.95"/>
    <n v="50.177049413690639"/>
    <s v="RETAIL"/>
    <s v=""/>
  </r>
  <r>
    <x v="285"/>
    <x v="4"/>
    <x v="2"/>
    <x v="2"/>
    <s v="2017-Feb"/>
    <d v="1900-01-04T00:00:00"/>
    <n v="6"/>
    <n v="1236"/>
    <d v="2013-09-22T00:00:00"/>
    <x v="164"/>
    <x v="0"/>
    <d v="2017-02-09T00:00:00"/>
    <d v="2017-02-09T00:00:00"/>
    <n v="244"/>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006.65"/>
    <n v="0"/>
    <n v="2809.95"/>
    <n v="0"/>
    <n v="0"/>
    <n v="196.7"/>
    <s v="Z-US$"/>
    <d v="2017-02-09T00:00:00"/>
    <d v="2017-02-09T00:00:00"/>
    <s v="sa"/>
    <s v=""/>
    <s v=""/>
    <n v="16384"/>
    <n v="0"/>
    <s v="Inventory"/>
    <s v="FAXX-CAN-9800"/>
    <s v="Cantata FaxPhone 9800"/>
    <n v="1"/>
    <s v="Each"/>
    <n v="1"/>
    <n v="0"/>
    <n v="2809.95"/>
    <n v="2809.95"/>
    <s v="Percentage"/>
    <n v="0"/>
    <n v="0"/>
    <n v="0"/>
    <n v="1400"/>
    <n v="1400"/>
    <n v="1409.95"/>
    <n v="50.177049413690639"/>
    <s v="RETAIL"/>
    <s v=""/>
  </r>
  <r>
    <x v="286"/>
    <x v="4"/>
    <x v="2"/>
    <x v="2"/>
    <s v="2017-Feb"/>
    <d v="1900-01-05T00:00:00"/>
    <n v="6"/>
    <n v="1237"/>
    <d v="2013-09-22T00:00:00"/>
    <x v="165"/>
    <x v="0"/>
    <d v="2017-02-10T00:00:00"/>
    <d v="2017-02-10T00:00:00"/>
    <n v="245"/>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6013.3"/>
    <n v="0"/>
    <n v="5619.9"/>
    <n v="0"/>
    <n v="0"/>
    <n v="393.4"/>
    <s v="Z-US$"/>
    <d v="2017-02-10T00:00:00"/>
    <d v="2017-02-10T00:00:00"/>
    <s v="sa"/>
    <s v=""/>
    <s v=""/>
    <n v="16384"/>
    <n v="0"/>
    <s v="Inventory"/>
    <s v="FAXX-CAN-9800"/>
    <s v="Cantata FaxPhone 9800"/>
    <n v="2"/>
    <s v="Each"/>
    <n v="1"/>
    <n v="0"/>
    <n v="2809.95"/>
    <n v="5619.9"/>
    <s v="Percentage"/>
    <n v="0"/>
    <n v="0"/>
    <n v="0"/>
    <n v="1400"/>
    <n v="2800"/>
    <n v="2819.9"/>
    <n v="50.177049413690639"/>
    <s v="RETAIL"/>
    <s v=""/>
  </r>
  <r>
    <x v="287"/>
    <x v="4"/>
    <x v="2"/>
    <x v="2"/>
    <s v="2017-Feb"/>
    <d v="1900-01-06T00:00:00"/>
    <n v="6"/>
    <n v="1238"/>
    <d v="2013-09-22T00:00:00"/>
    <x v="166"/>
    <x v="0"/>
    <d v="2017-02-11T00:00:00"/>
    <d v="2017-02-11T00:00:00"/>
    <n v="246"/>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6013.3"/>
    <n v="0"/>
    <n v="5619.9"/>
    <n v="0"/>
    <n v="0"/>
    <n v="393.4"/>
    <s v="Z-US$"/>
    <d v="2017-02-11T00:00:00"/>
    <d v="2017-02-11T00:00:00"/>
    <s v="sa"/>
    <s v=""/>
    <s v=""/>
    <n v="16384"/>
    <n v="0"/>
    <s v="Inventory"/>
    <s v="FAXX-CAN-9800"/>
    <s v="Cantata FaxPhone 9800"/>
    <n v="2"/>
    <s v="Each"/>
    <n v="1"/>
    <n v="0"/>
    <n v="2809.95"/>
    <n v="5619.9"/>
    <s v="Percentage"/>
    <n v="0"/>
    <n v="0"/>
    <n v="0"/>
    <n v="1400"/>
    <n v="2800"/>
    <n v="2819.9"/>
    <n v="50.177049413690639"/>
    <s v="RETAIL"/>
    <s v=""/>
  </r>
  <r>
    <x v="288"/>
    <x v="4"/>
    <x v="2"/>
    <x v="2"/>
    <s v="2017-Feb"/>
    <d v="1900-01-02T00:00:00"/>
    <n v="7"/>
    <n v="1241"/>
    <d v="2013-09-22T00:00:00"/>
    <x v="167"/>
    <x v="0"/>
    <d v="2017-02-14T00:00:00"/>
    <d v="2017-02-14T00:00:00"/>
    <n v="247"/>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567.9499999999998"/>
    <n v="0"/>
    <n v="2399.9499999999998"/>
    <n v="0"/>
    <n v="0"/>
    <n v="168"/>
    <s v="Z-US$"/>
    <d v="2017-02-14T00:00:00"/>
    <d v="2017-02-14T00:00:00"/>
    <s v="sa"/>
    <s v=""/>
    <s v=""/>
    <n v="16384"/>
    <n v="0"/>
    <s v="Inventory"/>
    <s v="FAXX-CAN-9800"/>
    <s v="Cantata FaxPhone 9800"/>
    <n v="1"/>
    <s v="Each"/>
    <n v="1"/>
    <n v="0"/>
    <n v="2399.9499999999998"/>
    <n v="2399.9499999999998"/>
    <s v="Percentage"/>
    <n v="0"/>
    <n v="0"/>
    <n v="0"/>
    <n v="1197"/>
    <n v="1197"/>
    <n v="1202.95"/>
    <n v="50.123960915852408"/>
    <s v="RETAIL"/>
    <s v=""/>
  </r>
  <r>
    <x v="289"/>
    <x v="4"/>
    <x v="2"/>
    <x v="2"/>
    <s v="2017-Feb"/>
    <d v="1900-01-03T00:00:00"/>
    <n v="7"/>
    <n v="1242"/>
    <d v="2013-09-22T00:00:00"/>
    <x v="168"/>
    <x v="0"/>
    <d v="2017-02-15T00:00:00"/>
    <d v="2017-02-15T00:00:00"/>
    <n v="248"/>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399.9499999999998"/>
    <n v="0"/>
    <n v="2399.9499999999998"/>
    <n v="0"/>
    <n v="0"/>
    <n v="0"/>
    <s v="Z-US$"/>
    <d v="2017-02-15T00:00:00"/>
    <d v="2017-02-15T00:00:00"/>
    <s v="sa"/>
    <s v=""/>
    <s v=""/>
    <n v="16384"/>
    <n v="0"/>
    <s v="Inventory"/>
    <s v="FAXX-CAN-9800"/>
    <s v="Cantata FaxPhone 9800"/>
    <n v="1"/>
    <s v="Each"/>
    <n v="1"/>
    <n v="0"/>
    <n v="2399.9499999999998"/>
    <n v="2399.9499999999998"/>
    <s v="Percentage"/>
    <n v="0"/>
    <n v="0"/>
    <n v="0"/>
    <n v="1197"/>
    <n v="1197"/>
    <n v="1202.95"/>
    <n v="50.123960915852408"/>
    <s v="RETAIL"/>
    <s v=""/>
  </r>
  <r>
    <x v="290"/>
    <x v="4"/>
    <x v="2"/>
    <x v="2"/>
    <s v="2017-Feb"/>
    <d v="1900-01-04T00:00:00"/>
    <n v="7"/>
    <n v="1243"/>
    <d v="2013-09-22T00:00:00"/>
    <x v="169"/>
    <x v="0"/>
    <d v="2017-02-16T00:00:00"/>
    <d v="2017-02-16T00:00:00"/>
    <n v="249"/>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7-02-16T00:00:00"/>
    <d v="2017-02-16T00:00:00"/>
    <s v="sa"/>
    <s v=""/>
    <s v=""/>
    <n v="16384"/>
    <n v="0"/>
    <s v="Inventory"/>
    <s v="FAXX-CAN-9800"/>
    <s v="Cantata FaxPhone 9800"/>
    <n v="2"/>
    <s v="Each"/>
    <n v="1"/>
    <n v="0"/>
    <n v="2399.9499999999998"/>
    <n v="4799.8999999999996"/>
    <s v="Percentage"/>
    <n v="0"/>
    <n v="0"/>
    <n v="0"/>
    <n v="1197"/>
    <n v="2394"/>
    <n v="2405.9"/>
    <n v="50.123960915852408"/>
    <s v="RETAIL"/>
    <s v=""/>
  </r>
  <r>
    <x v="291"/>
    <x v="4"/>
    <x v="4"/>
    <x v="2"/>
    <s v="2016-Feb"/>
    <d v="1900-01-03T00:00:00"/>
    <n v="8"/>
    <n v="878"/>
    <d v="2013-09-22T00:00:00"/>
    <x v="94"/>
    <x v="0"/>
    <d v="2016-02-17T00:00:00"/>
    <d v="2016-02-17T00:00:00"/>
    <n v="250"/>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2399.9499999999998"/>
    <n v="0"/>
    <n v="2399.9499999999998"/>
    <n v="0"/>
    <n v="0"/>
    <n v="0"/>
    <s v="Z-US$"/>
    <d v="2016-02-17T00:00:00"/>
    <d v="2017-02-17T00:00:00"/>
    <s v="sa"/>
    <s v=""/>
    <s v=""/>
    <n v="16384"/>
    <n v="0"/>
    <s v="Inventory"/>
    <s v="FAXX-CAN-9800"/>
    <s v="Cantata FaxPhone 9800"/>
    <n v="1"/>
    <s v="Each"/>
    <n v="1"/>
    <n v="0"/>
    <n v="2399.9499999999998"/>
    <n v="2399.9499999999998"/>
    <s v="Percentage"/>
    <n v="0"/>
    <n v="0"/>
    <n v="0"/>
    <n v="1197"/>
    <n v="1197"/>
    <n v="1202.95"/>
    <n v="50.123960915852408"/>
    <s v="RETAIL"/>
    <s v=""/>
  </r>
  <r>
    <x v="292"/>
    <x v="4"/>
    <x v="2"/>
    <x v="2"/>
    <s v="2017-Feb"/>
    <d v="1900-01-05T00:00:00"/>
    <n v="7"/>
    <n v="1244"/>
    <d v="2013-09-22T00:00:00"/>
    <x v="170"/>
    <x v="0"/>
    <d v="2017-02-17T00:00:00"/>
    <d v="2017-02-17T00:00:00"/>
    <n v="251"/>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7-02-17T00:00:00"/>
    <d v="2017-02-17T00:00:00"/>
    <s v="sa"/>
    <s v=""/>
    <s v=""/>
    <n v="16384"/>
    <n v="0"/>
    <s v="Inventory"/>
    <s v="ACCS-CRD-12WH"/>
    <s v="Phone Cord - 12' White"/>
    <n v="1"/>
    <s v="Each"/>
    <n v="1"/>
    <n v="0"/>
    <n v="9.9499999999999993"/>
    <n v="9.9499999999999993"/>
    <s v="Percentage"/>
    <n v="0"/>
    <n v="0"/>
    <n v="0"/>
    <n v="3.29"/>
    <n v="3.29"/>
    <n v="6.66"/>
    <n v="66.934673366834176"/>
    <s v="RETAIL"/>
    <s v=""/>
  </r>
  <r>
    <x v="293"/>
    <x v="4"/>
    <x v="4"/>
    <x v="2"/>
    <s v="2016-Feb"/>
    <d v="1900-01-04T00:00:00"/>
    <n v="8"/>
    <n v="879"/>
    <d v="2013-09-22T00:00:00"/>
    <x v="95"/>
    <x v="0"/>
    <d v="2016-02-18T00:00:00"/>
    <d v="2016-02-18T00:00:00"/>
    <n v="252"/>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18T00:00:00"/>
    <d v="2016-02-18T00:00:00"/>
    <s v="sa"/>
    <s v=""/>
    <s v=""/>
    <n v="16384"/>
    <n v="0"/>
    <s v="Inventory"/>
    <s v="FAXX-CAN-9800"/>
    <s v="Cantata FaxPhone 9800"/>
    <n v="1"/>
    <s v="Each"/>
    <n v="1"/>
    <n v="0"/>
    <n v="2399.9499999999998"/>
    <n v="2399.9499999999998"/>
    <s v="Percentage"/>
    <n v="0"/>
    <n v="0"/>
    <n v="0"/>
    <n v="1197"/>
    <n v="1197"/>
    <n v="1202.95"/>
    <n v="50.123960915852408"/>
    <s v="RETAIL"/>
    <s v=""/>
  </r>
  <r>
    <x v="294"/>
    <x v="4"/>
    <x v="4"/>
    <x v="2"/>
    <s v="2016-Feb"/>
    <d v="1900-01-04T00:00:00"/>
    <n v="8"/>
    <n v="879"/>
    <d v="2013-09-22T00:00:00"/>
    <x v="95"/>
    <x v="0"/>
    <d v="2016-02-18T00:00:00"/>
    <d v="2016-02-18T00:00:00"/>
    <n v="253"/>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71.1"/>
    <n v="0"/>
    <n v="159.9"/>
    <n v="0"/>
    <n v="0"/>
    <n v="11.2"/>
    <s v="Z-US$"/>
    <d v="2016-02-18T00:00:00"/>
    <d v="2016-02-18T00:00:00"/>
    <s v="sa"/>
    <s v=""/>
    <s v=""/>
    <n v="16384"/>
    <n v="0"/>
    <s v="Inventory"/>
    <s v="ACCS-HDS-1EAR"/>
    <s v="Headset-Single Ear"/>
    <n v="2"/>
    <s v="Each"/>
    <n v="1"/>
    <n v="0"/>
    <n v="79.95"/>
    <n v="159.9"/>
    <s v="Percentage"/>
    <n v="0"/>
    <n v="0"/>
    <n v="0"/>
    <n v="38.590000000000003"/>
    <n v="77.180000000000007"/>
    <n v="82.72"/>
    <n v="51.732332707942462"/>
    <s v="RETAIL"/>
    <s v=""/>
  </r>
  <r>
    <x v="295"/>
    <x v="4"/>
    <x v="4"/>
    <x v="2"/>
    <s v="2016-Feb"/>
    <d v="1900-01-05T00:00:00"/>
    <n v="8"/>
    <n v="880"/>
    <d v="2013-09-22T00:00:00"/>
    <x v="96"/>
    <x v="0"/>
    <d v="2016-02-19T00:00:00"/>
    <d v="2016-02-19T00:00:00"/>
    <n v="254"/>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910.14"/>
    <n v="0"/>
    <n v="2719.75"/>
    <n v="0"/>
    <n v="0"/>
    <n v="190.39"/>
    <s v="Z-US$"/>
    <d v="2016-02-19T00:00:00"/>
    <d v="2016-02-19T00:00:00"/>
    <s v="sa"/>
    <s v=""/>
    <s v=""/>
    <n v="16384"/>
    <n v="0"/>
    <s v="Inventory"/>
    <s v="ACCS-HDS-1EAR"/>
    <s v="Headset-Single Ear"/>
    <n v="4"/>
    <s v="Each"/>
    <n v="1"/>
    <n v="0"/>
    <n v="79.95"/>
    <n v="319.8"/>
    <s v="Percentage"/>
    <n v="0"/>
    <n v="0"/>
    <n v="0"/>
    <n v="38.590000000000003"/>
    <n v="154.36000000000001"/>
    <n v="165.44"/>
    <n v="51.732332707942462"/>
    <s v="RETAIL"/>
    <s v=""/>
  </r>
  <r>
    <x v="295"/>
    <x v="4"/>
    <x v="4"/>
    <x v="2"/>
    <s v="2016-Feb"/>
    <d v="1900-01-05T00:00:00"/>
    <n v="8"/>
    <n v="880"/>
    <d v="2013-09-22T00:00:00"/>
    <x v="96"/>
    <x v="0"/>
    <d v="2016-02-19T00:00:00"/>
    <d v="2016-02-19T00:00:00"/>
    <n v="254"/>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910.14"/>
    <n v="0"/>
    <n v="2719.75"/>
    <n v="0"/>
    <n v="0"/>
    <n v="190.39"/>
    <s v="Z-US$"/>
    <d v="2016-02-19T00:00:00"/>
    <d v="2016-02-19T00:00:00"/>
    <s v="sa"/>
    <s v=""/>
    <s v=""/>
    <n v="49152"/>
    <n v="0"/>
    <s v="Inventory"/>
    <s v="FAXX-CAN-9800"/>
    <s v="Cantata FaxPhone 9800"/>
    <n v="1"/>
    <s v="Each"/>
    <n v="1"/>
    <n v="0"/>
    <n v="2399.9499999999998"/>
    <n v="2399.9499999999998"/>
    <s v="Percentage"/>
    <n v="0"/>
    <n v="0"/>
    <n v="0"/>
    <n v="1197"/>
    <n v="1197"/>
    <n v="1202.95"/>
    <n v="50.123960915852408"/>
    <s v="RETAIL"/>
    <s v=""/>
  </r>
  <r>
    <x v="296"/>
    <x v="4"/>
    <x v="4"/>
    <x v="2"/>
    <s v="2016-Feb"/>
    <d v="1900-01-06T00:00:00"/>
    <n v="8"/>
    <n v="881"/>
    <d v="2013-09-22T00:00:00"/>
    <x v="97"/>
    <x v="0"/>
    <d v="2016-02-20T00:00:00"/>
    <d v="2016-02-20T00:00:00"/>
    <n v="255"/>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20T00:00:00"/>
    <d v="2016-02-20T00:00:00"/>
    <s v="sa"/>
    <s v=""/>
    <s v=""/>
    <n v="16384"/>
    <n v="0"/>
    <s v="Inventory"/>
    <s v="FAXX-CAN-9800"/>
    <s v="Cantata FaxPhone 9800"/>
    <n v="1"/>
    <s v="Each"/>
    <n v="1"/>
    <n v="0"/>
    <n v="2399.9499999999998"/>
    <n v="2399.9499999999998"/>
    <s v="Percentage"/>
    <n v="0"/>
    <n v="0"/>
    <n v="0"/>
    <n v="1197"/>
    <n v="1197"/>
    <n v="1202.95"/>
    <n v="50.123960915852408"/>
    <s v="RETAIL"/>
    <s v=""/>
  </r>
  <r>
    <x v="297"/>
    <x v="4"/>
    <x v="4"/>
    <x v="2"/>
    <s v="2016-Feb"/>
    <d v="1900-01-06T00:00:00"/>
    <n v="8"/>
    <n v="881"/>
    <d v="2013-09-22T00:00:00"/>
    <x v="97"/>
    <x v="0"/>
    <d v="2016-02-20T00:00:00"/>
    <d v="2016-02-20T00:00:00"/>
    <n v="256"/>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9499999999998"/>
    <n v="0"/>
    <n v="2399.9499999999998"/>
    <n v="0"/>
    <n v="0"/>
    <n v="168"/>
    <s v="Z-US$"/>
    <d v="2016-02-20T00:00:00"/>
    <d v="2016-02-20T00:00:00"/>
    <s v="sa"/>
    <s v=""/>
    <s v=""/>
    <n v="16384"/>
    <n v="0"/>
    <s v="Inventory"/>
    <s v="FAXX-CAN-9800"/>
    <s v="Cantata FaxPhone 9800"/>
    <n v="1"/>
    <s v="Each"/>
    <n v="1"/>
    <n v="0"/>
    <n v="2399.9499999999998"/>
    <n v="2399.9499999999998"/>
    <s v="Percentage"/>
    <n v="0"/>
    <n v="0"/>
    <n v="0"/>
    <n v="1197"/>
    <n v="1197"/>
    <n v="1202.95"/>
    <n v="50.123960915852408"/>
    <s v="RETAIL"/>
    <s v=""/>
  </r>
  <r>
    <x v="298"/>
    <x v="4"/>
    <x v="4"/>
    <x v="2"/>
    <s v="2016-Feb"/>
    <d v="1899-12-31T00:00:00"/>
    <n v="9"/>
    <n v="882"/>
    <d v="2013-09-22T00:00:00"/>
    <x v="98"/>
    <x v="0"/>
    <d v="2016-02-21T00:00:00"/>
    <d v="2016-02-21T00:00:00"/>
    <n v="257"/>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56.58999999999997"/>
    <n v="0"/>
    <n v="239.8"/>
    <n v="0"/>
    <n v="0"/>
    <n v="16.79"/>
    <s v="Z-US$"/>
    <d v="2016-02-21T00:00:00"/>
    <d v="2016-02-21T00:00:00"/>
    <s v="sa"/>
    <s v=""/>
    <s v=""/>
    <n v="16384"/>
    <n v="0"/>
    <s v="Inventory"/>
    <s v="100XLG"/>
    <s v="Green Phone"/>
    <n v="4"/>
    <s v="Each"/>
    <n v="1"/>
    <n v="0"/>
    <n v="59.95"/>
    <n v="239.8"/>
    <s v="Percentage"/>
    <n v="0"/>
    <n v="0"/>
    <n v="0"/>
    <n v="55.5"/>
    <n v="222"/>
    <n v="17.8"/>
    <n v="7.4228523769808197"/>
    <s v=""/>
    <s v=""/>
  </r>
  <r>
    <x v="299"/>
    <x v="4"/>
    <x v="4"/>
    <x v="2"/>
    <s v="2016-Feb"/>
    <d v="1900-01-01T00:00:00"/>
    <n v="9"/>
    <n v="883"/>
    <d v="2013-09-22T00:00:00"/>
    <x v="99"/>
    <x v="0"/>
    <d v="2016-02-22T00:00:00"/>
    <d v="2016-02-22T00:00:00"/>
    <n v="258"/>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4.150000000000006"/>
    <n v="0"/>
    <n v="59.95"/>
    <n v="0"/>
    <n v="0"/>
    <n v="4.2"/>
    <s v="Z-US$"/>
    <d v="2016-02-22T00:00:00"/>
    <d v="2016-02-22T00:00:00"/>
    <s v="sa"/>
    <s v=""/>
    <s v=""/>
    <n v="16384"/>
    <n v="0"/>
    <s v="Inventory"/>
    <s v="100XLG"/>
    <s v="Green Phone"/>
    <n v="1"/>
    <s v="Each"/>
    <n v="1"/>
    <n v="0"/>
    <n v="59.95"/>
    <n v="59.95"/>
    <s v="Percentage"/>
    <n v="0"/>
    <n v="0"/>
    <n v="0"/>
    <n v="55.5"/>
    <n v="55.5"/>
    <n v="4.45"/>
    <n v="7.4228523769808197"/>
    <s v=""/>
    <s v=""/>
  </r>
  <r>
    <x v="300"/>
    <x v="4"/>
    <x v="4"/>
    <x v="2"/>
    <s v="2016-Feb"/>
    <d v="1900-01-01T00:00:00"/>
    <n v="9"/>
    <n v="883"/>
    <d v="2013-09-22T00:00:00"/>
    <x v="99"/>
    <x v="0"/>
    <d v="2016-02-22T00:00:00"/>
    <d v="2016-02-22T00:00:00"/>
    <n v="259"/>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433.75"/>
    <n v="0"/>
    <n v="1339.95"/>
    <n v="0"/>
    <n v="0"/>
    <n v="93.8"/>
    <s v="Z-US$"/>
    <d v="2016-02-22T00:00:00"/>
    <d v="2016-02-22T00:00:00"/>
    <s v="sa"/>
    <s v=""/>
    <s v=""/>
    <n v="16384"/>
    <n v="0"/>
    <s v="Inventory"/>
    <s v="HDWR-RNG-0001"/>
    <s v="Ring Generator"/>
    <n v="1"/>
    <s v="Each"/>
    <n v="1"/>
    <n v="0"/>
    <n v="1339.95"/>
    <n v="1339.95"/>
    <s v="Percentage"/>
    <n v="0"/>
    <n v="0"/>
    <n v="0"/>
    <n v="669"/>
    <n v="669"/>
    <n v="670.95"/>
    <n v="50.072763909101091"/>
    <s v="RETAIL"/>
    <s v=""/>
  </r>
  <r>
    <x v="301"/>
    <x v="4"/>
    <x v="4"/>
    <x v="2"/>
    <s v="2016-Feb"/>
    <d v="1900-01-01T00:00:00"/>
    <n v="9"/>
    <n v="883"/>
    <d v="2013-09-22T00:00:00"/>
    <x v="99"/>
    <x v="0"/>
    <d v="2016-02-22T00:00:00"/>
    <d v="2016-02-22T00:00:00"/>
    <n v="260"/>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05.7"/>
    <n v="0"/>
    <n v="192.23"/>
    <n v="0"/>
    <n v="0"/>
    <n v="13.47"/>
    <s v="Z-US$"/>
    <d v="2016-02-22T00:00:00"/>
    <d v="2016-02-22T00:00:00"/>
    <s v="sa"/>
    <s v=""/>
    <s v=""/>
    <n v="16384"/>
    <n v="0"/>
    <s v="Inventory"/>
    <s v="REPR-TWO-0002"/>
    <s v="On-site Repair"/>
    <n v="5.5"/>
    <s v="HOUR"/>
    <n v="1"/>
    <n v="0"/>
    <n v="34.950000000000003"/>
    <n v="192.23"/>
    <s v="Percentage"/>
    <n v="0"/>
    <n v="0"/>
    <n v="0"/>
    <n v="0"/>
    <n v="0"/>
    <n v="192.23"/>
    <n v="100"/>
    <s v=""/>
    <s v=""/>
  </r>
  <r>
    <x v="302"/>
    <x v="4"/>
    <x v="4"/>
    <x v="2"/>
    <s v="2016-Feb"/>
    <d v="1900-01-02T00:00:00"/>
    <n v="9"/>
    <n v="884"/>
    <d v="2013-09-22T00:00:00"/>
    <x v="100"/>
    <x v="0"/>
    <d v="2016-02-23T00:00:00"/>
    <d v="2016-02-23T00:00:00"/>
    <n v="261"/>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03.25"/>
    <n v="0"/>
    <n v="189.95"/>
    <n v="0"/>
    <n v="0"/>
    <n v="13.3"/>
    <s v="Z-US$"/>
    <d v="2016-02-23T00:00:00"/>
    <d v="2016-02-23T00:00:00"/>
    <s v="sa"/>
    <s v=""/>
    <s v=""/>
    <n v="16384"/>
    <n v="0"/>
    <s v="Inventory"/>
    <s v="PHON-ATT-53WH"/>
    <s v="Cordless-Attractive 5352-White"/>
    <n v="1"/>
    <s v="Each"/>
    <n v="1"/>
    <n v="0"/>
    <n v="189.95"/>
    <n v="189.95"/>
    <s v="Percentage"/>
    <n v="0"/>
    <n v="0"/>
    <n v="0"/>
    <n v="92.59"/>
    <n v="92.59"/>
    <n v="97.36"/>
    <n v="51.255593577257173"/>
    <s v="ATT CORD"/>
    <s v="ATT"/>
  </r>
  <r>
    <x v="303"/>
    <x v="4"/>
    <x v="4"/>
    <x v="2"/>
    <s v="2016-Feb"/>
    <d v="1900-01-02T00:00:00"/>
    <n v="9"/>
    <n v="884"/>
    <d v="2013-09-22T00:00:00"/>
    <x v="100"/>
    <x v="0"/>
    <d v="2016-02-23T00:00:00"/>
    <d v="2016-02-23T00:00:00"/>
    <n v="262"/>
    <s v="History"/>
    <s v="BREAKTHR0001"/>
    <x v="2"/>
    <s v=""/>
    <s v="TEST"/>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3"/>
    <n v="0"/>
    <n v="19.899999999999999"/>
    <n v="0"/>
    <n v="0"/>
    <n v="1.4"/>
    <s v="Z-US$"/>
    <d v="2016-02-23T00:00:00"/>
    <d v="2016-02-23T00:00:00"/>
    <s v="sa"/>
    <s v=""/>
    <s v=""/>
    <n v="16384"/>
    <n v="0"/>
    <s v="Inventory"/>
    <s v="ACCS-RST-DXWH"/>
    <s v="Shoulder Rest - Deluxe White"/>
    <n v="2"/>
    <s v="Each"/>
    <n v="1"/>
    <n v="0"/>
    <n v="9.9499999999999993"/>
    <n v="19.899999999999999"/>
    <s v="Percentage"/>
    <n v="0"/>
    <n v="0"/>
    <n v="0"/>
    <n v="4.55"/>
    <n v="9.1"/>
    <n v="10.8"/>
    <n v="54.2713567839196"/>
    <s v="RETAIL"/>
    <s v=""/>
  </r>
  <r>
    <x v="304"/>
    <x v="4"/>
    <x v="4"/>
    <x v="2"/>
    <s v="2016-Feb"/>
    <d v="1900-01-03T00:00:00"/>
    <n v="9"/>
    <n v="885"/>
    <d v="2013-09-22T00:00:00"/>
    <x v="101"/>
    <x v="0"/>
    <d v="2016-02-24T00:00:00"/>
    <d v="2016-02-24T00:00:00"/>
    <n v="263"/>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58999999999997"/>
    <n v="0"/>
    <n v="239.8"/>
    <n v="0"/>
    <n v="0"/>
    <n v="16.79"/>
    <s v="Z-US$"/>
    <d v="2016-02-24T00:00:00"/>
    <d v="2016-02-24T00:00:00"/>
    <s v="sa"/>
    <s v=""/>
    <s v=""/>
    <n v="16384"/>
    <n v="0"/>
    <s v="Inventory"/>
    <s v="PHON-PAN-2315"/>
    <s v="Panache KX-T231 wall"/>
    <n v="4"/>
    <s v="Each"/>
    <n v="1"/>
    <n v="0"/>
    <n v="59.95"/>
    <n v="239.8"/>
    <s v="Percentage"/>
    <n v="0"/>
    <n v="0"/>
    <n v="0"/>
    <n v="27.98"/>
    <n v="111.92"/>
    <n v="127.88"/>
    <n v="53.327773144286908"/>
    <s v="RETAIL"/>
    <s v=""/>
  </r>
  <r>
    <x v="305"/>
    <x v="4"/>
    <x v="4"/>
    <x v="2"/>
    <s v="2016-Feb"/>
    <d v="1900-01-04T00:00:00"/>
    <n v="9"/>
    <n v="886"/>
    <d v="2013-09-22T00:00:00"/>
    <x v="102"/>
    <x v="0"/>
    <d v="2016-02-25T00:00:00"/>
    <d v="2016-02-25T00:00:00"/>
    <n v="264"/>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6-02-25T00:00:00"/>
    <d v="2016-02-25T00:00:00"/>
    <s v="sa"/>
    <s v=""/>
    <s v=""/>
    <n v="16384"/>
    <n v="0"/>
    <s v="Inventory"/>
    <s v="PHON-ATT-53BL"/>
    <s v="Cordless-Attractive 5352-Blue"/>
    <n v="2"/>
    <s v="Each"/>
    <n v="1"/>
    <n v="0"/>
    <n v="189.95"/>
    <n v="379.9"/>
    <s v="Percentage"/>
    <n v="0"/>
    <n v="0"/>
    <n v="0"/>
    <n v="93.55"/>
    <n v="187.1"/>
    <n v="192.8"/>
    <n v="50.75019742037378"/>
    <s v="ATT CORD"/>
    <s v="ATT"/>
  </r>
  <r>
    <x v="306"/>
    <x v="4"/>
    <x v="4"/>
    <x v="2"/>
    <s v="2016-Feb"/>
    <d v="1900-01-04T00:00:00"/>
    <n v="9"/>
    <n v="886"/>
    <d v="2013-09-22T00:00:00"/>
    <x v="102"/>
    <x v="0"/>
    <d v="2016-02-25T00:00:00"/>
    <d v="2016-02-25T00:00:00"/>
    <n v="265"/>
    <s v="History"/>
    <s v="CONTOSOL0001"/>
    <x v="0"/>
    <s v=""/>
    <s v="TEST"/>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652.65"/>
    <n v="0"/>
    <n v="609.95000000000005"/>
    <n v="0"/>
    <n v="0"/>
    <n v="42.7"/>
    <s v="Z-US$"/>
    <d v="2016-02-25T00:00:00"/>
    <d v="2016-02-25T00:00:00"/>
    <s v="sa"/>
    <s v=""/>
    <s v=""/>
    <n v="16384"/>
    <n v="0"/>
    <s v="Inventory"/>
    <s v="HDWR-PNL-0001"/>
    <s v="Control Panel"/>
    <n v="1"/>
    <s v="Each"/>
    <n v="1"/>
    <n v="0"/>
    <n v="609.95000000000005"/>
    <n v="609.95000000000005"/>
    <s v="Percentage"/>
    <n v="0"/>
    <n v="0"/>
    <n v="0"/>
    <n v="303.85000000000002"/>
    <n v="303.85000000000002"/>
    <n v="306.10000000000002"/>
    <n v="50.18444134765145"/>
    <s v="RETAIL"/>
    <s v=""/>
  </r>
  <r>
    <x v="307"/>
    <x v="4"/>
    <x v="4"/>
    <x v="2"/>
    <s v="2016-Feb"/>
    <d v="1900-01-05T00:00:00"/>
    <n v="9"/>
    <n v="887"/>
    <d v="2013-09-22T00:00:00"/>
    <x v="103"/>
    <x v="0"/>
    <d v="2016-02-26T00:00:00"/>
    <d v="2016-02-26T00:00:00"/>
    <n v="266"/>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17.65"/>
    <n v="0"/>
    <n v="109.95"/>
    <n v="0"/>
    <n v="0"/>
    <n v="7.7"/>
    <s v="Z-US$"/>
    <d v="2016-02-26T00:00:00"/>
    <d v="2016-02-26T00:00:00"/>
    <s v="sa"/>
    <s v=""/>
    <s v=""/>
    <n v="16384"/>
    <n v="0"/>
    <s v="Inventory"/>
    <s v="ANSW-PAN-1450"/>
    <s v="Panache KX-T1450 answer"/>
    <n v="1"/>
    <s v="Each"/>
    <n v="1"/>
    <n v="0"/>
    <n v="109.95"/>
    <n v="109.95"/>
    <s v="Percentage"/>
    <n v="0"/>
    <n v="0"/>
    <n v="0"/>
    <n v="50.25"/>
    <n v="50.25"/>
    <n v="59.7"/>
    <n v="54.297407912687589"/>
    <s v="RETAIL"/>
    <s v=""/>
  </r>
  <r>
    <x v="308"/>
    <x v="4"/>
    <x v="4"/>
    <x v="2"/>
    <s v="2016-Feb"/>
    <d v="1900-01-06T00:00:00"/>
    <n v="9"/>
    <n v="888"/>
    <d v="2013-09-22T00:00:00"/>
    <x v="104"/>
    <x v="0"/>
    <d v="2016-02-27T00:00:00"/>
    <d v="2016-02-27T00:00:00"/>
    <n v="267"/>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609.75"/>
    <n v="0"/>
    <n v="569.85"/>
    <n v="0"/>
    <n v="0"/>
    <n v="39.9"/>
    <s v="Z-US$"/>
    <d v="2016-02-27T00:00:00"/>
    <d v="2016-02-27T00:00:00"/>
    <s v="sa"/>
    <s v=""/>
    <s v=""/>
    <n v="16384"/>
    <n v="0"/>
    <s v="Inventory"/>
    <s v="PHON-ATT-53WH"/>
    <s v="Cordless-Attractive 5352-White"/>
    <n v="3"/>
    <s v="Each"/>
    <n v="1"/>
    <n v="0"/>
    <n v="189.95"/>
    <n v="569.85"/>
    <s v="Percentage"/>
    <n v="0"/>
    <n v="0"/>
    <n v="0"/>
    <n v="92.59"/>
    <n v="277.77"/>
    <n v="292.08"/>
    <n v="51.255593577257173"/>
    <s v="ATT CORD"/>
    <s v="ATT"/>
  </r>
  <r>
    <x v="309"/>
    <x v="4"/>
    <x v="4"/>
    <x v="2"/>
    <s v="2016-Feb"/>
    <d v="1899-12-31T00:00:00"/>
    <n v="10"/>
    <n v="889"/>
    <d v="2013-09-22T00:00:00"/>
    <x v="105"/>
    <x v="0"/>
    <d v="2016-02-28T00:00:00"/>
    <d v="2016-02-28T00:00:00"/>
    <n v="268"/>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219.49"/>
    <n v="0"/>
    <n v="1139.7"/>
    <n v="0"/>
    <n v="0"/>
    <n v="79.790000000000006"/>
    <s v="Z-US$"/>
    <d v="2016-02-28T00:00:00"/>
    <d v="2016-02-28T00:00:00"/>
    <s v="sa"/>
    <s v=""/>
    <s v=""/>
    <n v="16384"/>
    <n v="0"/>
    <s v="Inventory"/>
    <s v="PHON-ATT-53RD"/>
    <s v="Cordless-Attractive 5352-Red"/>
    <n v="6"/>
    <s v="Each"/>
    <n v="1"/>
    <n v="0"/>
    <n v="189.95"/>
    <n v="1139.7"/>
    <s v="Percentage"/>
    <n v="0"/>
    <n v="0"/>
    <n v="0"/>
    <n v="91.59"/>
    <n v="549.54"/>
    <n v="590.16"/>
    <n v="51.782047907344037"/>
    <s v="ATT CORD"/>
    <s v="ATT"/>
  </r>
  <r>
    <x v="310"/>
    <x v="4"/>
    <x v="4"/>
    <x v="2"/>
    <s v="2016-Feb"/>
    <d v="1899-12-31T00:00:00"/>
    <n v="10"/>
    <n v="889"/>
    <d v="2013-09-22T00:00:00"/>
    <x v="105"/>
    <x v="0"/>
    <d v="2016-02-28T00:00:00"/>
    <d v="2016-02-28T00:00:00"/>
    <n v="269"/>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812.99"/>
    <n v="0"/>
    <n v="759.8"/>
    <n v="0"/>
    <n v="0"/>
    <n v="53.19"/>
    <s v="Z-US$"/>
    <d v="2016-02-28T00:00:00"/>
    <d v="2016-02-28T00:00:00"/>
    <s v="sa"/>
    <s v=""/>
    <s v=""/>
    <n v="16384"/>
    <n v="0"/>
    <s v="Inventory"/>
    <s v="PHON-ATT-53BK"/>
    <s v="Cordless-Attractive 5352-Black"/>
    <n v="4"/>
    <s v="Each"/>
    <n v="1"/>
    <n v="0"/>
    <n v="189.95"/>
    <n v="759.8"/>
    <s v="Percentage"/>
    <n v="0"/>
    <n v="0"/>
    <n v="0"/>
    <n v="90.25"/>
    <n v="361"/>
    <n v="398.8"/>
    <n v="52.487496709660441"/>
    <s v="ATT CORD"/>
    <s v="ATT"/>
  </r>
  <r>
    <x v="311"/>
    <x v="4"/>
    <x v="4"/>
    <x v="10"/>
    <s v="2016-Mar"/>
    <d v="1900-01-02T00:00:00"/>
    <n v="10"/>
    <n v="891"/>
    <d v="2013-09-22T00:00:00"/>
    <x v="106"/>
    <x v="0"/>
    <d v="2016-03-01T00:00:00"/>
    <d v="2016-03-01T00:00:00"/>
    <n v="270"/>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054.3000000000002"/>
    <n v="0"/>
    <n v="1919.9"/>
    <n v="0"/>
    <n v="0"/>
    <n v="134.4"/>
    <s v="Z-US$"/>
    <d v="2016-03-01T00:00:00"/>
    <d v="2016-03-01T00:00:00"/>
    <s v="sa"/>
    <s v=""/>
    <s v=""/>
    <n v="16384"/>
    <n v="0"/>
    <s v="Inventory"/>
    <s v="FAXX-RIC-060E"/>
    <s v="Richelieu Fax 60E"/>
    <n v="2"/>
    <s v="Each"/>
    <n v="1"/>
    <n v="0"/>
    <n v="959.95"/>
    <n v="1919.9"/>
    <s v="Percentage"/>
    <n v="0"/>
    <n v="0"/>
    <n v="0"/>
    <n v="479.05"/>
    <n v="958.1"/>
    <n v="961.8"/>
    <n v="50.09635918537424"/>
    <s v="RETAIL"/>
    <s v=""/>
  </r>
  <r>
    <x v="312"/>
    <x v="4"/>
    <x v="4"/>
    <x v="10"/>
    <s v="2016-Mar"/>
    <d v="1900-01-03T00:00:00"/>
    <n v="10"/>
    <n v="892"/>
    <d v="2013-09-22T00:00:00"/>
    <x v="107"/>
    <x v="0"/>
    <d v="2016-03-02T00:00:00"/>
    <d v="2016-03-02T00:00:00"/>
    <n v="271"/>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359.85"/>
    <n v="0"/>
    <n v="359.85"/>
    <n v="0"/>
    <n v="0"/>
    <n v="0"/>
    <s v="Z-US$"/>
    <d v="2016-03-02T00:00:00"/>
    <d v="2016-03-02T00:00:00"/>
    <s v="sa"/>
    <s v=""/>
    <s v=""/>
    <n v="16384"/>
    <n v="0"/>
    <s v="Inventory"/>
    <s v="PHON-PAN-3155"/>
    <s v="Panache KX-T3155 desk"/>
    <n v="3"/>
    <s v="Each"/>
    <n v="1"/>
    <n v="0"/>
    <n v="119.95"/>
    <n v="359.85"/>
    <s v="Percentage"/>
    <n v="0"/>
    <n v="0"/>
    <n v="0"/>
    <n v="59.5"/>
    <n v="178.5"/>
    <n v="181.35"/>
    <n v="50.395998332638598"/>
    <s v="RETAIL"/>
    <s v=""/>
  </r>
  <r>
    <x v="313"/>
    <x v="4"/>
    <x v="4"/>
    <x v="10"/>
    <s v="2016-Mar"/>
    <d v="1900-01-03T00:00:00"/>
    <n v="10"/>
    <n v="892"/>
    <d v="2013-09-22T00:00:00"/>
    <x v="107"/>
    <x v="0"/>
    <d v="2016-03-02T00:00:00"/>
    <d v="2016-03-02T00:00:00"/>
    <n v="272"/>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29638.9"/>
    <n v="0"/>
    <n v="27699.9"/>
    <n v="0"/>
    <n v="0"/>
    <n v="1939"/>
    <s v="Z-US$"/>
    <d v="2016-03-02T00:00:00"/>
    <d v="2016-03-02T00:00:00"/>
    <s v="sa"/>
    <s v=""/>
    <s v=""/>
    <n v="16384"/>
    <n v="0"/>
    <s v="Inventory"/>
    <s v="HDWR-CAB-0001"/>
    <s v="Central Cabinet"/>
    <n v="2"/>
    <s v="Each"/>
    <n v="1"/>
    <n v="0"/>
    <n v="13849.95"/>
    <n v="27699.9"/>
    <s v="Percentage"/>
    <n v="0"/>
    <n v="0"/>
    <n v="0"/>
    <n v="6921.88"/>
    <n v="13843.76"/>
    <n v="13856.14"/>
    <n v="50.02234665107094"/>
    <s v="RETAIL"/>
    <s v=""/>
  </r>
  <r>
    <x v="314"/>
    <x v="4"/>
    <x v="2"/>
    <x v="10"/>
    <s v="2017-Mar"/>
    <d v="1900-01-05T00:00:00"/>
    <n v="9"/>
    <n v="1258"/>
    <d v="2013-09-22T00:00:00"/>
    <x v="171"/>
    <x v="0"/>
    <d v="2017-03-03T00:00:00"/>
    <d v="2017-03-03T00:00:00"/>
    <n v="273"/>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09.95"/>
    <n v="0"/>
    <n v="109.95"/>
    <n v="0"/>
    <n v="0"/>
    <n v="0"/>
    <s v="Z-US$"/>
    <d v="2017-03-03T00:00:00"/>
    <d v="2017-03-03T00:00:00"/>
    <s v="sa"/>
    <s v=""/>
    <s v=""/>
    <n v="16384"/>
    <n v="0"/>
    <s v="Inventory"/>
    <s v="ANSW-PAN-1450"/>
    <s v="Panache KX-T1450 answer"/>
    <n v="1"/>
    <s v="Each"/>
    <n v="1"/>
    <n v="0"/>
    <n v="109.95"/>
    <n v="109.95"/>
    <s v="Percentage"/>
    <n v="0"/>
    <n v="0"/>
    <n v="0"/>
    <n v="50.25"/>
    <n v="50.25"/>
    <n v="59.7"/>
    <n v="54.297407912687589"/>
    <s v="RETAIL"/>
    <s v=""/>
  </r>
  <r>
    <x v="315"/>
    <x v="4"/>
    <x v="2"/>
    <x v="10"/>
    <s v="2017-Mar"/>
    <d v="1900-01-05T00:00:00"/>
    <n v="9"/>
    <n v="1258"/>
    <d v="2013-09-22T00:00:00"/>
    <x v="171"/>
    <x v="0"/>
    <d v="2017-03-03T00:00:00"/>
    <d v="2017-03-03T00:00:00"/>
    <n v="274"/>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53.24"/>
    <n v="0"/>
    <n v="49.75"/>
    <n v="0"/>
    <n v="0"/>
    <n v="3.49"/>
    <s v="Z-US$"/>
    <d v="2017-03-03T00:00:00"/>
    <d v="2017-03-03T00:00:00"/>
    <s v="sa"/>
    <s v=""/>
    <s v=""/>
    <n v="16384"/>
    <n v="0"/>
    <s v="Inventory"/>
    <s v="ACCS-RST-DXWH"/>
    <s v="Shoulder Rest - Deluxe White"/>
    <n v="5"/>
    <s v="Each"/>
    <n v="1"/>
    <n v="0"/>
    <n v="9.9499999999999993"/>
    <n v="49.75"/>
    <s v="Percentage"/>
    <n v="0"/>
    <n v="0"/>
    <n v="0"/>
    <n v="4.55"/>
    <n v="22.75"/>
    <n v="27"/>
    <n v="54.2713567839196"/>
    <s v="RETAIL"/>
    <s v=""/>
  </r>
  <r>
    <x v="316"/>
    <x v="4"/>
    <x v="2"/>
    <x v="10"/>
    <s v="2017-Mar"/>
    <d v="1900-01-06T00:00:00"/>
    <n v="9"/>
    <n v="1259"/>
    <d v="2013-09-22T00:00:00"/>
    <x v="172"/>
    <x v="0"/>
    <d v="2017-03-04T00:00:00"/>
    <d v="2017-03-04T00:00:00"/>
    <n v="275"/>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1.95"/>
    <n v="0"/>
    <n v="29.85"/>
    <n v="0"/>
    <n v="0"/>
    <n v="2.1"/>
    <s v="Z-US$"/>
    <d v="2017-03-04T00:00:00"/>
    <d v="2017-03-04T00:00:00"/>
    <s v="sa"/>
    <s v=""/>
    <s v=""/>
    <n v="16384"/>
    <n v="0"/>
    <s v="Inventory"/>
    <s v="ACCS-RST-DXBK"/>
    <s v="Shoulder Rest-Deluxe Black"/>
    <n v="3"/>
    <s v="Each"/>
    <n v="1"/>
    <n v="0"/>
    <n v="9.9499999999999993"/>
    <n v="29.85"/>
    <s v="Percentage"/>
    <n v="0"/>
    <n v="0"/>
    <n v="0"/>
    <n v="4.55"/>
    <n v="13.65"/>
    <n v="16.2"/>
    <n v="54.2713567839196"/>
    <s v="RETAIL"/>
    <s v=""/>
  </r>
  <r>
    <x v="317"/>
    <x v="4"/>
    <x v="2"/>
    <x v="10"/>
    <s v="2017-Mar"/>
    <d v="1900-01-06T00:00:00"/>
    <n v="9"/>
    <n v="1259"/>
    <d v="2013-09-22T00:00:00"/>
    <x v="172"/>
    <x v="0"/>
    <d v="2017-03-04T00:00:00"/>
    <d v="2017-03-04T00:00:00"/>
    <n v="276"/>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21.3"/>
    <n v="0"/>
    <n v="19.899999999999999"/>
    <n v="0"/>
    <n v="0"/>
    <n v="1.4"/>
    <s v="Z-US$"/>
    <d v="2017-03-04T00:00:00"/>
    <d v="2017-03-04T00:00:00"/>
    <s v="sa"/>
    <s v=""/>
    <s v=""/>
    <n v="32768"/>
    <n v="0"/>
    <s v="Inventory"/>
    <s v="ACCS-CRD-12WH"/>
    <s v="Phone Cord - 12' White"/>
    <n v="2"/>
    <s v="Each"/>
    <n v="1"/>
    <n v="0"/>
    <n v="9.9499999999999993"/>
    <n v="19.899999999999999"/>
    <s v="Percentage"/>
    <n v="0"/>
    <n v="0"/>
    <n v="0"/>
    <n v="3.29"/>
    <n v="6.58"/>
    <n v="13.32"/>
    <n v="66.934673366834176"/>
    <s v="RETAIL"/>
    <s v=""/>
  </r>
  <r>
    <x v="318"/>
    <x v="4"/>
    <x v="2"/>
    <x v="10"/>
    <s v="2017-Mar"/>
    <d v="1900-01-06T00:00:00"/>
    <n v="9"/>
    <n v="1259"/>
    <d v="2013-09-22T00:00:00"/>
    <x v="172"/>
    <x v="0"/>
    <d v="2017-03-04T00:00:00"/>
    <d v="2017-03-04T00:00:00"/>
    <n v="277"/>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56.7"/>
    <n v="0"/>
    <n v="239.9"/>
    <n v="0"/>
    <n v="0"/>
    <n v="16.8"/>
    <s v="Z-US$"/>
    <d v="2017-03-04T00:00:00"/>
    <d v="2017-03-04T00:00:00"/>
    <s v="sa"/>
    <s v=""/>
    <s v=""/>
    <n v="16384"/>
    <n v="0"/>
    <s v="Inventory"/>
    <s v="PHON-PAN-3155"/>
    <s v="Panache KX-T3155 desk"/>
    <n v="2"/>
    <s v="Each"/>
    <n v="1"/>
    <n v="0"/>
    <n v="119.95"/>
    <n v="239.9"/>
    <s v="Percentage"/>
    <n v="0"/>
    <n v="0"/>
    <n v="0"/>
    <n v="59.5"/>
    <n v="119"/>
    <n v="120.9"/>
    <n v="50.395998332638598"/>
    <s v="RETAIL"/>
    <s v=""/>
  </r>
  <r>
    <x v="319"/>
    <x v="4"/>
    <x v="2"/>
    <x v="10"/>
    <s v="2017-Mar"/>
    <d v="1900-01-06T00:00:00"/>
    <n v="9"/>
    <n v="1259"/>
    <d v="2013-09-22T00:00:00"/>
    <x v="172"/>
    <x v="0"/>
    <d v="2017-03-04T00:00:00"/>
    <d v="2017-03-04T00:00:00"/>
    <n v="27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35.3"/>
    <n v="0"/>
    <n v="219.9"/>
    <n v="0"/>
    <n v="0"/>
    <n v="15.4"/>
    <s v="Z-US$"/>
    <d v="2017-03-04T00:00:00"/>
    <d v="2017-03-04T00:00:00"/>
    <s v="sa"/>
    <s v=""/>
    <s v=""/>
    <n v="16384"/>
    <n v="0"/>
    <s v="Inventory"/>
    <s v="ANSW-PAN-1450"/>
    <s v="Panache KX-T1450 answer"/>
    <n v="2"/>
    <s v="Each"/>
    <n v="1"/>
    <n v="0"/>
    <n v="109.95"/>
    <n v="219.9"/>
    <s v="Percentage"/>
    <n v="0"/>
    <n v="0"/>
    <n v="0"/>
    <n v="50.25"/>
    <n v="100.5"/>
    <n v="119.4"/>
    <n v="54.297407912687589"/>
    <s v="RETAIL"/>
    <s v=""/>
  </r>
  <r>
    <x v="320"/>
    <x v="4"/>
    <x v="2"/>
    <x v="10"/>
    <s v="2017-Mar"/>
    <d v="1899-12-31T00:00:00"/>
    <n v="10"/>
    <n v="1260"/>
    <d v="2013-09-22T00:00:00"/>
    <x v="173"/>
    <x v="0"/>
    <d v="2017-03-05T00:00:00"/>
    <d v="2017-03-05T00:00:00"/>
    <n v="279"/>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70.99"/>
    <n v="0"/>
    <n v="159.80000000000001"/>
    <n v="0"/>
    <n v="0"/>
    <n v="11.19"/>
    <s v="Z-US$"/>
    <d v="2017-03-05T00:00:00"/>
    <d v="2017-03-05T00:00:00"/>
    <s v="sa"/>
    <s v=""/>
    <s v=""/>
    <n v="16384"/>
    <n v="0"/>
    <s v="Inventory"/>
    <s v="HDWR-SRG-0001"/>
    <s v="Surge Protector Panel"/>
    <n v="4"/>
    <s v="Each"/>
    <n v="1"/>
    <n v="0"/>
    <n v="39.950000000000003"/>
    <n v="159.80000000000001"/>
    <s v="Percentage"/>
    <n v="0"/>
    <n v="0"/>
    <n v="0"/>
    <n v="18.649999999999999"/>
    <n v="74.599999999999994"/>
    <n v="85.2"/>
    <n v="53.316645807259071"/>
    <s v="RETAIL"/>
    <s v=""/>
  </r>
  <r>
    <x v="321"/>
    <x v="4"/>
    <x v="2"/>
    <x v="10"/>
    <s v="2017-Mar"/>
    <d v="1900-01-01T00:00:00"/>
    <n v="10"/>
    <n v="1261"/>
    <d v="2013-09-22T00:00:00"/>
    <x v="174"/>
    <x v="0"/>
    <d v="2017-03-06T00:00:00"/>
    <d v="2017-03-06T00:00:00"/>
    <n v="280"/>
    <s v="History"/>
    <s v="CENTRALC0001"/>
    <x v="10"/>
    <s v=""/>
    <s v="TEST"/>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1.35"/>
    <n v="0"/>
    <n v="19.95"/>
    <n v="0"/>
    <n v="0"/>
    <n v="1.4"/>
    <s v="Z-US$"/>
    <d v="2017-03-06T00:00:00"/>
    <d v="2017-03-06T00:00:00"/>
    <s v="sa"/>
    <s v=""/>
    <s v=""/>
    <n v="16384"/>
    <n v="0"/>
    <s v="Inventory"/>
    <s v="ACCS-CRD-25BK"/>
    <s v="Phone Cord - 25' Black"/>
    <n v="1"/>
    <s v="Each"/>
    <n v="1"/>
    <n v="0"/>
    <n v="19.95"/>
    <n v="19.95"/>
    <s v="Percentage"/>
    <n v="0"/>
    <n v="0"/>
    <n v="0"/>
    <n v="5.98"/>
    <n v="5.98"/>
    <n v="13.97"/>
    <n v="70.025062656641595"/>
    <s v="RETAIL"/>
    <s v=""/>
  </r>
  <r>
    <x v="322"/>
    <x v="4"/>
    <x v="2"/>
    <x v="10"/>
    <s v="2017-Mar"/>
    <d v="1900-01-02T00:00:00"/>
    <n v="10"/>
    <n v="1262"/>
    <d v="2013-09-22T00:00:00"/>
    <x v="175"/>
    <x v="0"/>
    <d v="2017-03-07T00:00:00"/>
    <d v="2017-03-07T00:00:00"/>
    <n v="281"/>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867.5"/>
    <n v="0"/>
    <n v="2679.9"/>
    <n v="0"/>
    <n v="0"/>
    <n v="187.6"/>
    <s v="Z-US$"/>
    <d v="2017-03-07T00:00:00"/>
    <d v="2017-03-07T00:00:00"/>
    <s v="sa"/>
    <s v=""/>
    <s v=""/>
    <n v="16384"/>
    <n v="0"/>
    <s v="Inventory"/>
    <s v="HDWR-RNG-0001"/>
    <s v="Ring Generator"/>
    <n v="2"/>
    <s v="Each"/>
    <n v="1"/>
    <n v="0"/>
    <n v="1339.95"/>
    <n v="2679.9"/>
    <s v="Percentage"/>
    <n v="0"/>
    <n v="0"/>
    <n v="0"/>
    <n v="669"/>
    <n v="1338"/>
    <n v="1341.9"/>
    <n v="50.072763909101091"/>
    <s v="RETAIL"/>
    <s v=""/>
  </r>
  <r>
    <x v="323"/>
    <x v="4"/>
    <x v="2"/>
    <x v="10"/>
    <s v="2017-Mar"/>
    <d v="1900-01-03T00:00:00"/>
    <n v="10"/>
    <n v="1263"/>
    <d v="2013-09-22T00:00:00"/>
    <x v="176"/>
    <x v="0"/>
    <d v="2017-03-08T00:00:00"/>
    <d v="2017-03-08T00:00:00"/>
    <n v="282"/>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09.75"/>
    <n v="0"/>
    <n v="569.85"/>
    <n v="0"/>
    <n v="0"/>
    <n v="39.9"/>
    <s v="Z-US$"/>
    <d v="2017-03-08T00:00:00"/>
    <d v="2017-03-08T00:00:00"/>
    <s v="sa"/>
    <s v=""/>
    <s v=""/>
    <n v="16384"/>
    <n v="0"/>
    <s v="Inventory"/>
    <s v="PHON-ATT-53BK"/>
    <s v="Cordless-Attractive 5352-Black"/>
    <n v="3"/>
    <s v="Each"/>
    <n v="1"/>
    <n v="0"/>
    <n v="189.95"/>
    <n v="569.85"/>
    <s v="Percentage"/>
    <n v="0"/>
    <n v="0"/>
    <n v="0"/>
    <n v="90.25"/>
    <n v="270.75"/>
    <n v="299.10000000000002"/>
    <n v="52.487496709660441"/>
    <s v="ATT CORD"/>
    <s v="ATT"/>
  </r>
  <r>
    <x v="324"/>
    <x v="4"/>
    <x v="2"/>
    <x v="10"/>
    <s v="2017-Mar"/>
    <d v="1900-01-04T00:00:00"/>
    <n v="10"/>
    <n v="1264"/>
    <d v="2013-09-22T00:00:00"/>
    <x v="177"/>
    <x v="0"/>
    <d v="2017-03-09T00:00:00"/>
    <d v="2017-03-09T00:00:00"/>
    <n v="283"/>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4458.35"/>
    <n v="0"/>
    <n v="41549.85"/>
    <n v="0"/>
    <n v="0"/>
    <n v="2908.5"/>
    <s v="Z-US$"/>
    <d v="2017-03-09T00:00:00"/>
    <d v="2017-03-09T00:00:00"/>
    <s v="sa"/>
    <s v=""/>
    <s v=""/>
    <n v="16384"/>
    <n v="0"/>
    <s v="Inventory"/>
    <s v="HDWR-CAB-0001"/>
    <s v="Central Cabinet"/>
    <n v="3"/>
    <s v="Each"/>
    <n v="1"/>
    <n v="0"/>
    <n v="13849.95"/>
    <n v="41549.85"/>
    <s v="Percentage"/>
    <n v="0"/>
    <n v="0"/>
    <n v="0"/>
    <n v="6921.88"/>
    <n v="20765.64"/>
    <n v="20784.21"/>
    <n v="50.02234665107094"/>
    <s v="RETAIL"/>
    <s v=""/>
  </r>
  <r>
    <x v="325"/>
    <x v="4"/>
    <x v="2"/>
    <x v="10"/>
    <s v="2017-Mar"/>
    <d v="1900-01-05T00:00:00"/>
    <n v="10"/>
    <n v="1265"/>
    <d v="2013-09-22T00:00:00"/>
    <x v="178"/>
    <x v="0"/>
    <d v="2017-03-10T00:00:00"/>
    <d v="2017-03-10T00:00:00"/>
    <n v="284"/>
    <s v="History"/>
    <s v="MAHLERST0001"/>
    <x v="13"/>
    <s v=""/>
    <s v="TEST"/>
    <s v="NORTH"/>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759.8"/>
    <n v="0"/>
    <n v="759.8"/>
    <n v="0"/>
    <n v="0"/>
    <n v="0"/>
    <s v="Z-US$"/>
    <d v="2017-03-10T00:00:00"/>
    <d v="2017-03-10T00:00:00"/>
    <s v="sa"/>
    <s v=""/>
    <s v=""/>
    <n v="16384"/>
    <n v="0"/>
    <s v="Inventory"/>
    <s v="PHON-ATT-53RD"/>
    <s v="Cordless-Attractive 5352-Red"/>
    <n v="4"/>
    <s v="Each"/>
    <n v="1"/>
    <n v="0"/>
    <n v="189.95"/>
    <n v="759.8"/>
    <s v="Percentage"/>
    <n v="0"/>
    <n v="0"/>
    <n v="0"/>
    <n v="91.59"/>
    <n v="366.36"/>
    <n v="393.44"/>
    <n v="51.782047907344037"/>
    <s v="ATT CORD"/>
    <s v="ATT"/>
  </r>
  <r>
    <x v="326"/>
    <x v="4"/>
    <x v="2"/>
    <x v="10"/>
    <s v="2017-Mar"/>
    <d v="1900-01-06T00:00:00"/>
    <n v="10"/>
    <n v="1266"/>
    <d v="2013-09-22T00:00:00"/>
    <x v="179"/>
    <x v="0"/>
    <d v="2017-03-11T00:00:00"/>
    <d v="2017-03-11T00:00:00"/>
    <n v="285"/>
    <s v="History"/>
    <s v="LAWRENCE0001"/>
    <x v="14"/>
    <s v=""/>
    <s v="TEST"/>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609.75"/>
    <n v="0"/>
    <n v="569.85"/>
    <n v="0"/>
    <n v="0"/>
    <n v="39.9"/>
    <s v="Z-US$"/>
    <d v="2017-03-11T00:00:00"/>
    <d v="2017-03-11T00:00:00"/>
    <s v="sa"/>
    <s v=""/>
    <s v=""/>
    <n v="16384"/>
    <n v="0"/>
    <s v="Inventory"/>
    <s v="PHON-ATT-53BK"/>
    <s v="Cordless-Attractive 5352-Black"/>
    <n v="3"/>
    <s v="Each"/>
    <n v="1"/>
    <n v="0"/>
    <n v="189.95"/>
    <n v="569.85"/>
    <s v="Percentage"/>
    <n v="0"/>
    <n v="0"/>
    <n v="0"/>
    <n v="90.25"/>
    <n v="270.75"/>
    <n v="299.10000000000002"/>
    <n v="52.487496709660441"/>
    <s v="ATT CORD"/>
    <s v="ATT"/>
  </r>
  <r>
    <x v="327"/>
    <x v="4"/>
    <x v="2"/>
    <x v="10"/>
    <s v="2017-Mar"/>
    <d v="1900-01-06T00:00:00"/>
    <n v="10"/>
    <n v="1266"/>
    <d v="2013-09-22T00:00:00"/>
    <x v="179"/>
    <x v="0"/>
    <d v="2017-03-11T00:00:00"/>
    <d v="2017-03-11T00:00:00"/>
    <n v="286"/>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919.9"/>
    <n v="0"/>
    <n v="1919.9"/>
    <n v="0"/>
    <n v="0"/>
    <n v="0"/>
    <s v="Z-US$"/>
    <d v="2017-03-11T00:00:00"/>
    <d v="2017-03-11T00:00:00"/>
    <s v="sa"/>
    <s v=""/>
    <s v=""/>
    <n v="16384"/>
    <n v="0"/>
    <s v="Inventory"/>
    <s v="FAXX-RIC-060E"/>
    <s v="Richelieu Fax 60E"/>
    <n v="2"/>
    <s v="Each"/>
    <n v="1"/>
    <n v="0"/>
    <n v="959.95"/>
    <n v="1919.9"/>
    <s v="Percentage"/>
    <n v="0"/>
    <n v="0"/>
    <n v="0"/>
    <n v="479.05"/>
    <n v="958.1"/>
    <n v="961.8"/>
    <n v="50.09635918537424"/>
    <s v="RETAIL"/>
    <s v=""/>
  </r>
  <r>
    <x v="328"/>
    <x v="4"/>
    <x v="2"/>
    <x v="10"/>
    <s v="2017-Mar"/>
    <d v="1900-01-06T00:00:00"/>
    <n v="10"/>
    <n v="1266"/>
    <d v="2013-09-22T00:00:00"/>
    <x v="179"/>
    <x v="0"/>
    <d v="2017-03-11T00:00:00"/>
    <d v="2017-03-11T00:00:00"/>
    <n v="287"/>
    <s v="History"/>
    <s v="ASTORSUI0001"/>
    <x v="16"/>
    <s v=""/>
    <s v="TEST"/>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128.35"/>
    <n v="0"/>
    <n v="119.95"/>
    <n v="0"/>
    <n v="0"/>
    <n v="8.4"/>
    <s v="Z-US$"/>
    <d v="2017-03-11T00:00:00"/>
    <d v="2017-03-11T00:00:00"/>
    <s v="sa"/>
    <s v=""/>
    <s v=""/>
    <n v="16384"/>
    <n v="0"/>
    <s v="Inventory"/>
    <s v="PHON-PAN-3155"/>
    <s v="Panache KX-T3155 desk"/>
    <n v="1"/>
    <s v="Each"/>
    <n v="1"/>
    <n v="0"/>
    <n v="119.95"/>
    <n v="119.95"/>
    <s v="Percentage"/>
    <n v="0"/>
    <n v="0"/>
    <n v="0"/>
    <n v="59.5"/>
    <n v="59.5"/>
    <n v="60.45"/>
    <n v="50.395998332638598"/>
    <s v="RETAIL"/>
    <s v=""/>
  </r>
  <r>
    <x v="329"/>
    <x v="4"/>
    <x v="2"/>
    <x v="10"/>
    <s v="2017-Mar"/>
    <d v="1899-12-31T00:00:00"/>
    <n v="11"/>
    <n v="1267"/>
    <d v="2013-09-22T00:00:00"/>
    <x v="180"/>
    <x v="0"/>
    <d v="2017-03-12T00:00:00"/>
    <d v="2017-03-12T00:00:00"/>
    <n v="288"/>
    <s v="History"/>
    <s v="PLAZAONE0001"/>
    <x v="17"/>
    <s v=""/>
    <s v="TEST"/>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59277.79"/>
    <n v="0"/>
    <n v="55399.8"/>
    <n v="0"/>
    <n v="0"/>
    <n v="3877.99"/>
    <s v="Z-US$"/>
    <d v="2017-03-12T00:00:00"/>
    <d v="2017-03-12T00:00:00"/>
    <s v="sa"/>
    <s v=""/>
    <s v=""/>
    <n v="16384"/>
    <n v="0"/>
    <s v="Inventory"/>
    <s v="HDWR-CAB-0001"/>
    <s v="Central Cabinet"/>
    <n v="4"/>
    <s v="Each"/>
    <n v="1"/>
    <n v="0"/>
    <n v="13849.95"/>
    <n v="55399.8"/>
    <s v="Percentage"/>
    <n v="0"/>
    <n v="0"/>
    <n v="0"/>
    <n v="6921.88"/>
    <n v="27687.52"/>
    <n v="27712.28"/>
    <n v="50.02234665107094"/>
    <s v="RETAIL"/>
    <s v=""/>
  </r>
  <r>
    <x v="330"/>
    <x v="4"/>
    <x v="2"/>
    <x v="10"/>
    <s v="2017-Mar"/>
    <d v="1900-01-01T00:00:00"/>
    <n v="11"/>
    <n v="1268"/>
    <d v="2013-09-22T00:00:00"/>
    <x v="181"/>
    <x v="0"/>
    <d v="2017-03-13T00:00:00"/>
    <d v="2017-03-13T00:00:00"/>
    <n v="289"/>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52.94"/>
    <n v="0"/>
    <n v="329.85"/>
    <n v="0"/>
    <n v="0"/>
    <n v="23.09"/>
    <s v="Z-US$"/>
    <d v="2017-03-13T00:00:00"/>
    <d v="2017-03-13T00:00:00"/>
    <s v="sa"/>
    <s v=""/>
    <s v=""/>
    <n v="16384"/>
    <n v="0"/>
    <s v="Inventory"/>
    <s v="ANSW-PAN-1450"/>
    <s v="Panache KX-T1450 answer"/>
    <n v="3"/>
    <s v="Each"/>
    <n v="1"/>
    <n v="0"/>
    <n v="109.95"/>
    <n v="329.85"/>
    <s v="Percentage"/>
    <n v="0"/>
    <n v="0"/>
    <n v="0"/>
    <n v="50.25"/>
    <n v="150.75"/>
    <n v="179.1"/>
    <n v="54.297407912687589"/>
    <s v="RETAIL"/>
    <s v=""/>
  </r>
  <r>
    <x v="331"/>
    <x v="4"/>
    <x v="2"/>
    <x v="10"/>
    <s v="2017-Mar"/>
    <d v="1900-01-02T00:00:00"/>
    <n v="11"/>
    <n v="1269"/>
    <d v="2013-09-22T00:00:00"/>
    <x v="182"/>
    <x v="0"/>
    <d v="2017-03-14T00:00:00"/>
    <d v="2017-03-14T00:00:00"/>
    <n v="290"/>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7.77"/>
    <n v="0"/>
    <n v="119.4"/>
    <n v="0"/>
    <n v="0"/>
    <n v="8.3699999999999992"/>
    <s v="Z-US$"/>
    <d v="2017-03-14T00:00:00"/>
    <d v="2017-03-14T00:00:00"/>
    <s v="sa"/>
    <s v=""/>
    <s v=""/>
    <n v="16384"/>
    <n v="0"/>
    <s v="Inventory"/>
    <s v="ACCS-RST-DXWH"/>
    <s v="Shoulder Rest - Deluxe White"/>
    <n v="12"/>
    <s v="Each"/>
    <n v="1"/>
    <n v="0"/>
    <n v="9.9499999999999993"/>
    <n v="119.4"/>
    <s v="Percentage"/>
    <n v="0"/>
    <n v="0"/>
    <n v="0"/>
    <n v="4.55"/>
    <n v="54.6"/>
    <n v="64.8"/>
    <n v="54.2713567839196"/>
    <s v="RETAIL"/>
    <s v=""/>
  </r>
  <r>
    <x v="332"/>
    <x v="4"/>
    <x v="2"/>
    <x v="10"/>
    <s v="2017-Mar"/>
    <d v="1900-01-02T00:00:00"/>
    <n v="11"/>
    <n v="1269"/>
    <d v="2013-09-22T00:00:00"/>
    <x v="182"/>
    <x v="0"/>
    <d v="2017-03-14T00:00:00"/>
    <d v="2017-03-14T00:00:00"/>
    <n v="291"/>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83.29"/>
    <n v="0"/>
    <n v="358.2"/>
    <n v="0"/>
    <n v="0"/>
    <n v="25.09"/>
    <s v="Z-US$"/>
    <d v="2017-03-14T00:00:00"/>
    <d v="2017-03-14T00:00:00"/>
    <s v="sa"/>
    <s v=""/>
    <s v=""/>
    <n v="16384"/>
    <n v="0"/>
    <s v="Inventory"/>
    <s v="ACCS-RST-DXBK"/>
    <s v="Shoulder Rest-Deluxe Black"/>
    <n v="36"/>
    <s v="Each"/>
    <n v="1"/>
    <n v="0"/>
    <n v="9.9499999999999993"/>
    <n v="358.2"/>
    <s v="Percentage"/>
    <n v="0"/>
    <n v="0"/>
    <n v="0"/>
    <n v="4.55"/>
    <n v="163.80000000000001"/>
    <n v="194.4"/>
    <n v="54.2713567839196"/>
    <s v="RETAIL"/>
    <s v=""/>
  </r>
  <r>
    <x v="333"/>
    <x v="4"/>
    <x v="2"/>
    <x v="10"/>
    <s v="2017-Mar"/>
    <d v="1900-01-03T00:00:00"/>
    <n v="11"/>
    <n v="1270"/>
    <d v="2013-09-22T00:00:00"/>
    <x v="183"/>
    <x v="0"/>
    <d v="2017-03-15T00:00:00"/>
    <d v="2017-03-15T00:00:00"/>
    <n v="292"/>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42.59"/>
    <n v="0"/>
    <n v="39.799999999999997"/>
    <n v="0"/>
    <n v="0"/>
    <n v="2.79"/>
    <s v="Z-US$"/>
    <d v="2017-03-15T00:00:00"/>
    <d v="2017-03-15T00:00:00"/>
    <s v="sa"/>
    <s v=""/>
    <s v=""/>
    <n v="16384"/>
    <n v="0"/>
    <s v="Inventory"/>
    <s v="ACCS-CRD-12WH"/>
    <s v="Phone Cord - 12' White"/>
    <n v="4"/>
    <s v="Each"/>
    <n v="1"/>
    <n v="0"/>
    <n v="9.9499999999999993"/>
    <n v="39.799999999999997"/>
    <s v="Percentage"/>
    <n v="0"/>
    <n v="0"/>
    <n v="0"/>
    <n v="3.29"/>
    <n v="13.16"/>
    <n v="26.64"/>
    <n v="66.934673366834176"/>
    <s v="RETAIL"/>
    <s v=""/>
  </r>
  <r>
    <x v="334"/>
    <x v="4"/>
    <x v="2"/>
    <x v="10"/>
    <s v="2017-Mar"/>
    <d v="1900-01-04T00:00:00"/>
    <n v="11"/>
    <n v="1271"/>
    <d v="2013-09-22T00:00:00"/>
    <x v="184"/>
    <x v="0"/>
    <d v="2017-03-16T00:00:00"/>
    <d v="2017-03-16T00:00:00"/>
    <n v="293"/>
    <s v="History"/>
    <s v="CENTRALC0001"/>
    <x v="10"/>
    <s v=""/>
    <s v="TEST"/>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
    <n v="0"/>
    <n v="239.9"/>
    <n v="0"/>
    <n v="0"/>
    <n v="16.8"/>
    <s v="Z-US$"/>
    <d v="2017-03-16T00:00:00"/>
    <d v="2017-03-16T00:00:00"/>
    <s v="sa"/>
    <s v=""/>
    <s v=""/>
    <n v="16384"/>
    <n v="0"/>
    <s v="Inventory"/>
    <s v="PHON-PAN-3155"/>
    <s v="Panache KX-T3155 desk"/>
    <n v="2"/>
    <s v="Each"/>
    <n v="1"/>
    <n v="0"/>
    <n v="119.95"/>
    <n v="239.9"/>
    <s v="Percentage"/>
    <n v="0"/>
    <n v="0"/>
    <n v="0"/>
    <n v="59.5"/>
    <n v="119"/>
    <n v="120.9"/>
    <n v="50.395998332638598"/>
    <s v="RETAIL"/>
    <s v=""/>
  </r>
  <r>
    <x v="335"/>
    <x v="4"/>
    <x v="2"/>
    <x v="10"/>
    <s v="2017-Mar"/>
    <d v="1900-01-05T00:00:00"/>
    <n v="11"/>
    <n v="1272"/>
    <d v="2013-09-22T00:00:00"/>
    <x v="185"/>
    <x v="0"/>
    <d v="2017-03-17T00:00:00"/>
    <d v="2017-03-17T00:00:00"/>
    <n v="294"/>
    <s v="History"/>
    <s v="MAGNIFIC0001"/>
    <x v="11"/>
    <s v=""/>
    <s v="TEST"/>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1176.47"/>
    <n v="0"/>
    <n v="1099.5"/>
    <n v="0"/>
    <n v="0"/>
    <n v="76.97"/>
    <s v="Z-US$"/>
    <d v="2017-03-17T00:00:00"/>
    <d v="2017-03-17T00:00:00"/>
    <s v="sa"/>
    <s v=""/>
    <s v=""/>
    <n v="16384"/>
    <n v="0"/>
    <s v="Inventory"/>
    <s v="ANSW-PAN-1450"/>
    <s v="Panache KX-T1450 answer"/>
    <n v="10"/>
    <s v="Each"/>
    <n v="1"/>
    <n v="0"/>
    <n v="109.95"/>
    <n v="1099.5"/>
    <s v="Percentage"/>
    <n v="0"/>
    <n v="0"/>
    <n v="0"/>
    <n v="50.25"/>
    <n v="502.5"/>
    <n v="597"/>
    <n v="54.297407912687589"/>
    <s v="RETAIL"/>
    <s v=""/>
  </r>
  <r>
    <x v="336"/>
    <x v="4"/>
    <x v="2"/>
    <x v="10"/>
    <s v="2017-Mar"/>
    <d v="1900-01-05T00:00:00"/>
    <n v="11"/>
    <n v="1272"/>
    <d v="2013-09-22T00:00:00"/>
    <x v="185"/>
    <x v="0"/>
    <d v="2017-03-17T00:00:00"/>
    <d v="2017-03-17T00:00:00"/>
    <n v="295"/>
    <s v="History"/>
    <s v="METROPOL0001"/>
    <x v="12"/>
    <s v=""/>
    <s v="TEST"/>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70.99"/>
    <n v="0"/>
    <n v="159.80000000000001"/>
    <n v="0"/>
    <n v="0"/>
    <n v="11.19"/>
    <s v="Z-US$"/>
    <d v="2017-03-17T00:00:00"/>
    <d v="2017-03-17T00:00:00"/>
    <s v="sa"/>
    <s v=""/>
    <s v=""/>
    <n v="16384"/>
    <n v="0"/>
    <s v="Inventory"/>
    <s v="HDWR-SRG-0001"/>
    <s v="Surge Protector Panel"/>
    <n v="4"/>
    <s v="Each"/>
    <n v="1"/>
    <n v="0"/>
    <n v="39.950000000000003"/>
    <n v="159.80000000000001"/>
    <s v="Percentage"/>
    <n v="0"/>
    <n v="0"/>
    <n v="0"/>
    <n v="18.649999999999999"/>
    <n v="74.599999999999994"/>
    <n v="85.2"/>
    <n v="53.316645807259071"/>
    <s v="RETAIL"/>
    <s v=""/>
  </r>
  <r>
    <x v="337"/>
    <x v="4"/>
    <x v="2"/>
    <x v="10"/>
    <s v="2017-Mar"/>
    <d v="1900-01-06T00:00:00"/>
    <n v="11"/>
    <n v="1273"/>
    <d v="2013-09-22T00:00:00"/>
    <x v="186"/>
    <x v="0"/>
    <d v="2017-03-18T00:00:00"/>
    <d v="2017-03-18T00:00:00"/>
    <n v="296"/>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2.7"/>
    <n v="0"/>
    <n v="39.9"/>
    <n v="0"/>
    <n v="0"/>
    <n v="2.8"/>
    <s v="Z-US$"/>
    <d v="2017-03-18T00:00:00"/>
    <d v="2017-03-18T00:00:00"/>
    <s v="sa"/>
    <s v=""/>
    <s v=""/>
    <n v="16384"/>
    <n v="0"/>
    <s v="Inventory"/>
    <s v="ACCS-CRD-25BK"/>
    <s v="Phone Cord - 25' Black"/>
    <n v="2"/>
    <s v="Each"/>
    <n v="1"/>
    <n v="0"/>
    <n v="19.95"/>
    <n v="39.9"/>
    <s v="Percentage"/>
    <n v="0"/>
    <n v="0"/>
    <n v="0"/>
    <n v="5.98"/>
    <n v="11.96"/>
    <n v="27.94"/>
    <n v="70.025062656641595"/>
    <s v="RETAIL"/>
    <s v=""/>
  </r>
  <r>
    <x v="338"/>
    <x v="4"/>
    <x v="2"/>
    <x v="10"/>
    <s v="2017-Mar"/>
    <d v="1900-01-06T00:00:00"/>
    <n v="11"/>
    <n v="1273"/>
    <d v="2013-09-22T00:00:00"/>
    <x v="186"/>
    <x v="0"/>
    <d v="2017-03-18T00:00:00"/>
    <d v="2017-03-18T00:00:00"/>
    <n v="297"/>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8602.49"/>
    <n v="0"/>
    <n v="8039.7"/>
    <n v="0"/>
    <n v="0"/>
    <n v="562.79"/>
    <s v="Z-US$"/>
    <d v="2017-03-18T00:00:00"/>
    <d v="2017-03-18T00:00:00"/>
    <s v="sa"/>
    <s v=""/>
    <s v=""/>
    <n v="16384"/>
    <n v="0"/>
    <s v="Inventory"/>
    <s v="HDWR-RNG-0001"/>
    <s v="Ring Generator"/>
    <n v="6"/>
    <s v="Each"/>
    <n v="1"/>
    <n v="0"/>
    <n v="1339.95"/>
    <n v="8039.7"/>
    <s v="Percentage"/>
    <n v="0"/>
    <n v="0"/>
    <n v="0"/>
    <n v="669"/>
    <n v="4014"/>
    <n v="4025.7"/>
    <n v="50.072763909101091"/>
    <s v="RETAIL"/>
    <s v=""/>
  </r>
  <r>
    <x v="339"/>
    <x v="4"/>
    <x v="2"/>
    <x v="10"/>
    <s v="2017-Mar"/>
    <d v="1900-01-06T00:00:00"/>
    <n v="11"/>
    <n v="1273"/>
    <d v="2013-09-22T00:00:00"/>
    <x v="186"/>
    <x v="0"/>
    <d v="2017-03-18T00:00:00"/>
    <d v="2017-03-18T00:00:00"/>
    <n v="298"/>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64999999999998"/>
    <n v="0"/>
    <n v="239.85"/>
    <n v="0"/>
    <n v="0"/>
    <n v="16.8"/>
    <s v="Z-US$"/>
    <d v="2017-03-18T00:00:00"/>
    <d v="2017-03-18T00:00:00"/>
    <s v="sa"/>
    <s v=""/>
    <s v=""/>
    <n v="16384"/>
    <n v="0"/>
    <s v="Inventory"/>
    <s v="ACCS-HDS-1EAR"/>
    <s v="Headset-Single Ear"/>
    <n v="3"/>
    <s v="Each"/>
    <n v="1"/>
    <n v="0"/>
    <n v="79.95"/>
    <n v="239.85"/>
    <s v="Percentage"/>
    <n v="0"/>
    <n v="0"/>
    <n v="0"/>
    <n v="38.590000000000003"/>
    <n v="115.77"/>
    <n v="124.08"/>
    <n v="51.732332707942462"/>
    <s v="RETAIL"/>
    <s v=""/>
  </r>
  <r>
    <x v="340"/>
    <x v="4"/>
    <x v="2"/>
    <x v="10"/>
    <s v="2017-Mar"/>
    <d v="1899-12-31T00:00:00"/>
    <n v="12"/>
    <n v="1274"/>
    <d v="2013-09-22T00:00:00"/>
    <x v="187"/>
    <x v="0"/>
    <d v="2017-03-19T00:00:00"/>
    <d v="2017-03-19T00:00:00"/>
    <n v="299"/>
    <s v="History"/>
    <s v="BREAKTHR0001"/>
    <x v="2"/>
    <s v=""/>
    <s v="TEST"/>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3111.52"/>
    <n v="0"/>
    <n v="21599.55"/>
    <n v="0"/>
    <n v="0"/>
    <n v="1511.97"/>
    <s v="Z-US$"/>
    <d v="2017-03-19T00:00:00"/>
    <d v="2017-03-19T00:00:00"/>
    <s v="sa"/>
    <s v=""/>
    <s v=""/>
    <n v="16384"/>
    <n v="0"/>
    <s v="Inventory"/>
    <s v="FAXX-CAN-9800"/>
    <s v="Cantata FaxPhone 9800"/>
    <n v="9"/>
    <s v="Each"/>
    <n v="1"/>
    <n v="0"/>
    <n v="2399.9499999999998"/>
    <n v="21599.55"/>
    <s v="Percentage"/>
    <n v="0"/>
    <n v="0"/>
    <n v="0"/>
    <n v="1197"/>
    <n v="10773"/>
    <n v="10826.55"/>
    <n v="50.123960915852408"/>
    <s v="RETAIL"/>
    <s v=""/>
  </r>
  <r>
    <x v="341"/>
    <x v="4"/>
    <x v="2"/>
    <x v="10"/>
    <s v="2017-Mar"/>
    <d v="1900-01-01T00:00:00"/>
    <n v="12"/>
    <n v="1275"/>
    <d v="2013-09-22T00:00:00"/>
    <x v="188"/>
    <x v="0"/>
    <d v="2017-03-20T00:00:00"/>
    <d v="2017-03-20T00:00:00"/>
    <n v="300"/>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855.47"/>
    <n v="0"/>
    <n v="799.5"/>
    <n v="0"/>
    <n v="0"/>
    <n v="55.97"/>
    <s v="Z-US$"/>
    <d v="2017-03-20T00:00:00"/>
    <d v="2017-03-20T00:00:00"/>
    <s v="sa"/>
    <s v=""/>
    <s v=""/>
    <n v="16384"/>
    <n v="0"/>
    <s v="Inventory"/>
    <s v="ACCS-HDS-1EAR"/>
    <s v="Headset-Single Ear"/>
    <n v="10"/>
    <s v="Each"/>
    <n v="1"/>
    <n v="0"/>
    <n v="79.95"/>
    <n v="799.5"/>
    <s v="Percentage"/>
    <n v="0"/>
    <n v="0"/>
    <n v="0"/>
    <n v="38.590000000000003"/>
    <n v="385.9"/>
    <n v="413.6"/>
    <n v="51.732332707942462"/>
    <s v="RETAIL"/>
    <s v=""/>
  </r>
  <r>
    <x v="342"/>
    <x v="4"/>
    <x v="2"/>
    <x v="10"/>
    <s v="2017-Mar"/>
    <d v="1900-01-02T00:00:00"/>
    <n v="12"/>
    <n v="1276"/>
    <d v="2013-09-22T00:00:00"/>
    <x v="189"/>
    <x v="0"/>
    <d v="2017-03-21T00:00:00"/>
    <d v="2017-03-21T00:00:00"/>
    <n v="301"/>
    <s v="History"/>
    <s v="MAHLERST0001"/>
    <x v="13"/>
    <s v=""/>
    <s v="TEST"/>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8799.4"/>
    <n v="0"/>
    <n v="28799.4"/>
    <n v="0"/>
    <n v="0"/>
    <n v="0"/>
    <s v="Z-US$"/>
    <d v="2017-03-21T00:00:00"/>
    <d v="2017-03-21T00:00:00"/>
    <s v="sa"/>
    <s v=""/>
    <s v=""/>
    <n v="16384"/>
    <n v="0"/>
    <s v="Inventory"/>
    <s v="FAXX-CAN-9800"/>
    <s v="Cantata FaxPhone 9800"/>
    <n v="12"/>
    <s v="Each"/>
    <n v="1"/>
    <n v="0"/>
    <n v="2399.9499999999998"/>
    <n v="28799.4"/>
    <s v="Percentage"/>
    <n v="0"/>
    <n v="0"/>
    <n v="0"/>
    <n v="1197"/>
    <n v="14364"/>
    <n v="14435.4"/>
    <n v="50.123960915852408"/>
    <s v="RETAIL"/>
    <s v=""/>
  </r>
  <r>
    <x v="343"/>
    <x v="4"/>
    <x v="2"/>
    <x v="10"/>
    <s v="2017-Mar"/>
    <d v="1900-01-03T00:00:00"/>
    <n v="12"/>
    <n v="1277"/>
    <d v="2013-09-22T00:00:00"/>
    <x v="190"/>
    <x v="0"/>
    <d v="2017-03-22T00:00:00"/>
    <d v="2017-03-22T00:00:00"/>
    <n v="302"/>
    <s v="History"/>
    <s v="LAWRENCE0001"/>
    <x v="14"/>
    <s v=""/>
    <s v="TEST"/>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7-03-22T00:00:00"/>
    <d v="2017-03-22T00:00:00"/>
    <s v="sa"/>
    <s v=""/>
    <s v=""/>
    <n v="16384"/>
    <n v="0"/>
    <s v="Inventory"/>
    <s v="FAXX-CAN-9800"/>
    <s v="Cantata FaxPhone 9800"/>
    <n v="2"/>
    <s v="Each"/>
    <n v="1"/>
    <n v="0"/>
    <n v="2399.9499999999998"/>
    <n v="4799.8999999999996"/>
    <s v="Percentage"/>
    <n v="0"/>
    <n v="0"/>
    <n v="0"/>
    <n v="1197"/>
    <n v="2394"/>
    <n v="2405.9"/>
    <n v="50.123960915852408"/>
    <s v="RETAIL"/>
    <s v=""/>
  </r>
  <r>
    <x v="344"/>
    <x v="4"/>
    <x v="2"/>
    <x v="10"/>
    <s v="2017-Mar"/>
    <d v="1900-01-04T00:00:00"/>
    <n v="12"/>
    <n v="1278"/>
    <d v="2013-09-22T00:00:00"/>
    <x v="191"/>
    <x v="0"/>
    <d v="2017-03-23T00:00:00"/>
    <d v="2017-03-23T00:00:00"/>
    <n v="303"/>
    <s v="History"/>
    <s v="BLUEYOND0001"/>
    <x v="15"/>
    <s v=""/>
    <s v="TEST"/>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59.95"/>
    <n v="0"/>
    <n v="59.95"/>
    <n v="0"/>
    <n v="0"/>
    <n v="0"/>
    <s v="Z-US$"/>
    <d v="2017-03-23T00:00:00"/>
    <d v="2017-03-23T00:00:00"/>
    <s v="sa"/>
    <s v=""/>
    <s v=""/>
    <n v="16384"/>
    <n v="0"/>
    <s v="Inventory"/>
    <s v="100XLG"/>
    <s v="Green Phone"/>
    <n v="1"/>
    <s v="Each"/>
    <n v="1"/>
    <n v="0"/>
    <n v="59.95"/>
    <n v="59.95"/>
    <s v="Percentage"/>
    <n v="0"/>
    <n v="0"/>
    <n v="0"/>
    <n v="55.5"/>
    <n v="55.5"/>
    <n v="4.45"/>
    <n v="7.4228523769808197"/>
    <s v=""/>
    <s v=""/>
  </r>
  <r>
    <x v="345"/>
    <x v="4"/>
    <x v="2"/>
    <x v="10"/>
    <s v="2017-Mar"/>
    <d v="1900-01-05T00:00:00"/>
    <n v="12"/>
    <n v="1279"/>
    <d v="2013-09-22T00:00:00"/>
    <x v="192"/>
    <x v="0"/>
    <d v="2017-03-24T00:00:00"/>
    <d v="2017-03-24T00:00:00"/>
    <n v="304"/>
    <s v="History"/>
    <s v="ASTORSUI0001"/>
    <x v="16"/>
    <s v=""/>
    <s v="TEST"/>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513.17999999999995"/>
    <n v="0"/>
    <n v="479.6"/>
    <n v="0"/>
    <n v="0"/>
    <n v="33.58"/>
    <s v="Z-US$"/>
    <d v="2017-03-24T00:00:00"/>
    <d v="2017-03-24T00:00:00"/>
    <s v="sa"/>
    <s v=""/>
    <s v=""/>
    <n v="16384"/>
    <n v="0"/>
    <s v="Inventory"/>
    <s v="100XLG"/>
    <s v="Green Phone"/>
    <n v="8"/>
    <s v="Each"/>
    <n v="1"/>
    <n v="0"/>
    <n v="59.95"/>
    <n v="479.6"/>
    <s v="Percentage"/>
    <n v="0"/>
    <n v="0"/>
    <n v="0"/>
    <n v="55.5"/>
    <n v="444"/>
    <n v="35.6"/>
    <n v="7.4228523769808197"/>
    <s v=""/>
    <s v=""/>
  </r>
  <r>
    <x v="346"/>
    <x v="4"/>
    <x v="2"/>
    <x v="10"/>
    <s v="2017-Mar"/>
    <d v="1900-01-06T00:00:00"/>
    <n v="12"/>
    <n v="1280"/>
    <d v="2013-09-22T00:00:00"/>
    <x v="193"/>
    <x v="0"/>
    <d v="2017-03-25T00:00:00"/>
    <d v="2017-03-25T00:00:00"/>
    <n v="305"/>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433.75"/>
    <n v="0"/>
    <n v="1339.95"/>
    <n v="0"/>
    <n v="0"/>
    <n v="93.8"/>
    <s v="Z-US$"/>
    <d v="2017-03-25T00:00:00"/>
    <d v="2017-03-25T00:00:00"/>
    <s v="sa"/>
    <s v=""/>
    <s v=""/>
    <n v="16384"/>
    <n v="0"/>
    <s v="Inventory"/>
    <s v="HDWR-RNG-0001"/>
    <s v="Ring Generator"/>
    <n v="1"/>
    <s v="Each"/>
    <n v="1"/>
    <n v="0"/>
    <n v="1339.95"/>
    <n v="1339.95"/>
    <s v="Percentage"/>
    <n v="0"/>
    <n v="0"/>
    <n v="0"/>
    <n v="669"/>
    <n v="669"/>
    <n v="670.95"/>
    <n v="50.072763909101091"/>
    <s v="RETAIL"/>
    <s v=""/>
  </r>
  <r>
    <x v="347"/>
    <x v="4"/>
    <x v="2"/>
    <x v="10"/>
    <s v="2017-Mar"/>
    <d v="1899-12-31T00:00:00"/>
    <n v="13"/>
    <n v="1281"/>
    <d v="2013-09-22T00:00:00"/>
    <x v="194"/>
    <x v="0"/>
    <d v="2017-03-26T00:00:00"/>
    <d v="2017-03-26T00:00:00"/>
    <n v="306"/>
    <s v="History"/>
    <s v="VANCOUVE0001"/>
    <x v="18"/>
    <s v=""/>
    <s v="TEST"/>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448.76"/>
    <n v="0"/>
    <n v="419.4"/>
    <n v="0"/>
    <n v="0"/>
    <n v="29.36"/>
    <s v="Z-US$"/>
    <d v="2017-03-26T00:00:00"/>
    <d v="2017-03-26T00:00:00"/>
    <s v="sa"/>
    <s v=""/>
    <s v=""/>
    <n v="16384"/>
    <n v="0"/>
    <s v="Inventory"/>
    <s v="REPR-TWO-0002"/>
    <s v="On-site Repair"/>
    <n v="12"/>
    <s v="HOUR"/>
    <n v="1"/>
    <n v="0"/>
    <n v="34.950000000000003"/>
    <n v="419.4"/>
    <s v="Percentage"/>
    <n v="0"/>
    <n v="0"/>
    <n v="0"/>
    <n v="0"/>
    <n v="0"/>
    <n v="419.4"/>
    <n v="100"/>
    <s v=""/>
    <s v=""/>
  </r>
  <r>
    <x v="348"/>
    <x v="4"/>
    <x v="2"/>
    <x v="10"/>
    <s v="2017-Mar"/>
    <d v="1900-01-01T00:00:00"/>
    <n v="13"/>
    <n v="1282"/>
    <d v="2013-09-22T00:00:00"/>
    <x v="195"/>
    <x v="0"/>
    <d v="2017-03-27T00:00:00"/>
    <d v="2017-03-27T00:00:00"/>
    <n v="307"/>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03.25"/>
    <n v="0"/>
    <n v="189.95"/>
    <n v="0"/>
    <n v="0"/>
    <n v="13.3"/>
    <s v="Z-US$"/>
    <d v="2017-03-27T00:00:00"/>
    <d v="2017-03-27T00:00:00"/>
    <s v="sa"/>
    <s v=""/>
    <s v=""/>
    <n v="16384"/>
    <n v="0"/>
    <s v="Inventory"/>
    <s v="PHON-ATT-53WH"/>
    <s v="Cordless-Attractive 5352-White"/>
    <n v="1"/>
    <s v="Each"/>
    <n v="1"/>
    <n v="0"/>
    <n v="189.95"/>
    <n v="189.95"/>
    <s v="Percentage"/>
    <n v="0"/>
    <n v="0"/>
    <n v="0"/>
    <n v="92.59"/>
    <n v="92.59"/>
    <n v="97.36"/>
    <n v="51.255593577257173"/>
    <s v="ATT CORD"/>
    <s v="ATT"/>
  </r>
  <r>
    <x v="349"/>
    <x v="4"/>
    <x v="2"/>
    <x v="10"/>
    <s v="2017-Mar"/>
    <d v="1900-01-02T00:00:00"/>
    <n v="13"/>
    <n v="1283"/>
    <d v="2013-09-22T00:00:00"/>
    <x v="196"/>
    <x v="0"/>
    <d v="2017-03-28T00:00:00"/>
    <d v="2017-03-28T00:00:00"/>
    <n v="30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2.59"/>
    <n v="0"/>
    <n v="39.799999999999997"/>
    <n v="0"/>
    <n v="0"/>
    <n v="2.79"/>
    <s v="Z-US$"/>
    <d v="2017-03-28T00:00:00"/>
    <d v="2017-03-28T00:00:00"/>
    <s v="sa"/>
    <s v=""/>
    <s v=""/>
    <n v="16384"/>
    <n v="0"/>
    <s v="Inventory"/>
    <s v="ACCS-RST-DXWH"/>
    <s v="Shoulder Rest - Deluxe White"/>
    <n v="4"/>
    <s v="Each"/>
    <n v="1"/>
    <n v="0"/>
    <n v="9.9499999999999993"/>
    <n v="39.799999999999997"/>
    <s v="Percentage"/>
    <n v="0"/>
    <n v="0"/>
    <n v="0"/>
    <n v="4.55"/>
    <n v="18.2"/>
    <n v="21.6"/>
    <n v="54.2713567839196"/>
    <s v="RETAIL"/>
    <s v=""/>
  </r>
  <r>
    <x v="350"/>
    <x v="4"/>
    <x v="2"/>
    <x v="10"/>
    <s v="2017-Mar"/>
    <d v="1900-01-03T00:00:00"/>
    <n v="13"/>
    <n v="1284"/>
    <d v="2013-09-22T00:00:00"/>
    <x v="197"/>
    <x v="0"/>
    <d v="2017-03-29T00:00:00"/>
    <d v="2017-03-29T00:00:00"/>
    <n v="309"/>
    <s v="History"/>
    <s v="PLAZAONE0001"/>
    <x v="17"/>
    <s v=""/>
    <s v="TEST"/>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84.89"/>
    <n v="0"/>
    <n v="359.7"/>
    <n v="0"/>
    <n v="0"/>
    <n v="25.19"/>
    <s v="Z-US$"/>
    <d v="2017-03-29T00:00:00"/>
    <d v="2017-03-29T00:00:00"/>
    <s v="sa"/>
    <s v=""/>
    <s v=""/>
    <n v="16384"/>
    <n v="0"/>
    <s v="Inventory"/>
    <s v="PHON-PAN-2315"/>
    <s v="Panache KX-T231 wall"/>
    <n v="6"/>
    <s v="Each"/>
    <n v="1"/>
    <n v="0"/>
    <n v="59.95"/>
    <n v="359.7"/>
    <s v="Percentage"/>
    <n v="0"/>
    <n v="0"/>
    <n v="0"/>
    <n v="27.98"/>
    <n v="167.88"/>
    <n v="191.82"/>
    <n v="53.327773144286908"/>
    <s v="RETAIL"/>
    <s v=""/>
  </r>
  <r>
    <x v="351"/>
    <x v="4"/>
    <x v="2"/>
    <x v="10"/>
    <s v="2017-Mar"/>
    <d v="1900-01-04T00:00:00"/>
    <n v="13"/>
    <n v="1285"/>
    <d v="2013-09-22T00:00:00"/>
    <x v="198"/>
    <x v="0"/>
    <d v="2017-03-30T00:00:00"/>
    <d v="2017-03-30T00:00:00"/>
    <n v="310"/>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609.75"/>
    <n v="0"/>
    <n v="569.85"/>
    <n v="0"/>
    <n v="0"/>
    <n v="39.9"/>
    <s v="Z-US$"/>
    <d v="2017-03-30T00:00:00"/>
    <d v="2017-03-30T00:00:00"/>
    <s v="sa"/>
    <s v=""/>
    <s v=""/>
    <n v="16384"/>
    <n v="0"/>
    <s v="Inventory"/>
    <s v="PHON-ATT-53BL"/>
    <s v="Cordless-Attractive 5352-Blue"/>
    <n v="3"/>
    <s v="Each"/>
    <n v="1"/>
    <n v="0"/>
    <n v="189.95"/>
    <n v="569.85"/>
    <s v="Percentage"/>
    <n v="0"/>
    <n v="0"/>
    <n v="0"/>
    <n v="93.55"/>
    <n v="280.64999999999998"/>
    <n v="289.2"/>
    <n v="50.75019742037378"/>
    <s v="ATT CORD"/>
    <s v="ATT"/>
  </r>
  <r>
    <x v="352"/>
    <x v="4"/>
    <x v="2"/>
    <x v="10"/>
    <s v="2017-Mar"/>
    <d v="1900-01-05T00:00:00"/>
    <n v="13"/>
    <n v="1286"/>
    <d v="2013-09-22T00:00:00"/>
    <x v="199"/>
    <x v="0"/>
    <d v="2017-03-31T00:00:00"/>
    <d v="2017-03-31T00:00:00"/>
    <n v="311"/>
    <s v="History"/>
    <s v="BREAKTHR0001"/>
    <x v="2"/>
    <s v=""/>
    <s v="TEST"/>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1305.3"/>
    <n v="0"/>
    <n v="1219.9000000000001"/>
    <n v="0"/>
    <n v="0"/>
    <n v="85.4"/>
    <s v="Z-US$"/>
    <d v="2017-03-31T00:00:00"/>
    <d v="2017-03-31T00:00:00"/>
    <s v="sa"/>
    <s v=""/>
    <s v=""/>
    <n v="16384"/>
    <n v="0"/>
    <s v="Inventory"/>
    <s v="HDWR-PNL-0001"/>
    <s v="Control Panel"/>
    <n v="2"/>
    <s v="Each"/>
    <n v="1"/>
    <n v="0"/>
    <n v="609.95000000000005"/>
    <n v="1219.9000000000001"/>
    <s v="Percentage"/>
    <n v="0"/>
    <n v="0"/>
    <n v="0"/>
    <n v="303.85000000000002"/>
    <n v="607.70000000000005"/>
    <n v="612.20000000000005"/>
    <n v="50.18444134765145"/>
    <s v="RETAIL"/>
    <s v=""/>
  </r>
  <r>
    <x v="353"/>
    <x v="4"/>
    <x v="2"/>
    <x v="10"/>
    <s v="2017-Mar"/>
    <d v="1900-01-05T00:00:00"/>
    <n v="13"/>
    <n v="1286"/>
    <d v="2013-09-22T00:00:00"/>
    <x v="199"/>
    <x v="0"/>
    <d v="2017-03-31T00:00:00"/>
    <d v="2017-03-31T00:00:00"/>
    <n v="312"/>
    <s v="History"/>
    <s v="HOLLINGC0001"/>
    <x v="19"/>
    <s v=""/>
    <s v="TEST"/>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17.65"/>
    <n v="0"/>
    <n v="109.95"/>
    <n v="0"/>
    <n v="0"/>
    <n v="7.7"/>
    <s v="Z-US$"/>
    <d v="2017-03-31T00:00:00"/>
    <d v="2017-03-31T00:00:00"/>
    <s v="sa"/>
    <s v=""/>
    <s v=""/>
    <n v="16384"/>
    <n v="0"/>
    <s v="Inventory"/>
    <s v="ANSW-PAN-1450"/>
    <s v="Panache KX-T1450 answer"/>
    <n v="1"/>
    <s v="Each"/>
    <n v="1"/>
    <n v="0"/>
    <n v="109.95"/>
    <n v="109.95"/>
    <s v="Percentage"/>
    <n v="0"/>
    <n v="0"/>
    <n v="0"/>
    <n v="50.25"/>
    <n v="50.25"/>
    <n v="59.7"/>
    <n v="54.297407912687589"/>
    <s v="RETAIL"/>
    <s v=""/>
  </r>
  <r>
    <x v="354"/>
    <x v="4"/>
    <x v="2"/>
    <x v="0"/>
    <s v="2017-May"/>
    <d v="1900-01-02T00:00:00"/>
    <n v="21"/>
    <n v="1339"/>
    <d v="2013-09-22T00:00:00"/>
    <x v="200"/>
    <x v="0"/>
    <d v="2017-05-23T00:00:00"/>
    <d v="2017-05-23T00:00:00"/>
    <n v="317"/>
    <s v="Open"/>
    <s v="CENTRALD0001"/>
    <x v="24"/>
    <s v=""/>
    <s v="SOP ORDERS"/>
    <s v="WAREHOUSE"/>
    <s v="WAREHOUSE"/>
    <s v="SANDRA M."/>
    <s v="SANDRA M."/>
    <s v="TERRITORY 4"/>
    <s v="TERRITORY 4"/>
    <s v="Net 30"/>
    <s v="GROUND"/>
    <s v="GROUND"/>
    <s v="PRIMARY"/>
    <s v="WAREHOUSE"/>
    <s v="Central Distributing"/>
    <s v="727 25 St. N"/>
    <s v=""/>
    <s v=""/>
    <s v="La Crosse"/>
    <s v="WI"/>
    <s v="54601-9975"/>
    <s v="USA"/>
    <s v="WAREHOUSE"/>
    <s v="Central Distributing"/>
    <s v="727 25 St. N"/>
    <s v=""/>
    <s v=""/>
    <s v="La Crosse"/>
    <s v="WI"/>
    <s v="54601-9975"/>
    <s v="USA"/>
    <n v="1925.95"/>
    <n v="0"/>
    <n v="1799.95"/>
    <n v="0"/>
    <n v="0"/>
    <n v="126"/>
    <s v="Z-US$"/>
    <d v="2017-05-23T00:00:00"/>
    <d v="2017-05-23T00:00:00"/>
    <s v="sa"/>
    <s v=""/>
    <s v=""/>
    <n v="16384"/>
    <n v="0"/>
    <s v="Inventory"/>
    <s v="FAXX-SLK-2100"/>
    <s v="Sleek UX-2100 fax"/>
    <n v="1"/>
    <s v="Each"/>
    <n v="1"/>
    <n v="1"/>
    <n v="1799.95"/>
    <n v="1799.95"/>
    <s v="Percentage"/>
    <n v="0"/>
    <n v="0"/>
    <n v="0"/>
    <n v="899"/>
    <n v="899"/>
    <n v="900.95"/>
    <n v="50.054168171338091"/>
    <s v="RETAIL"/>
    <s v=""/>
  </r>
  <r>
    <x v="355"/>
    <x v="4"/>
    <x v="2"/>
    <x v="1"/>
    <s v="2017-Apr"/>
    <d v="1900-01-03T00:00:00"/>
    <n v="15"/>
    <n v="1298"/>
    <d v="2013-09-22T00:00:00"/>
    <x v="3"/>
    <x v="0"/>
    <d v="2017-04-12T00:00:00"/>
    <d v="2017-04-12T00:00:00"/>
    <n v="325"/>
    <s v="Open"/>
    <s v="AARONFIT0001"/>
    <x v="4"/>
    <s v=""/>
    <s v="ORDERS4/12"/>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30.2"/>
    <n v="0"/>
    <n v="930.2"/>
    <n v="0"/>
    <n v="0"/>
    <n v="0"/>
    <s v="Z-US$"/>
    <d v="2017-04-12T00:00:00"/>
    <d v="2017-04-12T00:00:00"/>
    <s v="sa"/>
    <s v=""/>
    <s v=""/>
    <n v="16384"/>
    <n v="0"/>
    <s v="Inventory"/>
    <s v="128 SDRAM"/>
    <s v="128 meg SDRAM"/>
    <n v="2"/>
    <s v="Each"/>
    <n v="1"/>
    <n v="2"/>
    <n v="135.19999999999999"/>
    <n v="270.39999999999998"/>
    <s v="Percentage"/>
    <n v="0"/>
    <n v="0"/>
    <n v="0"/>
    <n v="152.1"/>
    <n v="304.2"/>
    <n v="-33.799999999999997"/>
    <n v="-12.5"/>
    <s v=""/>
    <s v=""/>
  </r>
  <r>
    <x v="355"/>
    <x v="4"/>
    <x v="2"/>
    <x v="1"/>
    <s v="2017-Apr"/>
    <d v="1900-01-03T00:00:00"/>
    <n v="15"/>
    <n v="1298"/>
    <d v="2013-09-22T00:00:00"/>
    <x v="3"/>
    <x v="0"/>
    <d v="2017-04-12T00:00:00"/>
    <d v="2017-04-12T00:00:00"/>
    <n v="325"/>
    <s v="Open"/>
    <s v="AARONFIT0001"/>
    <x v="4"/>
    <s v=""/>
    <s v="ORDERS4/12"/>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30.2"/>
    <n v="0"/>
    <n v="930.2"/>
    <n v="0"/>
    <n v="0"/>
    <n v="0"/>
    <s v="Z-US$"/>
    <d v="2017-04-12T00:00:00"/>
    <d v="2017-04-12T00:00:00"/>
    <s v="sa"/>
    <s v=""/>
    <s v=""/>
    <n v="49152"/>
    <n v="0"/>
    <s v="Inventory"/>
    <s v="333PROC"/>
    <s v="333 Processor"/>
    <n v="1"/>
    <s v="Each"/>
    <n v="1"/>
    <n v="1"/>
    <n v="239.95"/>
    <n v="239.95"/>
    <s v="Percentage"/>
    <n v="0"/>
    <n v="0"/>
    <n v="0"/>
    <n v="238.5"/>
    <n v="238.5"/>
    <n v="1.45"/>
    <n v="0.60429256095020001"/>
    <s v=""/>
    <s v=""/>
  </r>
  <r>
    <x v="355"/>
    <x v="4"/>
    <x v="2"/>
    <x v="1"/>
    <s v="2017-Apr"/>
    <d v="1900-01-03T00:00:00"/>
    <n v="15"/>
    <n v="1298"/>
    <d v="2013-09-22T00:00:00"/>
    <x v="3"/>
    <x v="0"/>
    <d v="2017-04-12T00:00:00"/>
    <d v="2017-04-12T00:00:00"/>
    <n v="325"/>
    <s v="Open"/>
    <s v="AARONFIT0001"/>
    <x v="4"/>
    <s v=""/>
    <s v="ORDERS4/12"/>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30.2"/>
    <n v="0"/>
    <n v="930.2"/>
    <n v="0"/>
    <n v="0"/>
    <n v="0"/>
    <s v="Z-US$"/>
    <d v="2017-04-12T00:00:00"/>
    <d v="2017-04-12T00:00:00"/>
    <s v="sa"/>
    <s v=""/>
    <s v=""/>
    <n v="65536"/>
    <n v="0"/>
    <s v="Inventory"/>
    <s v="4.5HD"/>
    <s v="4.5 gig Hard Drive"/>
    <n v="2"/>
    <s v="Each"/>
    <n v="1"/>
    <n v="2"/>
    <n v="189.95"/>
    <n v="379.9"/>
    <s v="Percentage"/>
    <n v="0"/>
    <n v="0"/>
    <n v="0"/>
    <n v="184.5"/>
    <n v="369"/>
    <n v="10.9"/>
    <n v="2.8691760989734099"/>
    <s v=""/>
    <s v=""/>
  </r>
  <r>
    <x v="355"/>
    <x v="4"/>
    <x v="2"/>
    <x v="1"/>
    <s v="2017-Apr"/>
    <d v="1900-01-03T00:00:00"/>
    <n v="15"/>
    <n v="1298"/>
    <d v="2013-09-22T00:00:00"/>
    <x v="3"/>
    <x v="0"/>
    <d v="2017-04-12T00:00:00"/>
    <d v="2017-04-12T00:00:00"/>
    <n v="325"/>
    <s v="Open"/>
    <s v="AARONFIT0001"/>
    <x v="4"/>
    <s v=""/>
    <s v="ORDERS4/12"/>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30.2"/>
    <n v="0"/>
    <n v="930.2"/>
    <n v="0"/>
    <n v="0"/>
    <n v="0"/>
    <s v="Z-US$"/>
    <d v="2017-04-12T00:00:00"/>
    <d v="2017-04-12T00:00:00"/>
    <s v="sa"/>
    <s v=""/>
    <s v=""/>
    <n v="81920"/>
    <n v="0"/>
    <s v="Inventory"/>
    <s v="40X IDE"/>
    <s v="40x CD-ROM"/>
    <n v="1"/>
    <s v="Each"/>
    <n v="1"/>
    <n v="1"/>
    <n v="39.950000000000003"/>
    <n v="39.950000000000003"/>
    <s v="Percentage"/>
    <n v="0"/>
    <n v="0"/>
    <n v="0"/>
    <n v="39.6"/>
    <n v="39.6"/>
    <n v="0.35"/>
    <n v="0.87609511889862002"/>
    <s v=""/>
    <s v=""/>
  </r>
  <r>
    <x v="356"/>
    <x v="4"/>
    <x v="2"/>
    <x v="1"/>
    <s v="2017-Apr"/>
    <d v="1900-01-03T00:00:00"/>
    <n v="15"/>
    <n v="1298"/>
    <d v="2013-09-22T00:00:00"/>
    <x v="3"/>
    <x v="0"/>
    <d v="2017-04-12T00:00:00"/>
    <d v="2017-04-12T00:00:00"/>
    <n v="326"/>
    <s v="Open"/>
    <s v="BERRYMED0001"/>
    <x v="48"/>
    <s v=""/>
    <s v="ORDERS4/12"/>
    <s v="WAREHOUSE"/>
    <s v="WAREHOUSE"/>
    <s v="SANDRA M."/>
    <s v="SANDRA M."/>
    <s v="TERRITORY 4"/>
    <s v="TERRITORY 4"/>
    <s v="Net 30"/>
    <s v="GROUND"/>
    <s v="GROUND"/>
    <s v="BILLING"/>
    <s v="PRIMARY"/>
    <s v="Berry Medical Center"/>
    <s v="Suite 187"/>
    <s v="2000 West Oak"/>
    <s v=""/>
    <s v="Fond Du Lac"/>
    <s v="WI"/>
    <s v="54935-9990"/>
    <s v="USA"/>
    <s v="PRIMARY"/>
    <s v="Berry Medical Center"/>
    <s v="Suite 187"/>
    <s v="2000 West Oak"/>
    <s v=""/>
    <s v="Fond Du Lac"/>
    <s v="WI"/>
    <s v="54935-9990"/>
    <s v="USA"/>
    <n v="1683.35"/>
    <n v="0"/>
    <n v="1680.55"/>
    <n v="0"/>
    <n v="0"/>
    <n v="2.8"/>
    <s v="Z-US$"/>
    <d v="2017-04-12T00:00:00"/>
    <d v="2017-04-12T00:00:00"/>
    <s v="sa"/>
    <s v=""/>
    <s v=""/>
    <n v="32768"/>
    <n v="0"/>
    <s v="Inventory"/>
    <s v="128 SDRAM"/>
    <s v="128 meg SDRAM"/>
    <n v="4"/>
    <s v="Each"/>
    <n v="1"/>
    <n v="4"/>
    <n v="135.19999999999999"/>
    <n v="540.79999999999995"/>
    <s v="Percentage"/>
    <n v="0"/>
    <n v="0"/>
    <n v="0"/>
    <n v="152.1"/>
    <n v="608.4"/>
    <n v="-67.599999999999994"/>
    <n v="-12.5"/>
    <s v=""/>
    <s v=""/>
  </r>
  <r>
    <x v="356"/>
    <x v="4"/>
    <x v="2"/>
    <x v="1"/>
    <s v="2017-Apr"/>
    <d v="1900-01-03T00:00:00"/>
    <n v="15"/>
    <n v="1298"/>
    <d v="2013-09-22T00:00:00"/>
    <x v="3"/>
    <x v="0"/>
    <d v="2017-04-12T00:00:00"/>
    <d v="2017-04-12T00:00:00"/>
    <n v="326"/>
    <s v="Open"/>
    <s v="BERRYMED0001"/>
    <x v="48"/>
    <s v=""/>
    <s v="ORDERS4/12"/>
    <s v="WAREHOUSE"/>
    <s v="WAREHOUSE"/>
    <s v="SANDRA M."/>
    <s v="SANDRA M."/>
    <s v="TERRITORY 4"/>
    <s v="TERRITORY 4"/>
    <s v="Net 30"/>
    <s v="GROUND"/>
    <s v="GROUND"/>
    <s v="BILLING"/>
    <s v="PRIMARY"/>
    <s v="Berry Medical Center"/>
    <s v="Suite 187"/>
    <s v="2000 West Oak"/>
    <s v=""/>
    <s v="Fond Du Lac"/>
    <s v="WI"/>
    <s v="54935-9990"/>
    <s v="USA"/>
    <s v="PRIMARY"/>
    <s v="Berry Medical Center"/>
    <s v="Suite 187"/>
    <s v="2000 West Oak"/>
    <s v=""/>
    <s v="Fond Du Lac"/>
    <s v="WI"/>
    <s v="54935-9990"/>
    <s v="USA"/>
    <n v="1683.35"/>
    <n v="0"/>
    <n v="1680.55"/>
    <n v="0"/>
    <n v="0"/>
    <n v="2.8"/>
    <s v="Z-US$"/>
    <d v="2017-04-12T00:00:00"/>
    <d v="2017-04-12T00:00:00"/>
    <s v="sa"/>
    <s v=""/>
    <s v=""/>
    <n v="49152"/>
    <n v="0"/>
    <s v="Inventory"/>
    <s v="40X IDE"/>
    <s v="40x CD-ROM"/>
    <n v="1"/>
    <s v="Each"/>
    <n v="1"/>
    <n v="1"/>
    <n v="39.950000000000003"/>
    <n v="39.950000000000003"/>
    <s v="Percentage"/>
    <n v="0"/>
    <n v="0"/>
    <n v="0"/>
    <n v="39.6"/>
    <n v="39.6"/>
    <n v="0.35"/>
    <n v="0.87609511889862002"/>
    <s v=""/>
    <s v=""/>
  </r>
  <r>
    <x v="356"/>
    <x v="4"/>
    <x v="2"/>
    <x v="1"/>
    <s v="2017-Apr"/>
    <d v="1900-01-03T00:00:00"/>
    <n v="15"/>
    <n v="1298"/>
    <d v="2013-09-22T00:00:00"/>
    <x v="3"/>
    <x v="0"/>
    <d v="2017-04-12T00:00:00"/>
    <d v="2017-04-12T00:00:00"/>
    <n v="326"/>
    <s v="Open"/>
    <s v="BERRYMED0001"/>
    <x v="48"/>
    <s v=""/>
    <s v="ORDERS4/12"/>
    <s v="WAREHOUSE"/>
    <s v="WAREHOUSE"/>
    <s v="SANDRA M."/>
    <s v="SANDRA M."/>
    <s v="TERRITORY 4"/>
    <s v="TERRITORY 4"/>
    <s v="Net 30"/>
    <s v="GROUND"/>
    <s v="GROUND"/>
    <s v="BILLING"/>
    <s v="PRIMARY"/>
    <s v="Berry Medical Center"/>
    <s v="Suite 187"/>
    <s v="2000 West Oak"/>
    <s v=""/>
    <s v="Fond Du Lac"/>
    <s v="WI"/>
    <s v="54935-9990"/>
    <s v="USA"/>
    <s v="PRIMARY"/>
    <s v="Berry Medical Center"/>
    <s v="Suite 187"/>
    <s v="2000 West Oak"/>
    <s v=""/>
    <s v="Fond Du Lac"/>
    <s v="WI"/>
    <s v="54935-9990"/>
    <s v="USA"/>
    <n v="1683.35"/>
    <n v="0"/>
    <n v="1680.55"/>
    <n v="0"/>
    <n v="0"/>
    <n v="2.8"/>
    <s v="Z-US$"/>
    <d v="2017-04-12T00:00:00"/>
    <d v="2017-04-12T00:00:00"/>
    <s v="sa"/>
    <s v=""/>
    <s v=""/>
    <n v="65536"/>
    <n v="0"/>
    <s v="Inventory"/>
    <s v="500PROC"/>
    <s v="500 Processor"/>
    <n v="1"/>
    <s v="Each"/>
    <n v="1"/>
    <n v="1"/>
    <n v="749.95"/>
    <n v="749.95"/>
    <s v="Percentage"/>
    <n v="0"/>
    <n v="0"/>
    <n v="0"/>
    <n v="702"/>
    <n v="702"/>
    <n v="47.95"/>
    <n v="6.3937595839722601"/>
    <s v=""/>
    <s v=""/>
  </r>
  <r>
    <x v="356"/>
    <x v="4"/>
    <x v="2"/>
    <x v="1"/>
    <s v="2017-Apr"/>
    <d v="1900-01-03T00:00:00"/>
    <n v="15"/>
    <n v="1298"/>
    <d v="2013-09-22T00:00:00"/>
    <x v="3"/>
    <x v="0"/>
    <d v="2017-04-12T00:00:00"/>
    <d v="2017-04-12T00:00:00"/>
    <n v="326"/>
    <s v="Open"/>
    <s v="BERRYMED0001"/>
    <x v="48"/>
    <s v=""/>
    <s v="ORDERS4/12"/>
    <s v="WAREHOUSE"/>
    <s v="WAREHOUSE"/>
    <s v="SANDRA M."/>
    <s v="SANDRA M."/>
    <s v="TERRITORY 4"/>
    <s v="TERRITORY 4"/>
    <s v="Net 30"/>
    <s v="GROUND"/>
    <s v="GROUND"/>
    <s v="BILLING"/>
    <s v="PRIMARY"/>
    <s v="Berry Medical Center"/>
    <s v="Suite 187"/>
    <s v="2000 West Oak"/>
    <s v=""/>
    <s v="Fond Du Lac"/>
    <s v="WI"/>
    <s v="54935-9990"/>
    <s v="USA"/>
    <s v="PRIMARY"/>
    <s v="Berry Medical Center"/>
    <s v="Suite 187"/>
    <s v="2000 West Oak"/>
    <s v=""/>
    <s v="Fond Du Lac"/>
    <s v="WI"/>
    <s v="54935-9990"/>
    <s v="USA"/>
    <n v="1683.35"/>
    <n v="0"/>
    <n v="1680.55"/>
    <n v="0"/>
    <n v="0"/>
    <n v="2.8"/>
    <s v="Z-US$"/>
    <d v="2017-04-12T00:00:00"/>
    <d v="2017-04-12T00:00:00"/>
    <s v="sa"/>
    <s v=""/>
    <s v=""/>
    <n v="81920"/>
    <n v="0"/>
    <s v="Inventory"/>
    <s v="8.4HD"/>
    <s v="8.4 gig Hard Drive"/>
    <n v="1"/>
    <s v="Each"/>
    <n v="1"/>
    <n v="1"/>
    <n v="309.95"/>
    <n v="309.95"/>
    <s v="Percentage"/>
    <n v="0"/>
    <n v="0"/>
    <n v="0"/>
    <n v="292.5"/>
    <n v="292.5"/>
    <n v="17.45"/>
    <n v="5.6299403129536998"/>
    <s v=""/>
    <s v=""/>
  </r>
  <r>
    <x v="356"/>
    <x v="4"/>
    <x v="2"/>
    <x v="1"/>
    <s v="2017-Apr"/>
    <d v="1900-01-03T00:00:00"/>
    <n v="15"/>
    <n v="1298"/>
    <d v="2013-09-22T00:00:00"/>
    <x v="3"/>
    <x v="0"/>
    <d v="2017-04-12T00:00:00"/>
    <d v="2017-04-12T00:00:00"/>
    <n v="326"/>
    <s v="Open"/>
    <s v="BERRYMED0001"/>
    <x v="48"/>
    <s v=""/>
    <s v="ORDERS4/12"/>
    <s v="WAREHOUSE"/>
    <s v="WAREHOUSE"/>
    <s v="SANDRA M."/>
    <s v="SANDRA M."/>
    <s v="TERRITORY 4"/>
    <s v="TERRITORY 4"/>
    <s v="Net 30"/>
    <s v="GROUND"/>
    <s v="GROUND"/>
    <s v="BILLING"/>
    <s v="PRIMARY"/>
    <s v="Berry Medical Center"/>
    <s v="Suite 187"/>
    <s v="2000 West Oak"/>
    <s v=""/>
    <s v="Fond Du Lac"/>
    <s v="WI"/>
    <s v="54935-9990"/>
    <s v="USA"/>
    <s v="PRIMARY"/>
    <s v="Berry Medical Center"/>
    <s v="Suite 187"/>
    <s v="2000 West Oak"/>
    <s v=""/>
    <s v="Fond Du Lac"/>
    <s v="WI"/>
    <s v="54935-9990"/>
    <s v="USA"/>
    <n v="1683.35"/>
    <n v="0"/>
    <n v="1680.55"/>
    <n v="0"/>
    <n v="0"/>
    <n v="2.8"/>
    <s v="Z-US$"/>
    <d v="2017-04-12T00:00:00"/>
    <d v="2017-04-12T00:00:00"/>
    <s v="sa"/>
    <s v=""/>
    <s v=""/>
    <n v="114688"/>
    <n v="0"/>
    <s v="Inventory"/>
    <s v="ACCS-CRD-25BK"/>
    <s v="Phone Cord - 25' Black"/>
    <n v="2"/>
    <s v="Each"/>
    <n v="1"/>
    <n v="2"/>
    <n v="19.95"/>
    <n v="39.9"/>
    <s v="Percentage"/>
    <n v="0"/>
    <n v="0"/>
    <n v="0"/>
    <n v="5.98"/>
    <n v="11.96"/>
    <n v="27.94"/>
    <n v="70.025062656641595"/>
    <s v="RETAIL"/>
    <s v=""/>
  </r>
  <r>
    <x v="357"/>
    <x v="4"/>
    <x v="2"/>
    <x v="1"/>
    <s v="2017-Apr"/>
    <d v="1900-01-03T00:00:00"/>
    <n v="15"/>
    <n v="1298"/>
    <d v="2013-09-22T00:00:00"/>
    <x v="3"/>
    <x v="0"/>
    <d v="2017-04-12T00:00:00"/>
    <d v="2017-04-12T00:00:00"/>
    <n v="327"/>
    <s v="Open"/>
    <s v="CELLULAR0001"/>
    <x v="23"/>
    <s v=""/>
    <s v="ORDERS4/12"/>
    <s v="WAREHOUSE"/>
    <s v="WAREHOUSE"/>
    <s v="PAUL W."/>
    <s v="PAUL W."/>
    <s v="TERRITORY 1"/>
    <s v="TERRITORY 1"/>
    <s v="Net 30"/>
    <s v="GROUND"/>
    <s v="GROUND"/>
    <s v="PRIMARY"/>
    <s v="WAREHOUSE"/>
    <s v="Cellular Express"/>
    <s v="224 R St North"/>
    <s v=""/>
    <s v=""/>
    <s v="Aurora"/>
    <s v="IL"/>
    <s v="60507"/>
    <s v="USA"/>
    <s v="WAREHOUSE"/>
    <s v="Cellular Express"/>
    <s v="224 R St North"/>
    <s v=""/>
    <s v=""/>
    <s v="Aurora"/>
    <s v="IL"/>
    <s v="60507"/>
    <s v="USA"/>
    <n v="571.65"/>
    <n v="0"/>
    <n v="570.25"/>
    <n v="0"/>
    <n v="0"/>
    <n v="1.4"/>
    <s v="Z-US$"/>
    <d v="2017-04-12T00:00:00"/>
    <d v="2017-04-12T00:00:00"/>
    <s v="sa"/>
    <s v=""/>
    <s v=""/>
    <n v="16384"/>
    <n v="0"/>
    <s v="Inventory"/>
    <s v="128 SDRAM"/>
    <s v="128 meg SDRAM"/>
    <n v="2"/>
    <s v="Each"/>
    <n v="1"/>
    <n v="2"/>
    <n v="135.19999999999999"/>
    <n v="270.39999999999998"/>
    <s v="Percentage"/>
    <n v="0"/>
    <n v="0"/>
    <n v="0"/>
    <n v="152.1"/>
    <n v="304.2"/>
    <n v="-33.799999999999997"/>
    <n v="-12.5"/>
    <s v=""/>
    <s v=""/>
  </r>
  <r>
    <x v="357"/>
    <x v="4"/>
    <x v="2"/>
    <x v="1"/>
    <s v="2017-Apr"/>
    <d v="1900-01-03T00:00:00"/>
    <n v="15"/>
    <n v="1298"/>
    <d v="2013-09-22T00:00:00"/>
    <x v="3"/>
    <x v="0"/>
    <d v="2017-04-12T00:00:00"/>
    <d v="2017-04-12T00:00:00"/>
    <n v="327"/>
    <s v="Open"/>
    <s v="CELLULAR0001"/>
    <x v="23"/>
    <s v=""/>
    <s v="ORDERS4/12"/>
    <s v="WAREHOUSE"/>
    <s v="WAREHOUSE"/>
    <s v="PAUL W."/>
    <s v="PAUL W."/>
    <s v="TERRITORY 1"/>
    <s v="TERRITORY 1"/>
    <s v="Net 30"/>
    <s v="GROUND"/>
    <s v="GROUND"/>
    <s v="PRIMARY"/>
    <s v="WAREHOUSE"/>
    <s v="Cellular Express"/>
    <s v="224 R St North"/>
    <s v=""/>
    <s v=""/>
    <s v="Aurora"/>
    <s v="IL"/>
    <s v="60507"/>
    <s v="USA"/>
    <s v="WAREHOUSE"/>
    <s v="Cellular Express"/>
    <s v="224 R St North"/>
    <s v=""/>
    <s v=""/>
    <s v="Aurora"/>
    <s v="IL"/>
    <s v="60507"/>
    <s v="USA"/>
    <n v="571.65"/>
    <n v="0"/>
    <n v="570.25"/>
    <n v="0"/>
    <n v="0"/>
    <n v="1.4"/>
    <s v="Z-US$"/>
    <d v="2017-04-12T00:00:00"/>
    <d v="2017-04-12T00:00:00"/>
    <s v="sa"/>
    <s v=""/>
    <s v=""/>
    <n v="32768"/>
    <n v="0"/>
    <s v="Inventory"/>
    <s v="40X IDE"/>
    <s v="40x CD-ROM"/>
    <n v="1"/>
    <s v="Each"/>
    <n v="1"/>
    <n v="1"/>
    <n v="39.950000000000003"/>
    <n v="39.950000000000003"/>
    <s v="Percentage"/>
    <n v="0"/>
    <n v="0"/>
    <n v="0"/>
    <n v="39.6"/>
    <n v="39.6"/>
    <n v="0.35"/>
    <n v="0.87609511889862002"/>
    <s v=""/>
    <s v=""/>
  </r>
  <r>
    <x v="357"/>
    <x v="4"/>
    <x v="2"/>
    <x v="1"/>
    <s v="2017-Apr"/>
    <d v="1900-01-03T00:00:00"/>
    <n v="15"/>
    <n v="1298"/>
    <d v="2013-09-22T00:00:00"/>
    <x v="3"/>
    <x v="0"/>
    <d v="2017-04-12T00:00:00"/>
    <d v="2017-04-12T00:00:00"/>
    <n v="327"/>
    <s v="Open"/>
    <s v="CELLULAR0001"/>
    <x v="23"/>
    <s v=""/>
    <s v="ORDERS4/12"/>
    <s v="WAREHOUSE"/>
    <s v="WAREHOUSE"/>
    <s v="PAUL W."/>
    <s v="PAUL W."/>
    <s v="TERRITORY 1"/>
    <s v="TERRITORY 1"/>
    <s v="Net 30"/>
    <s v="GROUND"/>
    <s v="GROUND"/>
    <s v="PRIMARY"/>
    <s v="WAREHOUSE"/>
    <s v="Cellular Express"/>
    <s v="224 R St North"/>
    <s v=""/>
    <s v=""/>
    <s v="Aurora"/>
    <s v="IL"/>
    <s v="60507"/>
    <s v="USA"/>
    <s v="WAREHOUSE"/>
    <s v="Cellular Express"/>
    <s v="224 R St North"/>
    <s v=""/>
    <s v=""/>
    <s v="Aurora"/>
    <s v="IL"/>
    <s v="60507"/>
    <s v="USA"/>
    <n v="571.65"/>
    <n v="0"/>
    <n v="570.25"/>
    <n v="0"/>
    <n v="0"/>
    <n v="1.4"/>
    <s v="Z-US$"/>
    <d v="2017-04-12T00:00:00"/>
    <d v="2017-04-12T00:00:00"/>
    <s v="sa"/>
    <s v=""/>
    <s v=""/>
    <n v="49152"/>
    <n v="0"/>
    <s v="Inventory"/>
    <s v="333PROC"/>
    <s v="333 Processor"/>
    <n v="1"/>
    <s v="Each"/>
    <n v="1"/>
    <n v="1"/>
    <n v="239.95"/>
    <n v="239.95"/>
    <s v="Percentage"/>
    <n v="0"/>
    <n v="0"/>
    <n v="0"/>
    <n v="238.5"/>
    <n v="238.5"/>
    <n v="1.45"/>
    <n v="0.60429256095020001"/>
    <s v=""/>
    <s v=""/>
  </r>
  <r>
    <x v="357"/>
    <x v="4"/>
    <x v="2"/>
    <x v="1"/>
    <s v="2017-Apr"/>
    <d v="1900-01-03T00:00:00"/>
    <n v="15"/>
    <n v="1298"/>
    <d v="2013-09-22T00:00:00"/>
    <x v="3"/>
    <x v="0"/>
    <d v="2017-04-12T00:00:00"/>
    <d v="2017-04-12T00:00:00"/>
    <n v="327"/>
    <s v="Open"/>
    <s v="CELLULAR0001"/>
    <x v="23"/>
    <s v=""/>
    <s v="ORDERS4/12"/>
    <s v="WAREHOUSE"/>
    <s v="WAREHOUSE"/>
    <s v="PAUL W."/>
    <s v="PAUL W."/>
    <s v="TERRITORY 1"/>
    <s v="TERRITORY 1"/>
    <s v="Net 30"/>
    <s v="GROUND"/>
    <s v="GROUND"/>
    <s v="PRIMARY"/>
    <s v="WAREHOUSE"/>
    <s v="Cellular Express"/>
    <s v="224 R St North"/>
    <s v=""/>
    <s v=""/>
    <s v="Aurora"/>
    <s v="IL"/>
    <s v="60507"/>
    <s v="USA"/>
    <s v="WAREHOUSE"/>
    <s v="Cellular Express"/>
    <s v="224 R St North"/>
    <s v=""/>
    <s v=""/>
    <s v="Aurora"/>
    <s v="IL"/>
    <s v="60507"/>
    <s v="USA"/>
    <n v="571.65"/>
    <n v="0"/>
    <n v="570.25"/>
    <n v="0"/>
    <n v="0"/>
    <n v="1.4"/>
    <s v="Z-US$"/>
    <d v="2017-04-12T00:00:00"/>
    <d v="2017-04-12T00:00:00"/>
    <s v="sa"/>
    <s v=""/>
    <s v=""/>
    <n v="65536"/>
    <n v="0"/>
    <s v="Inventory"/>
    <s v="ACCS-CRD-25BK"/>
    <s v="Phone Cord - 25' Black"/>
    <n v="1"/>
    <s v="Each"/>
    <n v="1"/>
    <n v="1"/>
    <n v="19.95"/>
    <n v="19.95"/>
    <s v="Percentage"/>
    <n v="0"/>
    <n v="0"/>
    <n v="0"/>
    <n v="5.98"/>
    <n v="5.98"/>
    <n v="13.97"/>
    <n v="70.025062656641595"/>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6384"/>
    <n v="0"/>
    <s v="Inventory"/>
    <s v="128 SDRAM"/>
    <s v="128 meg SDRAM"/>
    <n v="1"/>
    <s v="Each"/>
    <n v="1"/>
    <n v="1"/>
    <n v="135.19999999999999"/>
    <n v="135.19999999999999"/>
    <s v="Percentage"/>
    <n v="0"/>
    <n v="0"/>
    <n v="0"/>
    <n v="152.1"/>
    <n v="152.1"/>
    <n v="-16.899999999999999"/>
    <n v="-12.5"/>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2768"/>
    <n v="0"/>
    <s v="Inventory"/>
    <s v="4.5HD"/>
    <s v="4.5 gig Hard Drive"/>
    <n v="1"/>
    <s v="Each"/>
    <n v="1"/>
    <n v="1"/>
    <n v="189.95"/>
    <n v="189.95"/>
    <s v="Percentage"/>
    <n v="0"/>
    <n v="0"/>
    <n v="0"/>
    <n v="184.5"/>
    <n v="184.5"/>
    <n v="5.45"/>
    <n v="2.8691760989734099"/>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9152"/>
    <n v="0"/>
    <s v="Inventory"/>
    <s v="40X IDE"/>
    <s v="40x CD-ROM"/>
    <n v="2"/>
    <s v="Each"/>
    <n v="1"/>
    <n v="2"/>
    <n v="39.950000000000003"/>
    <n v="79.900000000000006"/>
    <s v="Percentage"/>
    <n v="0"/>
    <n v="0"/>
    <n v="0"/>
    <n v="39.6"/>
    <n v="79.2"/>
    <n v="0.7"/>
    <n v="0.87609511889862002"/>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65536"/>
    <n v="0"/>
    <s v="Inventory"/>
    <s v="500PROC"/>
    <s v="500 Processor"/>
    <n v="1"/>
    <s v="Each"/>
    <n v="1"/>
    <n v="1"/>
    <n v="749.95"/>
    <n v="749.95"/>
    <s v="Percentage"/>
    <n v="0"/>
    <n v="0"/>
    <n v="0"/>
    <n v="702"/>
    <n v="702"/>
    <n v="47.95"/>
    <n v="6.3937595839722601"/>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81920"/>
    <n v="0"/>
    <s v="Inventory"/>
    <s v="64 SDRAM"/>
    <s v="64 meg SDRAM"/>
    <n v="2"/>
    <s v="Each"/>
    <n v="1"/>
    <n v="2"/>
    <n v="72.95"/>
    <n v="145.9"/>
    <s v="Percentage"/>
    <n v="0"/>
    <n v="0"/>
    <n v="0"/>
    <n v="80.099999999999994"/>
    <n v="160.19999999999999"/>
    <n v="-14.3"/>
    <n v="-9.8012337217272094"/>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98304"/>
    <n v="0"/>
    <s v="Inventory"/>
    <s v="ACCS-CRD-25BK"/>
    <s v="Phone Cord - 25' Black"/>
    <n v="3"/>
    <s v="Each"/>
    <n v="1"/>
    <n v="3"/>
    <n v="19.95"/>
    <n v="59.85"/>
    <s v="Percentage"/>
    <n v="0"/>
    <n v="0"/>
    <n v="0"/>
    <n v="5.98"/>
    <n v="17.940000000000001"/>
    <n v="41.91"/>
    <n v="70.025062656641595"/>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14688"/>
    <n v="0"/>
    <s v="Inventory"/>
    <s v="ACCS-HDS-2EAR"/>
    <s v="Headset - Dual Ear"/>
    <n v="1"/>
    <s v="Each"/>
    <n v="1"/>
    <n v="1"/>
    <n v="89.95"/>
    <n v="89.95"/>
    <s v="Percentage"/>
    <n v="0"/>
    <n v="0"/>
    <n v="0"/>
    <n v="41.98"/>
    <n v="41.98"/>
    <n v="47.97"/>
    <n v="53.329627570872709"/>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31072"/>
    <n v="0"/>
    <s v="Inventory"/>
    <s v="ANSW-ATT-1000"/>
    <s v="Attractive Answering System 1000"/>
    <n v="1"/>
    <s v="Each"/>
    <n v="1"/>
    <n v="1"/>
    <n v="119.95"/>
    <n v="119.95"/>
    <s v="Percentage"/>
    <n v="0"/>
    <n v="0"/>
    <n v="0"/>
    <n v="59.29"/>
    <n v="59.29"/>
    <n v="60.66"/>
    <n v="50.571071279699872"/>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47456"/>
    <n v="0"/>
    <s v="Inventory"/>
    <s v="ANSW-PAN-2460"/>
    <s v="Panache KX-T2460 answer"/>
    <n v="1"/>
    <s v="Each"/>
    <n v="1"/>
    <n v="1"/>
    <n v="149.94999999999999"/>
    <n v="149.94999999999999"/>
    <s v="Percentage"/>
    <n v="0"/>
    <n v="0"/>
    <n v="0"/>
    <n v="73.25"/>
    <n v="73.25"/>
    <n v="76.7"/>
    <n v="51.150383461153723"/>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63840"/>
    <n v="0"/>
    <s v="Inventory"/>
    <s v="BOT100G"/>
    <s v="Handset Bottom"/>
    <n v="2"/>
    <s v="Each"/>
    <n v="1"/>
    <n v="2"/>
    <n v="9.9499999999999993"/>
    <n v="19.899999999999999"/>
    <s v="Percentage"/>
    <n v="0"/>
    <n v="0"/>
    <n v="0"/>
    <n v="1.2"/>
    <n v="2.4"/>
    <n v="17.5"/>
    <n v="87.939698492462313"/>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180224"/>
    <n v="0"/>
    <s v="Inventory"/>
    <s v="HDWR-CIM-0001"/>
    <s v="Control interface/Memory"/>
    <n v="1"/>
    <s v="Each"/>
    <n v="1"/>
    <n v="1"/>
    <n v="6589.95"/>
    <n v="6589.95"/>
    <s v="Percentage"/>
    <n v="0"/>
    <n v="0"/>
    <n v="0"/>
    <n v="3290.55"/>
    <n v="3290.55"/>
    <n v="3299.4"/>
    <n v="50.067147702182872"/>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212992"/>
    <n v="0"/>
    <s v="Inventory"/>
    <s v="HDWR-SBD-0001"/>
    <s v="Switchboard"/>
    <n v="1"/>
    <s v="Each"/>
    <n v="1"/>
    <n v="1"/>
    <n v="29559.95"/>
    <n v="29559.95"/>
    <s v="Percentage"/>
    <n v="0"/>
    <n v="0"/>
    <n v="0"/>
    <n v="14778.12"/>
    <n v="14778.12"/>
    <n v="14781.83"/>
    <n v="50.006275382739148"/>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229376"/>
    <n v="0"/>
    <s v="Inventory"/>
    <s v="KB104"/>
    <s v="Keyboard"/>
    <n v="2"/>
    <s v="Each"/>
    <n v="1"/>
    <n v="2"/>
    <n v="19.95"/>
    <n v="39.9"/>
    <s v="Percentage"/>
    <n v="0"/>
    <n v="0"/>
    <n v="0"/>
    <n v="13.5"/>
    <n v="27"/>
    <n v="12.9"/>
    <n v="32.330827067669169"/>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245760"/>
    <n v="0"/>
    <s v="Inventory"/>
    <s v="M2100"/>
    <s v="21&quot; Monitor"/>
    <n v="1"/>
    <s v="Each"/>
    <n v="1"/>
    <n v="1"/>
    <n v="999.95"/>
    <n v="999.95"/>
    <s v="Percentage"/>
    <n v="0"/>
    <n v="0"/>
    <n v="0"/>
    <n v="810"/>
    <n v="810"/>
    <n v="189.95"/>
    <n v="18.995949797489871"/>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262144"/>
    <n v="0"/>
    <s v="Inventory"/>
    <s v="PHON-ATT-0712"/>
    <s v="Attractive 712 wall phone"/>
    <n v="2"/>
    <s v="Each"/>
    <n v="1"/>
    <n v="2"/>
    <n v="79.95"/>
    <n v="159.9"/>
    <s v="Percentage"/>
    <n v="0"/>
    <n v="0"/>
    <n v="0"/>
    <n v="35.89"/>
    <n v="71.78"/>
    <n v="88.12"/>
    <n v="55.109443402126331"/>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294912"/>
    <n v="0"/>
    <s v="Inventory"/>
    <s v="PHON-FGD-0001"/>
    <s v="Phones-Hands Free Dual Ear"/>
    <n v="1"/>
    <s v="Each"/>
    <n v="1"/>
    <n v="1"/>
    <n v="119.95"/>
    <n v="119.95"/>
    <s v="Percentage"/>
    <n v="0"/>
    <n v="0"/>
    <n v="0"/>
    <n v="57.22"/>
    <n v="57.22"/>
    <n v="62.73"/>
    <n v="52.296790329303882"/>
    <s v="FINGOODS"/>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11296"/>
    <n v="0"/>
    <s v="Inventory"/>
    <s v="PHON-RCV-0002"/>
    <s v="Receiver-Hands Free Single Ear"/>
    <n v="1"/>
    <s v="Each"/>
    <n v="1"/>
    <n v="1"/>
    <n v="89.95"/>
    <n v="89.95"/>
    <s v="Percentage"/>
    <n v="0"/>
    <n v="0"/>
    <n v="0"/>
    <n v="41.88"/>
    <n v="41.88"/>
    <n v="48.07"/>
    <n v="53.440800444691497"/>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27680"/>
    <n v="0"/>
    <s v="Inventory"/>
    <s v="RES100"/>
    <s v="Resistor"/>
    <n v="5"/>
    <s v="Each"/>
    <n v="1"/>
    <n v="5"/>
    <n v="9.9499999999999993"/>
    <n v="49.75"/>
    <s v="Percentage"/>
    <n v="0"/>
    <n v="0"/>
    <n v="0"/>
    <n v="0.02"/>
    <n v="0.1"/>
    <n v="49.65"/>
    <n v="99.798994974874375"/>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44064"/>
    <n v="0"/>
    <s v="Inventory"/>
    <s v="RESR-COM-68KM"/>
    <s v="Resistor-68KM Revised"/>
    <n v="1"/>
    <s v="Each"/>
    <n v="1"/>
    <n v="1"/>
    <n v="19.95"/>
    <n v="19.95"/>
    <s v="Percentage"/>
    <n v="0"/>
    <n v="0"/>
    <n v="0"/>
    <n v="5.75"/>
    <n v="5.75"/>
    <n v="14.2"/>
    <n v="71.177944862155385"/>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60448"/>
    <n v="0"/>
    <s v="Inventory"/>
    <s v="RMTL-CAP-10MF"/>
    <s v="Capacitor, .10mF"/>
    <n v="1"/>
    <s v="Each"/>
    <n v="1"/>
    <n v="1"/>
    <n v="8.25"/>
    <n v="8.25"/>
    <s v="Percentage"/>
    <n v="0"/>
    <n v="0"/>
    <n v="0"/>
    <n v="3.93"/>
    <n v="3.93"/>
    <n v="4.32"/>
    <n v="52.36363636363636"/>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76832"/>
    <n v="0"/>
    <s v="Inventory"/>
    <s v="SOLDER"/>
    <s v="Solder"/>
    <n v="1"/>
    <s v="Foot"/>
    <n v="1"/>
    <n v="1"/>
    <n v="0.35"/>
    <n v="0.35"/>
    <s v="Percentage"/>
    <n v="0"/>
    <n v="0"/>
    <n v="0"/>
    <n v="0.01"/>
    <n v="0.01"/>
    <n v="0.34"/>
    <n v="97.142857142857139"/>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393216"/>
    <n v="0"/>
    <s v="Inventory"/>
    <s v="TRAN-STR-N394"/>
    <s v="Transistor,2N394"/>
    <n v="2"/>
    <s v="Each"/>
    <n v="1"/>
    <n v="2"/>
    <n v="19.95"/>
    <n v="39.9"/>
    <s v="Percentage"/>
    <n v="0"/>
    <n v="0"/>
    <n v="0"/>
    <n v="9.81"/>
    <n v="19.62"/>
    <n v="20.28"/>
    <n v="50.827067669172934"/>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09600"/>
    <n v="0"/>
    <s v="Inventory"/>
    <s v="TRANS100"/>
    <s v="Transistor"/>
    <n v="1"/>
    <s v="Each"/>
    <n v="1"/>
    <n v="1"/>
    <n v="9.9499999999999993"/>
    <n v="9.9499999999999993"/>
    <s v="Percentage"/>
    <n v="0"/>
    <n v="0"/>
    <n v="0"/>
    <n v="0.02"/>
    <n v="0.02"/>
    <n v="9.93"/>
    <n v="99.798994974874375"/>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25984"/>
    <n v="0"/>
    <s v="Inventory"/>
    <s v="TRANSF100"/>
    <s v="Transformer"/>
    <n v="1"/>
    <s v="Each"/>
    <n v="1"/>
    <n v="1"/>
    <n v="19.95"/>
    <n v="19.95"/>
    <s v="Percentage"/>
    <n v="0"/>
    <n v="0"/>
    <n v="0"/>
    <n v="5"/>
    <n v="5"/>
    <n v="14.95"/>
    <n v="74.937343358395992"/>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42368"/>
    <n v="0"/>
    <s v="Inventory"/>
    <s v="WIRE-MCD-0001"/>
    <s v="Multi conductor wire"/>
    <n v="10"/>
    <s v="Foot"/>
    <n v="1"/>
    <n v="10"/>
    <n v="0.35"/>
    <n v="3.5"/>
    <s v="Percentage"/>
    <n v="0"/>
    <n v="0"/>
    <n v="0"/>
    <n v="0.54"/>
    <n v="5.4"/>
    <n v="-1.9"/>
    <n v="-54.285714285714292"/>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58752"/>
    <n v="0"/>
    <s v="Inventory"/>
    <s v="WIRE-SCD-0001"/>
    <s v="Single conductor wire"/>
    <n v="25"/>
    <s v="Foot"/>
    <n v="1"/>
    <n v="25"/>
    <n v="0.35"/>
    <n v="8.75"/>
    <s v="Percentage"/>
    <n v="0"/>
    <n v="0"/>
    <n v="0"/>
    <n v="0.16"/>
    <n v="4"/>
    <n v="4.75"/>
    <n v="54.285714285714292"/>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75136"/>
    <n v="0"/>
    <s v="Inventory"/>
    <s v="WIRE100"/>
    <s v="Phone Wire"/>
    <n v="2"/>
    <s v="Foot"/>
    <n v="1"/>
    <n v="2"/>
    <n v="0.35"/>
    <n v="0.7"/>
    <s v="Percentage"/>
    <n v="0"/>
    <n v="0"/>
    <n v="0"/>
    <n v="0.01"/>
    <n v="0.02"/>
    <n v="0.68"/>
    <n v="97.142857142857139"/>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491520"/>
    <n v="0"/>
    <s v="Inventory"/>
    <s v="24X IDE"/>
    <s v="24x CD-ROM"/>
    <n v="1"/>
    <s v="Each"/>
    <n v="1"/>
    <n v="1"/>
    <n v="40"/>
    <n v="40"/>
    <s v="Percentage"/>
    <n v="0"/>
    <n v="0"/>
    <n v="0"/>
    <n v="45"/>
    <n v="45"/>
    <n v="-5"/>
    <n v="-12.5"/>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07904"/>
    <n v="0"/>
    <s v="Inventory"/>
    <s v="256 SDRAM"/>
    <s v="256 meg SDRAM"/>
    <n v="1"/>
    <s v="Each"/>
    <n v="1"/>
    <n v="1"/>
    <n v="229.95"/>
    <n v="229.95"/>
    <s v="Percentage"/>
    <n v="0"/>
    <n v="0"/>
    <n v="0"/>
    <n v="247.5"/>
    <n v="247.5"/>
    <n v="-17.55"/>
    <n v="-7.6320939334637998"/>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24288"/>
    <n v="0"/>
    <s v="Inventory"/>
    <s v="32 SDRAM"/>
    <s v="32 meg SDRAM"/>
    <n v="2"/>
    <s v="Each"/>
    <n v="1"/>
    <n v="2"/>
    <n v="49.95"/>
    <n v="99.9"/>
    <s v="Percentage"/>
    <n v="0"/>
    <n v="0"/>
    <n v="0"/>
    <n v="40.5"/>
    <n v="81"/>
    <n v="18.899999999999999"/>
    <n v="18.918918918918919"/>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40672"/>
    <n v="0"/>
    <s v="Inventory"/>
    <s v="333PROC"/>
    <s v="333 Processor"/>
    <n v="1"/>
    <s v="Each"/>
    <n v="1"/>
    <n v="1"/>
    <n v="239.95"/>
    <n v="239.95"/>
    <s v="Percentage"/>
    <n v="0"/>
    <n v="0"/>
    <n v="0"/>
    <n v="238.5"/>
    <n v="238.5"/>
    <n v="1.45"/>
    <n v="0.60429256095020001"/>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57056"/>
    <n v="0"/>
    <s v="Inventory"/>
    <s v="400PROC"/>
    <s v="400 Processor"/>
    <n v="1"/>
    <s v="Each"/>
    <n v="1"/>
    <n v="1"/>
    <n v="399.95"/>
    <n v="399.95"/>
    <s v="Percentage"/>
    <n v="0"/>
    <n v="0"/>
    <n v="0"/>
    <n v="393.3"/>
    <n v="393.3"/>
    <n v="6.65"/>
    <n v="1.66270783847981"/>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73440"/>
    <n v="0"/>
    <s v="Inventory"/>
    <s v="450PROC"/>
    <s v="450 Processor"/>
    <n v="1"/>
    <s v="Each"/>
    <n v="1"/>
    <n v="1"/>
    <n v="569.95000000000005"/>
    <n v="569.95000000000005"/>
    <s v="Percentage"/>
    <n v="0"/>
    <n v="0"/>
    <n v="0"/>
    <n v="566.1"/>
    <n v="566.1"/>
    <n v="3.85"/>
    <n v="0.67549785068865997"/>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589824"/>
    <n v="0"/>
    <s v="Inventory"/>
    <s v="6.5HD"/>
    <s v="6.5 gig Hard Drive"/>
    <n v="1"/>
    <s v="Each"/>
    <n v="1"/>
    <n v="1"/>
    <n v="224.99"/>
    <n v="224.99"/>
    <s v="Percentage"/>
    <n v="0"/>
    <n v="0"/>
    <n v="0"/>
    <n v="224.1"/>
    <n v="224.1"/>
    <n v="0.89"/>
    <n v="0.39557313658385002"/>
    <s v=""/>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606208"/>
    <n v="0"/>
    <s v="Inventory"/>
    <s v="ACCS-CRD-12WH"/>
    <s v="Phone Cord - 12' White"/>
    <n v="1"/>
    <s v="Each"/>
    <n v="1"/>
    <n v="1"/>
    <n v="9.9499999999999993"/>
    <n v="9.9499999999999993"/>
    <s v="Percentage"/>
    <n v="0"/>
    <n v="0"/>
    <n v="0"/>
    <n v="3.29"/>
    <n v="3.29"/>
    <n v="6.66"/>
    <n v="66.934673366834176"/>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638976"/>
    <n v="0"/>
    <s v="Inventory"/>
    <s v="ACCS-HDS-1EAR"/>
    <s v="Headset-Single Ear"/>
    <n v="1"/>
    <s v="Each"/>
    <n v="1"/>
    <n v="1"/>
    <n v="79.95"/>
    <n v="79.95"/>
    <s v="Percentage"/>
    <n v="0"/>
    <n v="0"/>
    <n v="0"/>
    <n v="38.590000000000003"/>
    <n v="38.590000000000003"/>
    <n v="41.36"/>
    <n v="51.732332707942462"/>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655360"/>
    <n v="0"/>
    <s v="Inventory"/>
    <s v="ACCS-RST-DXBK"/>
    <s v="Shoulder Rest-Deluxe Black"/>
    <n v="1"/>
    <s v="Each"/>
    <n v="1"/>
    <n v="1"/>
    <n v="9.9499999999999993"/>
    <n v="9.9499999999999993"/>
    <s v="Percentage"/>
    <n v="0"/>
    <n v="0"/>
    <n v="0"/>
    <n v="4.55"/>
    <n v="4.55"/>
    <n v="5.4"/>
    <n v="54.2713567839196"/>
    <s v="RETAIL"/>
    <s v=""/>
  </r>
  <r>
    <x v="358"/>
    <x v="4"/>
    <x v="2"/>
    <x v="1"/>
    <s v="2017-Apr"/>
    <d v="1900-01-03T00:00:00"/>
    <n v="15"/>
    <n v="1298"/>
    <d v="2013-09-22T00:00:00"/>
    <x v="3"/>
    <x v="0"/>
    <d v="2017-04-12T00:00:00"/>
    <d v="2017-04-12T00:00:00"/>
    <n v="328"/>
    <s v="Open"/>
    <s v="ALTONMAN0001"/>
    <x v="43"/>
    <s v=""/>
    <s v="DOCS"/>
    <s v="WAREHOUSE"/>
    <s v="WAREHOUSE"/>
    <s v="GREG E."/>
    <s v="GREG E."/>
    <s v="TERRITORY 2"/>
    <s v="TERRITORY 2"/>
    <s v="2% 10/Net 30"/>
    <s v="GROUND"/>
    <s v="GROUND"/>
    <s v="PRIMARY"/>
    <s v="SERVICE"/>
    <s v="Alton Manufacturing"/>
    <s v="348 23 East Ave"/>
    <s v=""/>
    <s v=""/>
    <s v="Detroit"/>
    <s v="MI"/>
    <s v="48233"/>
    <s v="USA"/>
    <s v="SERVICE"/>
    <s v="Alton Manufacturing"/>
    <s v="348 23 East Ave"/>
    <s v=""/>
    <s v=""/>
    <s v="Detroit"/>
    <s v="MI"/>
    <s v="48233"/>
    <s v="USA"/>
    <n v="43982.01"/>
    <n v="0"/>
    <n v="41385.54"/>
    <n v="0"/>
    <n v="0"/>
    <n v="2596.4699999999998"/>
    <s v="Z-US$"/>
    <d v="2017-04-12T00:00:00"/>
    <d v="2017-04-12T00:00:00"/>
    <s v="sa"/>
    <s v=""/>
    <s v=""/>
    <n v="671744"/>
    <n v="0"/>
    <s v="Inventory"/>
    <s v="ACCS-RST-DXWH"/>
    <s v="Shoulder Rest - Deluxe White"/>
    <n v="2"/>
    <s v="Each"/>
    <n v="1"/>
    <n v="2"/>
    <n v="9.9499999999999993"/>
    <n v="19.899999999999999"/>
    <s v="Percentage"/>
    <n v="0"/>
    <n v="0"/>
    <n v="0"/>
    <n v="4.55"/>
    <n v="9.1"/>
    <n v="10.8"/>
    <n v="54.2713567839196"/>
    <s v="RETAIL"/>
    <s v=""/>
  </r>
  <r>
    <x v="359"/>
    <x v="4"/>
    <x v="2"/>
    <x v="1"/>
    <s v="2017-Apr"/>
    <d v="1900-01-03T00:00:00"/>
    <n v="15"/>
    <n v="1298"/>
    <d v="2013-09-22T00:00:00"/>
    <x v="3"/>
    <x v="0"/>
    <d v="2017-04-12T00:00:00"/>
    <d v="2017-04-12T00:00:00"/>
    <n v="403"/>
    <s v="Open"/>
    <s v="BAKERSEM0001"/>
    <x v="62"/>
    <s v=""/>
    <s v="EMAIL"/>
    <s v="WAREHOUSE"/>
    <s v="WAREHOUSE"/>
    <s v="GREG E."/>
    <s v="GREG E."/>
    <s v="TERRITORY 2"/>
    <s v="TERRITORY 2"/>
    <s v="Net 30"/>
    <s v="GROUND"/>
    <s v="GROUND"/>
    <s v="PRIMARY"/>
    <s v="PRIMARY"/>
    <s v="Baker's Emporium Inc."/>
    <s v="789 University Ave"/>
    <s v=""/>
    <s v=""/>
    <s v="Fort Wayne"/>
    <s v="IN"/>
    <s v="46802-3918"/>
    <s v="USA"/>
    <s v="PRIMARY"/>
    <s v="Baker's Emporium Inc."/>
    <s v="789 University Ave"/>
    <s v=""/>
    <s v=""/>
    <s v="Fort Wayne"/>
    <s v="IN"/>
    <s v="46802-3918"/>
    <s v="USA"/>
    <n v="135.19999999999999"/>
    <n v="0"/>
    <n v="135.19999999999999"/>
    <n v="0"/>
    <n v="0"/>
    <n v="0"/>
    <s v="Z-US$"/>
    <d v="2017-04-12T00:00:00"/>
    <d v="2017-04-12T00:00:00"/>
    <s v="sa"/>
    <s v=""/>
    <s v=""/>
    <n v="16384"/>
    <n v="0"/>
    <s v="Inventory"/>
    <s v="128 SDRAM"/>
    <s v="128 meg SDRAM"/>
    <n v="1"/>
    <s v="Each"/>
    <n v="1"/>
    <n v="1"/>
    <n v="135.19999999999999"/>
    <n v="135.19999999999999"/>
    <s v="Percentage"/>
    <n v="0"/>
    <n v="0"/>
    <n v="0"/>
    <n v="152.1"/>
    <n v="152.1"/>
    <n v="-16.899999999999999"/>
    <n v="-12.5"/>
    <s v=""/>
    <s v=""/>
  </r>
  <r>
    <x v="360"/>
    <x v="4"/>
    <x v="2"/>
    <x v="1"/>
    <s v="2017-Apr"/>
    <d v="1900-01-03T00:00:00"/>
    <n v="15"/>
    <n v="1298"/>
    <d v="2013-09-22T00:00:00"/>
    <x v="3"/>
    <x v="0"/>
    <d v="2017-04-12T00:00:00"/>
    <d v="2017-04-12T00:00:00"/>
    <n v="404"/>
    <s v="Open"/>
    <s v="BAKERSEM0001"/>
    <x v="62"/>
    <s v=""/>
    <s v="EMAIL"/>
    <s v="WAREHOUSE"/>
    <s v="WAREHOUSE"/>
    <s v="GREG E."/>
    <s v="GREG E."/>
    <s v="TERRITORY 2"/>
    <s v="TERRITORY 2"/>
    <s v="Net 30"/>
    <s v="GROUND"/>
    <s v="GROUND"/>
    <s v="PRIMARY"/>
    <s v="PRIMARY"/>
    <s v="Baker's Emporium Inc."/>
    <s v="789 University Ave"/>
    <s v=""/>
    <s v=""/>
    <s v="Fort Wayne"/>
    <s v="IN"/>
    <s v="46802-3918"/>
    <s v="USA"/>
    <s v="PRIMARY"/>
    <s v="Baker's Emporium Inc."/>
    <s v="789 University Ave"/>
    <s v=""/>
    <s v=""/>
    <s v="Fort Wayne"/>
    <s v="IN"/>
    <s v="46802-3918"/>
    <s v="USA"/>
    <n v="34240"/>
    <n v="0"/>
    <n v="32000"/>
    <n v="0"/>
    <n v="0"/>
    <n v="2240"/>
    <s v="Z-US$"/>
    <d v="2017-04-12T00:00:00"/>
    <d v="2017-04-12T00:00:00"/>
    <s v="sa"/>
    <s v=""/>
    <s v=""/>
    <n v="16384"/>
    <n v="0"/>
    <s v="Inventory"/>
    <s v="1-A3261A"/>
    <s v="Multi-Core Processor"/>
    <n v="1"/>
    <s v="Each"/>
    <n v="1"/>
    <n v="1"/>
    <n v="32000"/>
    <n v="32000"/>
    <s v="Percentage"/>
    <n v="0"/>
    <n v="0"/>
    <n v="0"/>
    <n v="16000"/>
    <n v="16000"/>
    <n v="16000"/>
    <n v="50"/>
    <s v="SERVERS-1"/>
    <s v=""/>
  </r>
  <r>
    <x v="361"/>
    <x v="4"/>
    <x v="2"/>
    <x v="1"/>
    <s v="2017-Apr"/>
    <d v="1900-01-03T00:00:00"/>
    <n v="15"/>
    <n v="1298"/>
    <d v="2013-09-22T00:00:00"/>
    <x v="3"/>
    <x v="0"/>
    <d v="2017-04-12T00:00:00"/>
    <d v="2017-04-12T00:00:00"/>
    <n v="405"/>
    <s v="Open"/>
    <s v="ROSELLEN0001"/>
    <x v="32"/>
    <s v=""/>
    <s v="EMAIL"/>
    <s v="WAREHOUSE"/>
    <s v="WAREHOUSE"/>
    <s v="GARY W."/>
    <s v="GARY W."/>
    <s v="TERRITORY 6"/>
    <s v="TERRITORY 6"/>
    <s v=""/>
    <s v="GROUND"/>
    <s v="GROUND"/>
    <s v="PRIMARY"/>
    <s v="PRIMARY"/>
    <s v="Rosellen General Hospital"/>
    <s v="8765 Barclay St."/>
    <s v=""/>
    <s v=""/>
    <s v="Regina"/>
    <s v="SK"/>
    <s v="S7K 5C7"/>
    <s v="Canada"/>
    <s v="PRIMARY"/>
    <s v="Rosellen General Hospital"/>
    <s v="8765 Barclay St."/>
    <s v=""/>
    <s v=""/>
    <s v="Regina"/>
    <s v="SK"/>
    <s v="S7K 5C7"/>
    <s v="Canada"/>
    <n v="34240"/>
    <n v="0"/>
    <n v="32000"/>
    <n v="0"/>
    <n v="0"/>
    <n v="2240"/>
    <s v="Z-US$"/>
    <d v="2017-04-12T00:00:00"/>
    <d v="2017-04-12T00:00:00"/>
    <s v="sa"/>
    <s v=""/>
    <s v=""/>
    <n v="16384"/>
    <n v="0"/>
    <s v="Inventory"/>
    <s v="1-A3261A"/>
    <s v="Multi-Core Processor"/>
    <n v="1"/>
    <s v="Each"/>
    <n v="1"/>
    <n v="1"/>
    <n v="32000"/>
    <n v="32000"/>
    <s v="Percentage"/>
    <n v="0"/>
    <n v="0"/>
    <n v="0"/>
    <n v="16000"/>
    <n v="16000"/>
    <n v="16000"/>
    <n v="50"/>
    <s v="SERVERS-1"/>
    <s v=""/>
  </r>
  <r>
    <x v="362"/>
    <x v="5"/>
    <x v="0"/>
    <x v="0"/>
    <s v="2014-May"/>
    <d v="1900-01-02T00:00:00"/>
    <n v="19"/>
    <n v="226"/>
    <d v="2013-09-22T00:00:00"/>
    <x v="201"/>
    <x v="0"/>
    <d v="1899-12-31T00:00:00"/>
    <d v="2014-05-06T00:00:00"/>
    <n v="14"/>
    <s v="History"/>
    <s v="ASTORSUI0001"/>
    <x v="16"/>
    <s v=""/>
    <s v="MAY TRNSFER 1"/>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1899-12-31T00:00:00"/>
    <d v="1899-12-31T00:00:00"/>
    <s v="LESSON USER1"/>
    <s v=""/>
    <s v=""/>
    <n v="32768"/>
    <n v="0"/>
    <s v="Inventory"/>
    <s v="ACCS-RST-DXBK"/>
    <s v="Shoulder Rest-Deluxe Black"/>
    <n v="3"/>
    <s v="Each"/>
    <n v="1"/>
    <n v="3"/>
    <n v="9.9499999999999993"/>
    <n v="29.85"/>
    <s v="Percentage"/>
    <n v="0"/>
    <n v="0"/>
    <n v="0"/>
    <n v="4.55"/>
    <n v="13.65"/>
    <n v="16.2"/>
    <n v="54.2713567839196"/>
    <s v="RETAIL"/>
    <s v=""/>
  </r>
  <r>
    <x v="363"/>
    <x v="5"/>
    <x v="0"/>
    <x v="0"/>
    <s v="2014-May"/>
    <d v="1900-01-03T00:00:00"/>
    <n v="20"/>
    <n v="234"/>
    <d v="2013-09-22T00:00:00"/>
    <x v="202"/>
    <x v="0"/>
    <d v="1899-12-31T00:00:00"/>
    <d v="2014-05-14T00:00:00"/>
    <n v="17"/>
    <s v="History"/>
    <s v="BAKERSEM0001"/>
    <x v="62"/>
    <s v=""/>
    <s v="MAY TRNSFER 1"/>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349.5"/>
    <n v="0"/>
    <n v="349.5"/>
    <n v="0"/>
    <n v="0"/>
    <n v="0"/>
    <s v="Z-US$"/>
    <d v="1899-12-31T00:00:00"/>
    <d v="1899-12-31T00:00:00"/>
    <s v="LESSON USER1"/>
    <s v=""/>
    <s v=""/>
    <n v="16384"/>
    <n v="0"/>
    <s v="Inventory"/>
    <s v="ASMB-LBR-0001"/>
    <s v="Labor, Parts Assembly"/>
    <n v="10"/>
    <s v="HOUR"/>
    <n v="1"/>
    <n v="10"/>
    <n v="34.950000000000003"/>
    <n v="349.5"/>
    <s v="Percentage"/>
    <n v="0"/>
    <n v="0"/>
    <n v="0"/>
    <n v="35"/>
    <n v="350"/>
    <n v="-0.5"/>
    <n v="-0.14306151645206999"/>
    <s v=""/>
    <s v=""/>
  </r>
  <r>
    <x v="364"/>
    <x v="5"/>
    <x v="0"/>
    <x v="0"/>
    <s v="2014-May"/>
    <d v="1900-01-02T00:00:00"/>
    <n v="19"/>
    <n v="226"/>
    <d v="2013-09-22T00:00:00"/>
    <x v="201"/>
    <x v="0"/>
    <d v="1899-12-31T00:00:00"/>
    <d v="2014-05-06T00:00:00"/>
    <n v="15"/>
    <s v="History"/>
    <s v="LECLERC0001"/>
    <x v="20"/>
    <s v=""/>
    <s v="MAY TRNSFER 1"/>
    <s v="WAREHOUSE"/>
    <s v="WAREHOUSE"/>
    <s v="FRANCINE B."/>
    <s v="FRANCINE B."/>
    <s v="TERRITORY 5"/>
    <s v="TERRITORY 5"/>
    <s v="Net 30"/>
    <s v="GROUND"/>
    <s v="GROUND"/>
    <s v="BILLING"/>
    <s v="PRIMARY"/>
    <s v="LeClerc &amp; Associates"/>
    <s v="3321 West Broadway"/>
    <s v=""/>
    <s v=""/>
    <s v="Montreal"/>
    <s v="PQ"/>
    <s v="H4Q 6J8"/>
    <s v="Canada"/>
    <s v="PRIMARY"/>
    <s v="LeClerc &amp; Associates"/>
    <s v="3321 West Broadway"/>
    <s v=""/>
    <s v=""/>
    <s v="Montreal"/>
    <s v="PQ"/>
    <s v="H4Q 6J8"/>
    <s v="Canada"/>
    <n v="406.5"/>
    <n v="0"/>
    <n v="379.9"/>
    <n v="0"/>
    <n v="0"/>
    <n v="26.6"/>
    <s v="Z-US$"/>
    <d v="1899-12-31T00:00:00"/>
    <d v="1899-12-31T00:00:00"/>
    <s v="LESSON USER1"/>
    <s v=""/>
    <s v=""/>
    <n v="32768"/>
    <n v="0"/>
    <s v="Inventory"/>
    <s v="PHON-ATT-53BL"/>
    <s v="Cordless-Attractive 5352-Blue"/>
    <n v="2"/>
    <s v="Each"/>
    <n v="1"/>
    <n v="2"/>
    <n v="189.95"/>
    <n v="379.9"/>
    <s v="Percentage"/>
    <n v="0"/>
    <n v="0"/>
    <n v="0"/>
    <n v="93.55"/>
    <n v="187.1"/>
    <n v="192.8"/>
    <n v="50.75019742037378"/>
    <s v="ATT CORD"/>
    <s v="ATT"/>
  </r>
  <r>
    <x v="365"/>
    <x v="5"/>
    <x v="0"/>
    <x v="0"/>
    <s v="2014-May"/>
    <d v="1900-01-05T00:00:00"/>
    <n v="19"/>
    <n v="229"/>
    <d v="2013-09-22T00:00:00"/>
    <x v="203"/>
    <x v="0"/>
    <d v="1899-12-31T00:00:00"/>
    <d v="2014-05-09T00:00:00"/>
    <n v="16"/>
    <s v="History"/>
    <s v="BOYLESCO0001"/>
    <x v="21"/>
    <s v=""/>
    <s v="MAY TRNSFER 1"/>
    <s v="WAREHOUSE"/>
    <s v="WAREHOUSE"/>
    <s v="IAN M."/>
    <s v="IAN M."/>
    <s v="TERRITORY 8"/>
    <s v="TERRITORY 8"/>
    <s v="Net 30"/>
    <s v="INTERNATIONAL"/>
    <s v="INTERNATIONAL"/>
    <s v="PRIMARY"/>
    <s v="PRIMARY"/>
    <s v="Boyle's Country Inn's"/>
    <s v="109 Burke"/>
    <s v=""/>
    <s v=""/>
    <s v="Melbourne"/>
    <s v="VIC"/>
    <s v="3000"/>
    <s v="Australia"/>
    <s v="PRIMARY"/>
    <s v="Boyle's Country Inn's"/>
    <s v="109 Burke"/>
    <s v=""/>
    <s v=""/>
    <s v="Melbourne"/>
    <s v="VIC"/>
    <s v="3000"/>
    <s v="Australia"/>
    <n v="731.94"/>
    <n v="0"/>
    <n v="609.95000000000005"/>
    <n v="0"/>
    <n v="0"/>
    <n v="121.99"/>
    <s v="Z-US$"/>
    <d v="1899-12-31T00:00:00"/>
    <d v="1899-12-31T00:00:00"/>
    <s v="LESSON USER1"/>
    <s v=""/>
    <s v=""/>
    <n v="32768"/>
    <n v="0"/>
    <s v="Inventory"/>
    <s v="HDWR-PNL-0001"/>
    <s v="Control Panel"/>
    <n v="1"/>
    <s v="Each"/>
    <n v="1"/>
    <n v="1"/>
    <n v="609.95000000000005"/>
    <n v="609.95000000000005"/>
    <s v="Percentage"/>
    <n v="0"/>
    <n v="0"/>
    <n v="0"/>
    <n v="303.85000000000002"/>
    <n v="303.85000000000002"/>
    <n v="306.10000000000002"/>
    <n v="50.18444134765145"/>
    <s v="RETAIL"/>
    <s v=""/>
  </r>
  <r>
    <x v="366"/>
    <x v="5"/>
    <x v="0"/>
    <x v="0"/>
    <s v="2014-May"/>
    <d v="1899-12-31T00:00:00"/>
    <n v="20"/>
    <n v="231"/>
    <d v="2013-09-22T00:00:00"/>
    <x v="45"/>
    <x v="0"/>
    <d v="1899-12-31T00:00:00"/>
    <d v="2014-05-11T00:00:00"/>
    <n v="18"/>
    <s v="History"/>
    <s v="CENTRALC0001"/>
    <x v="10"/>
    <s v=""/>
    <s v="MAY TRNSFER 1"/>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1899-12-31T00:00:00"/>
    <d v="1899-12-31T00:00:00"/>
    <s v="LESSON USER1"/>
    <s v=""/>
    <s v=""/>
    <n v="16384"/>
    <n v="0"/>
    <s v="Inventory"/>
    <s v="ACCS-CRD-12WH"/>
    <s v="Phone Cord - 12' White"/>
    <n v="3"/>
    <s v="Each"/>
    <n v="1"/>
    <n v="3"/>
    <n v="9.9499999999999993"/>
    <n v="29.85"/>
    <s v="Percentage"/>
    <n v="0"/>
    <n v="0"/>
    <n v="0"/>
    <n v="3.29"/>
    <n v="9.8699999999999992"/>
    <n v="19.98"/>
    <n v="66.934673366834176"/>
    <s v="RETAIL"/>
    <s v=""/>
  </r>
  <r>
    <x v="367"/>
    <x v="5"/>
    <x v="0"/>
    <x v="0"/>
    <s v="2014-May"/>
    <d v="1899-12-31T00:00:00"/>
    <n v="20"/>
    <n v="231"/>
    <d v="2013-09-22T00:00:00"/>
    <x v="45"/>
    <x v="0"/>
    <d v="1899-12-31T00:00:00"/>
    <d v="2014-05-11T00:00:00"/>
    <n v="19"/>
    <s v="History"/>
    <s v="BREAKTHR0001"/>
    <x v="2"/>
    <s v=""/>
    <s v="MAY TRNSFER 1"/>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42.59"/>
    <n v="0"/>
    <n v="39.799999999999997"/>
    <n v="0"/>
    <n v="0"/>
    <n v="2.79"/>
    <s v="Z-US$"/>
    <d v="1899-12-31T00:00:00"/>
    <d v="1899-12-31T00:00:00"/>
    <s v="LESSON USER1"/>
    <s v=""/>
    <s v=""/>
    <n v="16384"/>
    <n v="0"/>
    <s v="Inventory"/>
    <s v="ACCS-RST-DXWH"/>
    <s v="Shoulder Rest - Deluxe White"/>
    <n v="4"/>
    <s v="Each"/>
    <n v="1"/>
    <n v="4"/>
    <n v="9.9499999999999993"/>
    <n v="39.799999999999997"/>
    <s v="Percentage"/>
    <n v="0"/>
    <n v="0"/>
    <n v="0"/>
    <n v="4.55"/>
    <n v="18.2"/>
    <n v="21.6"/>
    <n v="54.2713567839196"/>
    <s v="RETAIL"/>
    <s v=""/>
  </r>
  <r>
    <x v="368"/>
    <x v="5"/>
    <x v="0"/>
    <x v="0"/>
    <s v="2014-May"/>
    <d v="1900-01-04T00:00:00"/>
    <n v="20"/>
    <n v="235"/>
    <d v="2013-09-22T00:00:00"/>
    <x v="204"/>
    <x v="0"/>
    <d v="1899-12-31T00:00:00"/>
    <d v="2014-05-15T00:00:00"/>
    <n v="20"/>
    <s v="History"/>
    <s v="CONTOSOL0001"/>
    <x v="0"/>
    <s v=""/>
    <s v="MAY TRNSFER 1"/>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17.65"/>
    <n v="0"/>
    <n v="109.95"/>
    <n v="0"/>
    <n v="0"/>
    <n v="7.7"/>
    <s v="Z-US$"/>
    <d v="1899-12-31T00:00:00"/>
    <d v="1899-12-31T00:00:00"/>
    <s v="LESSON USER1"/>
    <s v=""/>
    <s v=""/>
    <n v="16384"/>
    <n v="0"/>
    <s v="Inventory"/>
    <s v="ANSW-PAN-1450"/>
    <s v="Panache KX-T1450 answer"/>
    <n v="1"/>
    <s v="Each"/>
    <n v="1"/>
    <n v="1"/>
    <n v="109.95"/>
    <n v="109.95"/>
    <s v="Percentage"/>
    <n v="0"/>
    <n v="0"/>
    <n v="0"/>
    <n v="50.25"/>
    <n v="50.25"/>
    <n v="59.7"/>
    <n v="54.297407912687589"/>
    <s v="RETAIL"/>
    <s v=""/>
  </r>
  <r>
    <x v="369"/>
    <x v="5"/>
    <x v="0"/>
    <x v="9"/>
    <s v="2014-Jul"/>
    <d v="1900-01-02T00:00:00"/>
    <n v="28"/>
    <n v="289"/>
    <d v="2013-09-22T00:00:00"/>
    <x v="48"/>
    <x v="0"/>
    <d v="1899-12-31T00:00:00"/>
    <d v="2014-07-08T00:00:00"/>
    <n v="69"/>
    <s v="History"/>
    <s v="CASTLEIN0001"/>
    <x v="65"/>
    <s v="978"/>
    <s v="JULYCNT"/>
    <s v="WAREHOUSE"/>
    <s v="WAREHOUSE"/>
    <s v="GARY W."/>
    <s v="GARY W."/>
    <s v="TERRITORY 6"/>
    <s v="TERRITORY 6"/>
    <s v=""/>
    <s v="GROUND"/>
    <s v="GROUND"/>
    <s v="BILLING"/>
    <s v="PRIMARY"/>
    <s v="Castle Inn Resort"/>
    <s v="264 103 Ave."/>
    <s v=""/>
    <s v=""/>
    <s v="Ottawa"/>
    <s v="ON"/>
    <s v="K4T 8W2"/>
    <s v="Canada"/>
    <s v="PRIMARY"/>
    <s v="Castle Inn Resort"/>
    <s v="264 103 Ave."/>
    <s v=""/>
    <s v=""/>
    <s v="Ottawa"/>
    <s v="ON"/>
    <s v="K4T 8W2"/>
    <s v="Canada"/>
    <n v="128.35"/>
    <n v="0"/>
    <n v="119.95"/>
    <n v="0"/>
    <n v="0"/>
    <n v="8.4"/>
    <s v="Z-C$"/>
    <d v="2014-07-08T00:00:00"/>
    <d v="2014-07-08T00:00:00"/>
    <s v="LESSONUSER1"/>
    <s v=""/>
    <s v=""/>
    <n v="16384"/>
    <n v="0"/>
    <s v="Inventory"/>
    <s v="ANSW-ATT-1000"/>
    <s v="Attractive Answering System 1000"/>
    <n v="1"/>
    <s v="Each"/>
    <n v="1"/>
    <n v="1"/>
    <n v="119.95"/>
    <n v="119.95"/>
    <s v="Percentage"/>
    <n v="0"/>
    <n v="0"/>
    <n v="0"/>
    <n v="59.29"/>
    <n v="59.29"/>
    <n v="60.66"/>
    <n v="50.571071279699872"/>
    <s v="RETAIL"/>
    <s v=""/>
  </r>
  <r>
    <x v="370"/>
    <x v="5"/>
    <x v="0"/>
    <x v="9"/>
    <s v="2014-Jul"/>
    <d v="1900-01-02T00:00:00"/>
    <n v="28"/>
    <n v="289"/>
    <d v="2013-09-22T00:00:00"/>
    <x v="48"/>
    <x v="0"/>
    <d v="1899-12-31T00:00:00"/>
    <d v="2014-07-08T00:00:00"/>
    <n v="70"/>
    <s v="History"/>
    <s v="ADVANCED0002"/>
    <x v="9"/>
    <s v="24356"/>
    <s v="JULYCNT"/>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317.47000000000003"/>
    <n v="0"/>
    <n v="289.8"/>
    <n v="6.9"/>
    <n v="0"/>
    <n v="20.77"/>
    <s v="Z-C$"/>
    <d v="2014-07-08T00:00:00"/>
    <d v="2014-07-08T00:00:00"/>
    <s v="LESSONUSER1"/>
    <s v=""/>
    <s v=""/>
    <n v="16384"/>
    <n v="0"/>
    <s v="Inventory"/>
    <s v="ACCS-CRD-25BK"/>
    <s v="Phone Cord - 25' Black"/>
    <n v="1"/>
    <s v="Each"/>
    <n v="1"/>
    <n v="1"/>
    <n v="19.95"/>
    <n v="19.95"/>
    <s v="Percentage"/>
    <n v="0"/>
    <n v="0"/>
    <n v="0"/>
    <n v="5.98"/>
    <n v="5.98"/>
    <n v="13.97"/>
    <n v="70.025062656641595"/>
    <s v="RETAIL"/>
    <s v=""/>
  </r>
  <r>
    <x v="370"/>
    <x v="5"/>
    <x v="0"/>
    <x v="9"/>
    <s v="2014-Jul"/>
    <d v="1900-01-02T00:00:00"/>
    <n v="28"/>
    <n v="289"/>
    <d v="2013-09-22T00:00:00"/>
    <x v="48"/>
    <x v="0"/>
    <d v="1899-12-31T00:00:00"/>
    <d v="2014-07-08T00:00:00"/>
    <n v="70"/>
    <s v="History"/>
    <s v="ADVANCED0002"/>
    <x v="9"/>
    <s v="24356"/>
    <s v="JULYCNT"/>
    <s v="WAREHOUSE"/>
    <s v="WAREHOUSE"/>
    <s v="GARY W."/>
    <s v="GARY W."/>
    <s v="TERRITORY 6"/>
    <s v="TERRITORY 6"/>
    <s v="Net 30"/>
    <s v="GROUND"/>
    <s v="GROUND"/>
    <s v="PRIMARY"/>
    <s v="WAREHOUSE"/>
    <s v="Advanced Tech Satellite System"/>
    <s v="97 48 Ave"/>
    <s v=""/>
    <s v=""/>
    <s v="Toronto"/>
    <s v="ON"/>
    <s v="M5D 7J5"/>
    <s v="Canada"/>
    <s v="WAREHOUSE"/>
    <s v="Advanced Tech Satellite System"/>
    <s v="97 48 Ave"/>
    <s v=""/>
    <s v=""/>
    <s v="Toronto"/>
    <s v="ON"/>
    <s v="M5D 7J5"/>
    <s v="Canada"/>
    <n v="317.47000000000003"/>
    <n v="0"/>
    <n v="289.8"/>
    <n v="6.9"/>
    <n v="0"/>
    <n v="20.77"/>
    <s v="Z-C$"/>
    <d v="2014-07-08T00:00:00"/>
    <d v="2014-07-08T00:00:00"/>
    <s v="LESSONUSER1"/>
    <s v=""/>
    <s v=""/>
    <n v="32768"/>
    <n v="0"/>
    <s v="Inventory"/>
    <s v="ACCS-HDS-2EAR"/>
    <s v="Headset - Dual Ear"/>
    <n v="3"/>
    <s v="Each"/>
    <n v="1"/>
    <n v="3"/>
    <n v="89.95"/>
    <n v="269.85000000000002"/>
    <s v="Percentage"/>
    <n v="0"/>
    <n v="0"/>
    <n v="0"/>
    <n v="41.98"/>
    <n v="125.94"/>
    <n v="143.91"/>
    <n v="53.329627570872709"/>
    <s v="RETAIL"/>
    <s v=""/>
  </r>
  <r>
    <x v="371"/>
    <x v="5"/>
    <x v="2"/>
    <x v="10"/>
    <s v="2017-Mar"/>
    <d v="1899-12-31T00:00:00"/>
    <n v="10"/>
    <n v="1260"/>
    <d v="2013-09-22T00:00:00"/>
    <x v="173"/>
    <x v="0"/>
    <d v="1899-12-31T00:00:00"/>
    <d v="2017-03-05T00:00:00"/>
    <n v="318"/>
    <s v="Open"/>
    <s v="AARONFIT0001"/>
    <x v="4"/>
    <s v=""/>
    <s v="SALES QUOTES"/>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85.55"/>
    <n v="0"/>
    <n v="79.95"/>
    <n v="0"/>
    <n v="0"/>
    <n v="5.6"/>
    <s v="Z-US$"/>
    <d v="1899-12-31T00:00:00"/>
    <d v="1899-12-31T00:00:00"/>
    <s v="sa"/>
    <s v=""/>
    <s v=""/>
    <n v="16384"/>
    <n v="0"/>
    <s v="Inventory"/>
    <s v="ACCS-HDS-1EAR"/>
    <s v="Headset-Single Ear"/>
    <n v="1"/>
    <s v="Each"/>
    <n v="1"/>
    <n v="1"/>
    <n v="79.95"/>
    <n v="79.95"/>
    <s v="Percentage"/>
    <n v="0"/>
    <n v="0"/>
    <n v="0"/>
    <n v="38.590000000000003"/>
    <n v="38.590000000000003"/>
    <n v="41.36"/>
    <n v="51.732332707942462"/>
    <s v="RETAIL"/>
    <s v=""/>
  </r>
  <r>
    <x v="372"/>
    <x v="5"/>
    <x v="2"/>
    <x v="10"/>
    <s v="2017-Mar"/>
    <d v="1899-12-31T00:00:00"/>
    <n v="10"/>
    <n v="1260"/>
    <d v="2013-09-22T00:00:00"/>
    <x v="173"/>
    <x v="0"/>
    <d v="1899-12-31T00:00:00"/>
    <d v="2017-03-05T00:00:00"/>
    <n v="319"/>
    <s v="Open"/>
    <s v="BAKERSEM0001"/>
    <x v="62"/>
    <s v=""/>
    <s v="SALES QUOTES"/>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10.65"/>
    <n v="0"/>
    <n v="9.9499999999999993"/>
    <n v="0"/>
    <n v="0"/>
    <n v="0.7"/>
    <s v="Z-US$"/>
    <d v="1899-12-31T00:00:00"/>
    <d v="1899-12-31T00:00:00"/>
    <s v="sa"/>
    <s v=""/>
    <s v=""/>
    <n v="16384"/>
    <n v="0"/>
    <s v="Inventory"/>
    <s v="ACCS-RST-DXBK"/>
    <s v="Shoulder Rest-Deluxe Black"/>
    <n v="1"/>
    <s v="Each"/>
    <n v="1"/>
    <n v="1"/>
    <n v="9.9499999999999993"/>
    <n v="9.9499999999999993"/>
    <s v="Percentage"/>
    <n v="0"/>
    <n v="0"/>
    <n v="0"/>
    <n v="4.55"/>
    <n v="4.55"/>
    <n v="5.4"/>
    <n v="54.2713567839196"/>
    <s v="RETAIL"/>
    <s v=""/>
  </r>
  <r>
    <x v="373"/>
    <x v="5"/>
    <x v="2"/>
    <x v="1"/>
    <s v="2017-Apr"/>
    <d v="1900-01-03T00:00:00"/>
    <n v="15"/>
    <n v="1298"/>
    <d v="2013-09-22T00:00:00"/>
    <x v="3"/>
    <x v="0"/>
    <d v="1899-12-31T00:00:00"/>
    <d v="2017-04-12T00:00:00"/>
    <n v="402"/>
    <s v="Open"/>
    <s v="AARONFIT0001"/>
    <x v="4"/>
    <s v=""/>
    <s v="EMAIL"/>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4240"/>
    <n v="0"/>
    <n v="32000"/>
    <n v="0"/>
    <n v="0"/>
    <n v="2240"/>
    <s v="Z-US$"/>
    <d v="1899-12-31T00:00:00"/>
    <d v="2017-04-12T00:00:00"/>
    <s v="sa"/>
    <s v=""/>
    <s v=""/>
    <n v="16384"/>
    <n v="0"/>
    <s v="Inventory"/>
    <s v="1-A3261A"/>
    <s v="Multi-Core Processor"/>
    <n v="1"/>
    <s v="Each"/>
    <n v="1"/>
    <n v="1"/>
    <n v="32000"/>
    <n v="32000"/>
    <s v="Percentage"/>
    <n v="0"/>
    <n v="0"/>
    <n v="0"/>
    <n v="16000"/>
    <n v="16000"/>
    <n v="16000"/>
    <n v="50"/>
    <s v="SERVERS-1"/>
    <s v=""/>
  </r>
  <r>
    <x v="374"/>
    <x v="4"/>
    <x v="2"/>
    <x v="5"/>
    <s v="2017-Aug"/>
    <d v="1900-01-04T00:00:00"/>
    <n v="35"/>
    <n v="1439"/>
    <d v="2013-09-22T00:00:00"/>
    <x v="205"/>
    <x v="0"/>
    <d v="2017-08-31T00:00:00"/>
    <d v="2017-08-31T00:00:00"/>
    <n v="395"/>
    <s v="History"/>
    <s v="COMPUTER0003"/>
    <x v="26"/>
    <s v=""/>
    <s v="AUG31"/>
    <s v="WAREHOUSE"/>
    <s v="WAREHOUSE"/>
    <s v="IAN M."/>
    <s v="IAN M."/>
    <s v="TERRITORY 8"/>
    <s v="TERRITORY 8"/>
    <s v="Net 30"/>
    <s v="INTERNATIONAL"/>
    <s v="INTERNATIONAL"/>
    <s v="PRIMARY"/>
    <s v="WAREHOUSE"/>
    <s v="Computer Equipment Leasing"/>
    <s v="58 Churchill Rd"/>
    <s v=""/>
    <s v=""/>
    <s v="Sydney"/>
    <s v="NSW"/>
    <s v="2000"/>
    <s v="Australia"/>
    <s v="WAREHOUSE"/>
    <s v="Computer Equipment Leasing"/>
    <s v="58 Churchill Rd"/>
    <s v=""/>
    <s v=""/>
    <s v="Sydney"/>
    <s v="NSW"/>
    <s v="2000"/>
    <s v="Australia"/>
    <n v="2064"/>
    <n v="0"/>
    <n v="1720"/>
    <n v="0"/>
    <n v="0"/>
    <n v="344"/>
    <s v="Z-AUD"/>
    <d v="2017-08-31T00:00:00"/>
    <d v="2017-08-31T00:00:00"/>
    <s v="sa"/>
    <s v=""/>
    <s v=""/>
    <n v="16384"/>
    <n v="0"/>
    <s v="Inventory"/>
    <s v="4-A3666A"/>
    <s v="4.2GB LP Disk Drive"/>
    <n v="1"/>
    <s v="Each"/>
    <n v="1"/>
    <n v="0"/>
    <n v="1600"/>
    <n v="1600"/>
    <s v="Percentage"/>
    <n v="0"/>
    <n v="0"/>
    <n v="0"/>
    <n v="1250"/>
    <n v="1250"/>
    <n v="350"/>
    <n v="21.875"/>
    <s v="COMPONENT2"/>
    <s v=""/>
  </r>
  <r>
    <x v="374"/>
    <x v="4"/>
    <x v="2"/>
    <x v="5"/>
    <s v="2017-Aug"/>
    <d v="1900-01-04T00:00:00"/>
    <n v="35"/>
    <n v="1439"/>
    <d v="2013-09-22T00:00:00"/>
    <x v="205"/>
    <x v="0"/>
    <d v="2017-08-31T00:00:00"/>
    <d v="2017-08-31T00:00:00"/>
    <n v="395"/>
    <s v="History"/>
    <s v="COMPUTER0003"/>
    <x v="26"/>
    <s v=""/>
    <s v="AUG31"/>
    <s v="WAREHOUSE"/>
    <s v="WAREHOUSE"/>
    <s v="IAN M."/>
    <s v="IAN M."/>
    <s v="TERRITORY 8"/>
    <s v="TERRITORY 8"/>
    <s v="Net 30"/>
    <s v="INTERNATIONAL"/>
    <s v="INTERNATIONAL"/>
    <s v="PRIMARY"/>
    <s v="WAREHOUSE"/>
    <s v="Computer Equipment Leasing"/>
    <s v="58 Churchill Rd"/>
    <s v=""/>
    <s v=""/>
    <s v="Sydney"/>
    <s v="NSW"/>
    <s v="2000"/>
    <s v="Australia"/>
    <s v="WAREHOUSE"/>
    <s v="Computer Equipment Leasing"/>
    <s v="58 Churchill Rd"/>
    <s v=""/>
    <s v=""/>
    <s v="Sydney"/>
    <s v="NSW"/>
    <s v="2000"/>
    <s v="Australia"/>
    <n v="2064"/>
    <n v="0"/>
    <n v="1720"/>
    <n v="0"/>
    <n v="0"/>
    <n v="344"/>
    <s v="Z-AUD"/>
    <d v="2017-08-31T00:00:00"/>
    <d v="2017-08-31T00:00:00"/>
    <s v="sa"/>
    <s v=""/>
    <s v=""/>
    <n v="32768"/>
    <n v="0"/>
    <s v="Inventory"/>
    <s v="3-B3813A"/>
    <s v="Keyboard"/>
    <n v="2"/>
    <s v="Each"/>
    <n v="1"/>
    <n v="0"/>
    <n v="60"/>
    <n v="120"/>
    <s v="Percentage"/>
    <n v="0"/>
    <n v="0"/>
    <n v="0"/>
    <n v="50"/>
    <n v="100"/>
    <n v="20"/>
    <n v="16.666666666666671"/>
    <s v="COMPONENTS"/>
    <s v=""/>
  </r>
  <r>
    <x v="375"/>
    <x v="4"/>
    <x v="3"/>
    <x v="5"/>
    <s v="2018-Aug"/>
    <d v="1900-01-01T00:00:00"/>
    <n v="32"/>
    <n v="1809"/>
    <d v="2013-09-22T00:00:00"/>
    <x v="206"/>
    <x v="30"/>
    <d v="2018-08-06T00:00:00"/>
    <d v="2018-09-05T00:00:00"/>
    <n v="399"/>
    <s v="Open"/>
    <s v="GREENWAY0001"/>
    <x v="66"/>
    <s v=""/>
    <s v="RMA CROSS"/>
    <s v="WAREHOUSE"/>
    <s v="WAREHOUSE"/>
    <s v="PAUL W."/>
    <s v="PAUL W."/>
    <s v="TERRITORY 1"/>
    <s v="TERRITORY 1"/>
    <s v="Net 30"/>
    <s v="LOCAL DELIVERY"/>
    <s v="LOCAL DELIVERY"/>
    <s v="PRIMARY"/>
    <s v="PRIMARY"/>
    <s v="Greenway Foods"/>
    <s v="87654 N 19th Avenue"/>
    <s v=""/>
    <s v=""/>
    <s v="Chicago"/>
    <s v="IL"/>
    <s v="60601-6363"/>
    <s v="USA"/>
    <s v="PRIMARY"/>
    <s v="Greenway Foods"/>
    <s v="87654 N 19th Avenue"/>
    <s v=""/>
    <s v=""/>
    <s v="Chicago"/>
    <s v="IL"/>
    <s v="60601-6363"/>
    <s v="USA"/>
    <n v="2806.61"/>
    <n v="0"/>
    <n v="2623"/>
    <n v="0"/>
    <n v="0"/>
    <n v="183.61"/>
    <s v="Z-US$"/>
    <d v="2018-08-06T00:00:00"/>
    <d v="2018-08-06T00:00:00"/>
    <s v="sa"/>
    <s v=""/>
    <s v=""/>
    <n v="16384"/>
    <n v="0"/>
    <s v="Inventory"/>
    <s v="3-J2094A"/>
    <s v="HP-PB 16 C:RMA000000003005-CROSS"/>
    <n v="1"/>
    <s v="Each"/>
    <n v="1"/>
    <n v="1"/>
    <n v="2623"/>
    <n v="2623"/>
    <s v="Percentage"/>
    <n v="0"/>
    <n v="0"/>
    <n v="0"/>
    <n v="2150"/>
    <n v="2150"/>
    <n v="473"/>
    <n v="18.032786885245901"/>
    <s v="MODEMS"/>
    <s v=""/>
  </r>
  <r>
    <x v="376"/>
    <x v="2"/>
    <x v="2"/>
    <x v="5"/>
    <s v="2017-Aug"/>
    <d v="1900-01-04T00:00:00"/>
    <n v="35"/>
    <n v="1469"/>
    <d v="2013-09-22T00:00:00"/>
    <x v="205"/>
    <x v="31"/>
    <d v="2017-08-31T00:00:00"/>
    <d v="2017-09-30T00:00:00"/>
    <n v="395"/>
    <s v="History"/>
    <s v="COMPUTER0003"/>
    <x v="26"/>
    <s v=""/>
    <s v="sa"/>
    <s v="WAREHOUSE"/>
    <s v="WAREHOUSE"/>
    <s v="IAN M."/>
    <s v="IAN M."/>
    <s v="TERRITORY 8"/>
    <s v="TERRITORY 8"/>
    <s v="Net 30"/>
    <s v="INTERNATIONAL"/>
    <s v="INTERNATIONAL"/>
    <s v="PRIMARY"/>
    <s v="WAREHOUSE"/>
    <s v="Computer Equipment Leasing"/>
    <s v="58 Churchill Rd"/>
    <s v=""/>
    <s v=""/>
    <s v="Sydney"/>
    <s v="NSW"/>
    <s v="2000"/>
    <s v="Australia"/>
    <s v="WAREHOUSE"/>
    <s v="Computer Equipment Leasing"/>
    <s v="58 Churchill Rd"/>
    <s v=""/>
    <s v=""/>
    <s v="Sydney"/>
    <s v="NSW"/>
    <s v="2000"/>
    <s v="Australia"/>
    <n v="2064"/>
    <n v="0"/>
    <n v="1720"/>
    <n v="0"/>
    <n v="0"/>
    <n v="344"/>
    <s v="Z-AUD"/>
    <d v="2017-08-31T00:00:00"/>
    <d v="2017-08-31T00:00:00"/>
    <s v="sa"/>
    <s v=""/>
    <s v=""/>
    <n v="16384"/>
    <n v="0"/>
    <s v="Inventory"/>
    <s v="4-A3666A"/>
    <s v="4.2GB LP Disk Drive"/>
    <n v="1"/>
    <s v="Each"/>
    <n v="1"/>
    <n v="1"/>
    <n v="1600"/>
    <n v="1600"/>
    <s v="Percentage"/>
    <n v="0"/>
    <n v="0"/>
    <n v="0"/>
    <n v="1250"/>
    <n v="1250"/>
    <n v="350"/>
    <n v="21.875"/>
    <s v="COMPONENT2"/>
    <s v=""/>
  </r>
  <r>
    <x v="376"/>
    <x v="2"/>
    <x v="2"/>
    <x v="5"/>
    <s v="2017-Aug"/>
    <d v="1900-01-04T00:00:00"/>
    <n v="35"/>
    <n v="1469"/>
    <d v="2013-09-22T00:00:00"/>
    <x v="205"/>
    <x v="31"/>
    <d v="2017-08-31T00:00:00"/>
    <d v="2017-09-30T00:00:00"/>
    <n v="395"/>
    <s v="History"/>
    <s v="COMPUTER0003"/>
    <x v="26"/>
    <s v=""/>
    <s v="sa"/>
    <s v="WAREHOUSE"/>
    <s v="WAREHOUSE"/>
    <s v="IAN M."/>
    <s v="IAN M."/>
    <s v="TERRITORY 8"/>
    <s v="TERRITORY 8"/>
    <s v="Net 30"/>
    <s v="INTERNATIONAL"/>
    <s v="INTERNATIONAL"/>
    <s v="PRIMARY"/>
    <s v="WAREHOUSE"/>
    <s v="Computer Equipment Leasing"/>
    <s v="58 Churchill Rd"/>
    <s v=""/>
    <s v=""/>
    <s v="Sydney"/>
    <s v="NSW"/>
    <s v="2000"/>
    <s v="Australia"/>
    <s v="WAREHOUSE"/>
    <s v="Computer Equipment Leasing"/>
    <s v="58 Churchill Rd"/>
    <s v=""/>
    <s v=""/>
    <s v="Sydney"/>
    <s v="NSW"/>
    <s v="2000"/>
    <s v="Australia"/>
    <n v="2064"/>
    <n v="0"/>
    <n v="1720"/>
    <n v="0"/>
    <n v="0"/>
    <n v="344"/>
    <s v="Z-AUD"/>
    <d v="2017-08-31T00:00:00"/>
    <d v="2017-08-31T00:00:00"/>
    <s v="sa"/>
    <s v=""/>
    <s v=""/>
    <n v="32768"/>
    <n v="0"/>
    <s v="Inventory"/>
    <s v="3-B3813A"/>
    <s v="Keyboard"/>
    <n v="2"/>
    <s v="Each"/>
    <n v="1"/>
    <n v="2"/>
    <n v="60"/>
    <n v="120"/>
    <s v="Percentage"/>
    <n v="0"/>
    <n v="0"/>
    <n v="0"/>
    <n v="50"/>
    <n v="100"/>
    <n v="20"/>
    <n v="16.666666666666671"/>
    <s v="COMPONENTS"/>
    <s v=""/>
  </r>
  <r>
    <x v="377"/>
    <x v="2"/>
    <x v="2"/>
    <x v="5"/>
    <s v="2017-Aug"/>
    <d v="1900-01-04T00:00:00"/>
    <n v="35"/>
    <n v="1469"/>
    <d v="2013-09-22T00:00:00"/>
    <x v="205"/>
    <x v="31"/>
    <d v="1899-12-31T00:00:00"/>
    <d v="2017-09-30T00:00:00"/>
    <n v="396"/>
    <s v="History"/>
    <s v="ADAMPARK0001"/>
    <x v="3"/>
    <s v=""/>
    <s v="sa"/>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933.58"/>
    <n v="0"/>
    <n v="872.5"/>
    <n v="0"/>
    <n v="0"/>
    <n v="61.08"/>
    <s v="Z-US$"/>
    <d v="2017-08-31T00:00:00"/>
    <d v="2017-08-31T00:00:00"/>
    <s v="sa"/>
    <s v=""/>
    <s v=""/>
    <n v="16384"/>
    <n v="0"/>
    <s v="Inventory"/>
    <s v="3-C2924A"/>
    <s v="SCSI Cable, 2.5m. 68-pin HI-Density"/>
    <n v="3"/>
    <s v="Each"/>
    <n v="1"/>
    <n v="3"/>
    <n v="139.5"/>
    <n v="418.5"/>
    <s v="Percentage"/>
    <n v="0"/>
    <n v="0"/>
    <n v="0"/>
    <n v="90"/>
    <n v="270"/>
    <n v="148.5"/>
    <n v="35.483870967741943"/>
    <s v="COMPONENTS"/>
    <s v=""/>
  </r>
  <r>
    <x v="377"/>
    <x v="2"/>
    <x v="2"/>
    <x v="5"/>
    <s v="2017-Aug"/>
    <d v="1900-01-04T00:00:00"/>
    <n v="35"/>
    <n v="1469"/>
    <d v="2013-09-22T00:00:00"/>
    <x v="205"/>
    <x v="31"/>
    <d v="1899-12-31T00:00:00"/>
    <d v="2017-09-30T00:00:00"/>
    <n v="396"/>
    <s v="History"/>
    <s v="ADAMPARK0001"/>
    <x v="3"/>
    <s v=""/>
    <s v="sa"/>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933.58"/>
    <n v="0"/>
    <n v="872.5"/>
    <n v="0"/>
    <n v="0"/>
    <n v="61.08"/>
    <s v="Z-US$"/>
    <d v="2017-08-31T00:00:00"/>
    <d v="2017-08-31T00:00:00"/>
    <s v="sa"/>
    <s v=""/>
    <s v=""/>
    <n v="32768"/>
    <n v="0"/>
    <s v="Inventory"/>
    <s v="3-E4471A"/>
    <s v="HP Extractor Fan, 200-240V"/>
    <n v="2"/>
    <s v="Each"/>
    <n v="1"/>
    <n v="2"/>
    <n v="167"/>
    <n v="334"/>
    <s v="Percentage"/>
    <n v="0"/>
    <n v="0"/>
    <n v="0"/>
    <n v="100"/>
    <n v="200"/>
    <n v="134"/>
    <n v="40.119760479041922"/>
    <s v="COMPONENTS"/>
    <s v=""/>
  </r>
  <r>
    <x v="377"/>
    <x v="2"/>
    <x v="2"/>
    <x v="5"/>
    <s v="2017-Aug"/>
    <d v="1900-01-04T00:00:00"/>
    <n v="35"/>
    <n v="1469"/>
    <d v="2013-09-22T00:00:00"/>
    <x v="205"/>
    <x v="31"/>
    <d v="1899-12-31T00:00:00"/>
    <d v="2017-09-30T00:00:00"/>
    <n v="396"/>
    <s v="History"/>
    <s v="ADAMPARK0001"/>
    <x v="3"/>
    <s v=""/>
    <s v="sa"/>
    <s v="WAREHOUSE"/>
    <s v="WAREHOUSE"/>
    <s v="GREG E."/>
    <s v="GREG E."/>
    <s v="TERRITORY 2"/>
    <s v="TERRITORY 2"/>
    <s v="Net 30"/>
    <s v="GROUND"/>
    <s v="GROUND"/>
    <s v="BILLING"/>
    <s v="PRIMARY"/>
    <s v="Adam Park Resort"/>
    <s v="Suite 9876"/>
    <s v="321 Chestnut Drive"/>
    <s v=""/>
    <s v="Indianapolis"/>
    <s v="IN"/>
    <s v="46206-1391"/>
    <s v="USA"/>
    <s v="PRIMARY"/>
    <s v="Adam Park Resort"/>
    <s v="Suite 9876"/>
    <s v="321 Chestnut Drive"/>
    <s v=""/>
    <s v="Indianapolis"/>
    <s v="IN"/>
    <s v="46206-1391"/>
    <s v="USA"/>
    <n v="933.58"/>
    <n v="0"/>
    <n v="872.5"/>
    <n v="0"/>
    <n v="0"/>
    <n v="61.08"/>
    <s v="Z-US$"/>
    <d v="2017-08-31T00:00:00"/>
    <d v="2017-08-31T00:00:00"/>
    <s v="sa"/>
    <s v=""/>
    <s v=""/>
    <n v="49152"/>
    <n v="0"/>
    <s v="Inventory"/>
    <s v="3-B3813A"/>
    <s v="Keyboard"/>
    <n v="2"/>
    <s v="Each"/>
    <n v="1"/>
    <n v="2"/>
    <n v="60"/>
    <n v="120"/>
    <s v="Percentage"/>
    <n v="0"/>
    <n v="0"/>
    <n v="0"/>
    <n v="50"/>
    <n v="100"/>
    <n v="20"/>
    <n v="16.666666666666671"/>
    <s v="COMPONENTS"/>
    <s v=""/>
  </r>
  <r>
    <x v="378"/>
    <x v="2"/>
    <x v="2"/>
    <x v="5"/>
    <s v="2017-Aug"/>
    <d v="1900-01-04T00:00:00"/>
    <n v="35"/>
    <n v="1469"/>
    <d v="2013-09-22T00:00:00"/>
    <x v="205"/>
    <x v="31"/>
    <d v="1899-12-31T00:00:00"/>
    <d v="2017-09-30T00:00:00"/>
    <n v="397"/>
    <s v="History"/>
    <s v="FRANCHIS0001"/>
    <x v="67"/>
    <s v=""/>
    <s v="sa"/>
    <s v="WAREHOUSE"/>
    <s v="WAREHOUSE"/>
    <s v="PAUL W."/>
    <s v="PAUL W."/>
    <s v="TERRITORY 1"/>
    <s v="TERRITORY 1"/>
    <s v="Net 30"/>
    <s v="GROUND"/>
    <s v="GROUND"/>
    <s v="PRIMARY"/>
    <s v="WAREHOUSE"/>
    <s v="Franchise Office Machines"/>
    <s v=""/>
    <s v=""/>
    <s v=""/>
    <s v="Arlington Heights"/>
    <s v="IL"/>
    <s v="6004-2922"/>
    <s v="USA"/>
    <s v="WAREHOUSE"/>
    <s v="Franchise Office Machines"/>
    <s v=""/>
    <s v=""/>
    <s v=""/>
    <s v="Arlington Heights"/>
    <s v="IL"/>
    <s v="6004-2922"/>
    <s v="USA"/>
    <n v="577.79999999999995"/>
    <n v="0"/>
    <n v="540"/>
    <n v="0"/>
    <n v="0"/>
    <n v="37.799999999999997"/>
    <s v="Z-US$"/>
    <d v="2017-08-31T00:00:00"/>
    <d v="2017-08-31T00:00:00"/>
    <s v="sa"/>
    <s v=""/>
    <s v=""/>
    <n v="16384"/>
    <n v="0"/>
    <s v="Inventory"/>
    <s v="3-E4592A"/>
    <s v="SurgeArrest Plus"/>
    <n v="6"/>
    <s v="Each"/>
    <n v="1"/>
    <n v="6"/>
    <n v="90"/>
    <n v="540"/>
    <s v="Percentage"/>
    <n v="0"/>
    <n v="0"/>
    <n v="0"/>
    <n v="60"/>
    <n v="360"/>
    <n v="180"/>
    <n v="33.333333333333329"/>
    <s v="COMPONENTS"/>
    <s v=""/>
  </r>
  <r>
    <x v="379"/>
    <x v="2"/>
    <x v="2"/>
    <x v="5"/>
    <s v="2017-Aug"/>
    <d v="1900-01-04T00:00:00"/>
    <n v="35"/>
    <n v="1469"/>
    <d v="2013-09-22T00:00:00"/>
    <x v="205"/>
    <x v="31"/>
    <d v="1899-12-31T00:00:00"/>
    <d v="2017-09-30T00:00:00"/>
    <n v="398"/>
    <s v="History"/>
    <s v="GREENWAY0001"/>
    <x v="66"/>
    <s v=""/>
    <s v="sa"/>
    <s v="WAREHOUSE"/>
    <s v="WAREHOUSE"/>
    <s v="PAUL W."/>
    <s v="PAUL W."/>
    <s v="TERRITORY 1"/>
    <s v="TERRITORY 1"/>
    <s v="Net 30"/>
    <s v="LOCAL DELIVERY"/>
    <s v="LOCAL DELIVERY"/>
    <s v="PRIMARY"/>
    <s v="PRIMARY"/>
    <s v="Greenway Foods"/>
    <s v="87654 N 19th Avenue"/>
    <s v=""/>
    <s v=""/>
    <s v="Chicago"/>
    <s v="IL"/>
    <s v="60601-6363"/>
    <s v="USA"/>
    <s v="PRIMARY"/>
    <s v="Greenway Foods"/>
    <s v="87654 N 19th Avenue"/>
    <s v=""/>
    <s v=""/>
    <s v="Chicago"/>
    <s v="IL"/>
    <s v="60601-6363"/>
    <s v="USA"/>
    <n v="2806.61"/>
    <n v="0"/>
    <n v="2623"/>
    <n v="0"/>
    <n v="0"/>
    <n v="183.61"/>
    <s v="Z-US$"/>
    <d v="2017-08-31T00:00:00"/>
    <d v="2017-08-31T00:00:00"/>
    <s v="sa"/>
    <s v=""/>
    <s v=""/>
    <n v="16384"/>
    <n v="0"/>
    <s v="Inventory"/>
    <s v="3-J2094A"/>
    <s v="HP-PB 16 Channel RS-232C Modem Conn MUX"/>
    <n v="1"/>
    <s v="Each"/>
    <n v="1"/>
    <n v="1"/>
    <n v="2623"/>
    <n v="2623"/>
    <s v="Percentage"/>
    <n v="0"/>
    <n v="0"/>
    <n v="0"/>
    <n v="2150"/>
    <n v="2150"/>
    <n v="473"/>
    <n v="18.032786885245901"/>
    <s v="MODEMS"/>
    <s v=""/>
  </r>
  <r>
    <x v="380"/>
    <x v="3"/>
    <x v="3"/>
    <x v="5"/>
    <s v="2018-Aug"/>
    <d v="1900-01-01T00:00:00"/>
    <n v="32"/>
    <n v="1779"/>
    <d v="2013-09-22T00:00:00"/>
    <x v="206"/>
    <x v="30"/>
    <d v="2018-08-06T00:00:00"/>
    <d v="2018-08-06T00:00:00"/>
    <n v="400"/>
    <s v="Open"/>
    <s v="ADAMPARK0001"/>
    <x v="3"/>
    <s v=""/>
    <s v="RMA CREDIT"/>
    <s v="WAREHOUSE"/>
    <s v="RETURNS"/>
    <s v="GREG E."/>
    <s v="GREG E."/>
    <s v="TERRITORY 2"/>
    <s v="TERRITORY 2"/>
    <s v=""/>
    <s v="GROUND"/>
    <s v="GROUND"/>
    <s v="BILLING"/>
    <s v="PRIMARY"/>
    <s v="Adam Park Resort"/>
    <s v="Suite 9876"/>
    <s v="321 Chestnut Drive"/>
    <s v=""/>
    <s v="Indianapolis"/>
    <s v="IN"/>
    <s v="46206-1391"/>
    <s v="USA"/>
    <s v="PRIMARY"/>
    <s v="Adam Park Resort"/>
    <s v="Suite 9876"/>
    <s v="321 Chestnut Drive"/>
    <s v=""/>
    <s v="Indianapolis"/>
    <s v="IN"/>
    <s v="46206-1391"/>
    <s v="USA"/>
    <n v="-128.4"/>
    <n v="0"/>
    <n v="-120"/>
    <n v="0"/>
    <n v="0"/>
    <n v="-8.4"/>
    <s v="Z-US$"/>
    <d v="2018-08-06T00:00:00"/>
    <d v="2018-08-06T00:00:00"/>
    <s v="sa"/>
    <s v=""/>
    <s v=""/>
    <n v="16384"/>
    <n v="0"/>
    <s v="Inventory"/>
    <s v="3-B3813A"/>
    <s v="Keyboard:RMA000000003009-CREDIT"/>
    <n v="-2"/>
    <s v="Each"/>
    <n v="1"/>
    <n v="-2"/>
    <n v="-60"/>
    <n v="-120"/>
    <s v="Percentage"/>
    <n v="0"/>
    <n v="0"/>
    <n v="0"/>
    <n v="-50"/>
    <n v="-50"/>
    <n v="-70"/>
    <n v="-58.333333333333329"/>
    <s v="COMPONENTS"/>
    <s v=""/>
  </r>
  <r>
    <x v="381"/>
    <x v="3"/>
    <x v="3"/>
    <x v="5"/>
    <s v="2018-Aug"/>
    <d v="1900-01-01T00:00:00"/>
    <n v="32"/>
    <n v="1779"/>
    <d v="2013-09-22T00:00:00"/>
    <x v="206"/>
    <x v="30"/>
    <d v="2018-08-06T00:00:00"/>
    <d v="2018-08-06T00:00:00"/>
    <n v="401"/>
    <s v="Open"/>
    <s v="GREENWAY0001"/>
    <x v="66"/>
    <s v=""/>
    <s v="RMA CREDIT"/>
    <s v="WAREHOUSE"/>
    <s v="RETURNS"/>
    <s v="PAUL W."/>
    <s v="PAUL W."/>
    <s v="TERRITORY 1"/>
    <s v="TERRITORY 1"/>
    <s v=""/>
    <s v="LOCAL DELIVERY"/>
    <s v="LOCAL DELIVERY"/>
    <s v="PRIMARY"/>
    <s v="PRIMARY"/>
    <s v="Greenway Foods"/>
    <s v="87654 N 19th Avenue"/>
    <s v=""/>
    <s v=""/>
    <s v="Chicago"/>
    <s v="IL"/>
    <s v="60601-6363"/>
    <s v="USA"/>
    <s v="PRIMARY"/>
    <s v="Greenway Foods"/>
    <s v="87654 N 19th Avenue"/>
    <s v=""/>
    <s v=""/>
    <s v="Chicago"/>
    <s v="IL"/>
    <s v="60601-6363"/>
    <s v="USA"/>
    <n v="-2806.61"/>
    <n v="0"/>
    <n v="-2623"/>
    <n v="0"/>
    <n v="0"/>
    <n v="-183.61"/>
    <s v="Z-US$"/>
    <d v="2018-08-06T00:00:00"/>
    <d v="2018-08-06T00:00:00"/>
    <s v="sa"/>
    <s v=""/>
    <s v=""/>
    <n v="16384"/>
    <n v="0"/>
    <s v="Inventory"/>
    <s v="3-J2094A"/>
    <s v="HP-PB 16 C:RMA000000003005-CROSS"/>
    <n v="-1"/>
    <s v="Each"/>
    <n v="1"/>
    <n v="-1"/>
    <n v="-2623"/>
    <n v="-2623"/>
    <s v="Percentage"/>
    <n v="0"/>
    <n v="0"/>
    <n v="0"/>
    <n v="-2150"/>
    <n v="-2150"/>
    <n v="-473"/>
    <n v="-18.032786885245901"/>
    <s v="MODEMS"/>
    <s v=""/>
  </r>
  <r>
    <x v="382"/>
    <x v="2"/>
    <x v="4"/>
    <x v="8"/>
    <s v="2016-Jan"/>
    <d v="1900-01-05T00:00:00"/>
    <n v="1"/>
    <n v="861"/>
    <d v="2013-09-22T00:00:00"/>
    <x v="50"/>
    <x v="32"/>
    <d v="2016-01-01T00:00:00"/>
    <d v="2016-01-31T00:00:00"/>
    <n v="86"/>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049.75"/>
    <n v="0"/>
    <n v="3049.75"/>
    <n v="0"/>
    <n v="0"/>
    <n v="0"/>
    <s v="Z-US$"/>
    <d v="2016-01-01T00:00:00"/>
    <d v="2016-01-01T00:00:00"/>
    <s v="sa"/>
    <s v=""/>
    <s v=""/>
    <n v="16384"/>
    <n v="0"/>
    <s v="Inventory"/>
    <s v="HDWR-PNL-0001"/>
    <s v="Control Panel"/>
    <n v="5"/>
    <s v="Each"/>
    <n v="1"/>
    <n v="5"/>
    <n v="609.95000000000005"/>
    <n v="3049.75"/>
    <s v="Percentage"/>
    <n v="0"/>
    <n v="0"/>
    <n v="0"/>
    <n v="301.54000000000002"/>
    <n v="1507.7"/>
    <n v="1542.05"/>
    <n v="50.563160914829083"/>
    <s v="RETAIL"/>
    <s v=""/>
  </r>
  <r>
    <x v="383"/>
    <x v="2"/>
    <x v="4"/>
    <x v="8"/>
    <s v="2016-Jan"/>
    <d v="1900-01-06T00:00:00"/>
    <n v="1"/>
    <n v="862"/>
    <d v="2013-09-22T00:00:00"/>
    <x v="51"/>
    <x v="33"/>
    <d v="2016-01-02T00:00:00"/>
    <d v="2016-02-01T00:00:00"/>
    <n v="87"/>
    <s v="History"/>
    <s v="AMERICAN0001"/>
    <x v="1"/>
    <s v=""/>
    <s v="sa"/>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1139.7"/>
    <n v="0"/>
    <n v="1139.7"/>
    <n v="0"/>
    <n v="0"/>
    <n v="0"/>
    <s v="Z-US$"/>
    <d v="2016-01-02T00:00:00"/>
    <d v="2016-01-02T00:00:00"/>
    <s v="sa"/>
    <s v=""/>
    <s v=""/>
    <n v="16384"/>
    <n v="0"/>
    <s v="Inventory"/>
    <s v="PHON-ATT-53BL"/>
    <s v="Cordless-Attractive 5352-Blue"/>
    <n v="6"/>
    <s v="Each"/>
    <n v="1"/>
    <n v="6"/>
    <n v="189.95"/>
    <n v="1139.7"/>
    <s v="Percentage"/>
    <n v="0"/>
    <n v="0"/>
    <n v="0"/>
    <n v="92.59"/>
    <n v="555.54"/>
    <n v="584.16"/>
    <n v="51.255593577257173"/>
    <s v="ATT CORD"/>
    <s v="ATT"/>
  </r>
  <r>
    <x v="384"/>
    <x v="2"/>
    <x v="4"/>
    <x v="8"/>
    <s v="2016-Jan"/>
    <d v="1899-12-31T00:00:00"/>
    <n v="2"/>
    <n v="863"/>
    <d v="2013-09-22T00:00:00"/>
    <x v="52"/>
    <x v="34"/>
    <d v="2016-01-03T00:00:00"/>
    <d v="2016-02-02T00:00:00"/>
    <n v="8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39.7"/>
    <n v="0"/>
    <n v="1139.7"/>
    <n v="0"/>
    <n v="0"/>
    <n v="0"/>
    <s v="Z-US$"/>
    <d v="2016-01-03T00:00:00"/>
    <d v="2016-01-03T00:00:00"/>
    <s v="sa"/>
    <s v=""/>
    <s v=""/>
    <n v="32768"/>
    <n v="0"/>
    <s v="Inventory"/>
    <s v="PHON-ATT-53WH"/>
    <s v="Cordless-Attractive 5352-White"/>
    <n v="6"/>
    <s v="Each"/>
    <n v="1"/>
    <n v="6"/>
    <n v="189.95"/>
    <n v="1139.7"/>
    <s v="Percentage"/>
    <n v="0"/>
    <n v="0"/>
    <n v="0"/>
    <n v="92.59"/>
    <n v="555.54"/>
    <n v="584.16"/>
    <n v="51.255593577257173"/>
    <s v="ATT CORD"/>
    <s v="ATT"/>
  </r>
  <r>
    <x v="385"/>
    <x v="2"/>
    <x v="4"/>
    <x v="8"/>
    <s v="2016-Jan"/>
    <d v="1899-12-31T00:00:00"/>
    <n v="2"/>
    <n v="863"/>
    <d v="2013-09-22T00:00:00"/>
    <x v="52"/>
    <x v="34"/>
    <d v="2016-01-03T00:00:00"/>
    <d v="2016-02-02T00:00:00"/>
    <n v="89"/>
    <s v="History"/>
    <s v="ADVANCED0001"/>
    <x v="5"/>
    <s v=""/>
    <s v="sa"/>
    <s v="WAREHOUSE"/>
    <s v="WAREHOUSE"/>
    <s v="PAUL W."/>
    <s v="PAUL W."/>
    <s v="TERRITORY 1"/>
    <s v="TERRITORY 1"/>
    <s v="Net 30"/>
    <s v="LOCAL DELIVERY"/>
    <s v="LOCAL DELIVERY"/>
    <s v="PRIMARY"/>
    <s v="PRIMARY"/>
    <s v="Advanced Paper Co."/>
    <s v="944 19th Street S."/>
    <s v=""/>
    <s v=""/>
    <s v="Chicago"/>
    <s v="IL"/>
    <s v="60603-911"/>
    <s v="USA"/>
    <s v="PRIMARY"/>
    <s v="Advanced Paper Co."/>
    <s v="944 19th Street S."/>
    <s v=""/>
    <s v=""/>
    <s v="Chicago"/>
    <s v="IL"/>
    <s v="60603-911"/>
    <s v="USA"/>
    <n v="479.8"/>
    <n v="0"/>
    <n v="479.8"/>
    <n v="0"/>
    <n v="0"/>
    <n v="0"/>
    <s v="Z-US$"/>
    <d v="2016-01-03T00:00:00"/>
    <d v="2016-01-03T00:00:00"/>
    <s v="sa"/>
    <s v=""/>
    <s v=""/>
    <n v="16384"/>
    <n v="0"/>
    <s v="Inventory"/>
    <s v="PHON-PAN-2315"/>
    <s v="Panache KX-T231 wall"/>
    <n v="4"/>
    <s v="Each"/>
    <n v="1"/>
    <n v="4"/>
    <n v="119.95"/>
    <n v="479.8"/>
    <s v="Percentage"/>
    <n v="0"/>
    <n v="0"/>
    <n v="0"/>
    <n v="27.98"/>
    <n v="111.92"/>
    <n v="367.88"/>
    <n v="76.673614005835759"/>
    <s v="RETAIL"/>
    <s v=""/>
  </r>
  <r>
    <x v="386"/>
    <x v="2"/>
    <x v="4"/>
    <x v="8"/>
    <s v="2016-Jan"/>
    <d v="1900-01-01T00:00:00"/>
    <n v="2"/>
    <n v="864"/>
    <d v="2013-09-22T00:00:00"/>
    <x v="53"/>
    <x v="35"/>
    <d v="2016-01-04T00:00:00"/>
    <d v="2016-02-03T00:00:00"/>
    <n v="90"/>
    <s v="History"/>
    <s v="RIVERSID0001"/>
    <x v="34"/>
    <s v=""/>
    <s v="sa"/>
    <s v="WAREHOUSE"/>
    <s v="WAREHOUSE"/>
    <s v="ERIN J."/>
    <s v="ERIN J."/>
    <s v="TERRITORY 7"/>
    <s v="TERRITORY 7"/>
    <s v="Net 30"/>
    <s v="GROUND"/>
    <s v="GROUND"/>
    <s v="PRIMARY"/>
    <s v="PRIMARY"/>
    <s v="Riverside University"/>
    <s v="5190 Herman St."/>
    <s v=""/>
    <s v=""/>
    <s v="Vancouver"/>
    <s v="BC"/>
    <s v="V6E 3J7"/>
    <s v="Canada"/>
    <s v="PRIMARY"/>
    <s v="Riverside University"/>
    <s v="5190 Herman St."/>
    <s v=""/>
    <s v=""/>
    <s v="Vancouver"/>
    <s v="BC"/>
    <s v="V6E 3J7"/>
    <s v="Canada"/>
    <n v="379.9"/>
    <n v="0"/>
    <n v="379.9"/>
    <n v="0"/>
    <n v="0"/>
    <n v="0"/>
    <s v="Z-US$"/>
    <d v="2016-01-04T00:00:00"/>
    <d v="2016-01-04T00:00:00"/>
    <s v="sa"/>
    <s v=""/>
    <s v=""/>
    <n v="16384"/>
    <n v="0"/>
    <s v="Inventory"/>
    <s v="PHON-ATT-53WH"/>
    <s v="Cordless-Attractive 5352-White"/>
    <n v="2"/>
    <s v="Each"/>
    <n v="1"/>
    <n v="2"/>
    <n v="189.95"/>
    <n v="379.9"/>
    <s v="Percentage"/>
    <n v="0"/>
    <n v="0"/>
    <n v="0"/>
    <n v="92.59"/>
    <n v="185.18"/>
    <n v="194.72"/>
    <n v="51.255593577257173"/>
    <s v="ATT CORD"/>
    <s v="ATT"/>
  </r>
  <r>
    <x v="387"/>
    <x v="2"/>
    <x v="4"/>
    <x v="8"/>
    <s v="2016-Jan"/>
    <d v="1900-01-02T00:00:00"/>
    <n v="2"/>
    <n v="865"/>
    <d v="2013-09-22T00:00:00"/>
    <x v="54"/>
    <x v="36"/>
    <d v="2016-01-05T00:00:00"/>
    <d v="2016-02-04T00:00:00"/>
    <n v="91"/>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959.95"/>
    <n v="0"/>
    <n v="959.95"/>
    <n v="0"/>
    <n v="0"/>
    <n v="0"/>
    <s v="Z-US$"/>
    <d v="2016-01-05T00:00:00"/>
    <d v="2016-01-05T00:00:00"/>
    <s v="sa"/>
    <s v=""/>
    <s v=""/>
    <n v="16384"/>
    <n v="0"/>
    <s v="Inventory"/>
    <s v="FAXX-RIC-060E"/>
    <s v="Richelieu Fax 60E"/>
    <n v="1"/>
    <s v="Each"/>
    <n v="1"/>
    <n v="1"/>
    <n v="959.95"/>
    <n v="959.95"/>
    <s v="Percentage"/>
    <n v="0"/>
    <n v="0"/>
    <n v="0"/>
    <n v="479.05"/>
    <n v="479.05"/>
    <n v="480.9"/>
    <n v="50.09635918537424"/>
    <s v="RETAIL"/>
    <s v=""/>
  </r>
  <r>
    <x v="388"/>
    <x v="2"/>
    <x v="4"/>
    <x v="8"/>
    <s v="2016-Jan"/>
    <d v="1900-01-02T00:00:00"/>
    <n v="2"/>
    <n v="865"/>
    <d v="2013-09-22T00:00:00"/>
    <x v="54"/>
    <x v="36"/>
    <d v="2016-01-05T00:00:00"/>
    <d v="2016-02-04T00:00:00"/>
    <n v="92"/>
    <s v="History"/>
    <s v="AARONFIT0001"/>
    <x v="4"/>
    <s v=""/>
    <s v="sa"/>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99.75"/>
    <n v="0"/>
    <n v="399.75"/>
    <n v="0"/>
    <n v="0"/>
    <n v="0"/>
    <s v="Z-US$"/>
    <d v="2016-01-05T00:00:00"/>
    <d v="2016-01-05T00:00:00"/>
    <s v="sa"/>
    <s v=""/>
    <s v=""/>
    <n v="16384"/>
    <n v="0"/>
    <s v="Inventory"/>
    <s v="PHON-ATT-0712"/>
    <s v="Attractive 712 wall phone"/>
    <n v="5"/>
    <s v="Each"/>
    <n v="1"/>
    <n v="5"/>
    <n v="79.95"/>
    <n v="399.75"/>
    <s v="Percentage"/>
    <n v="0"/>
    <n v="0"/>
    <n v="0"/>
    <n v="34.590000000000003"/>
    <n v="172.95"/>
    <n v="226.8"/>
    <n v="56.735459662288932"/>
    <s v="RETAIL"/>
    <s v=""/>
  </r>
  <r>
    <x v="389"/>
    <x v="2"/>
    <x v="4"/>
    <x v="8"/>
    <s v="2016-Jan"/>
    <d v="1900-01-03T00:00:00"/>
    <n v="2"/>
    <n v="866"/>
    <d v="2013-09-22T00:00:00"/>
    <x v="55"/>
    <x v="37"/>
    <d v="2016-01-06T00:00:00"/>
    <d v="2016-02-05T00:00:00"/>
    <n v="93"/>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99.89999999999998"/>
    <n v="0"/>
    <n v="299.89999999999998"/>
    <n v="0"/>
    <n v="0"/>
    <n v="0"/>
    <s v="Z-US$"/>
    <d v="2016-01-06T00:00:00"/>
    <d v="2016-01-06T00:00:00"/>
    <s v="sa"/>
    <s v=""/>
    <s v=""/>
    <n v="49152"/>
    <n v="0"/>
    <s v="Inventory"/>
    <s v="ANSW-PAN-2460"/>
    <s v="Panache KX-T2460 answer"/>
    <n v="2"/>
    <s v="Each"/>
    <n v="1"/>
    <n v="2"/>
    <n v="149.94999999999999"/>
    <n v="299.89999999999998"/>
    <s v="Percentage"/>
    <n v="0"/>
    <n v="0"/>
    <n v="0"/>
    <n v="75.150000000000006"/>
    <n v="150.30000000000001"/>
    <n v="149.6"/>
    <n v="49.883294431477161"/>
    <s v="RETAIL"/>
    <s v=""/>
  </r>
  <r>
    <x v="390"/>
    <x v="2"/>
    <x v="4"/>
    <x v="8"/>
    <s v="2016-Jan"/>
    <d v="1900-01-03T00:00:00"/>
    <n v="2"/>
    <n v="866"/>
    <d v="2013-09-22T00:00:00"/>
    <x v="55"/>
    <x v="37"/>
    <d v="2016-01-06T00:00:00"/>
    <d v="2016-02-05T00:00:00"/>
    <n v="94"/>
    <s v="History"/>
    <s v="LONDONBE0001"/>
    <x v="64"/>
    <s v=""/>
    <s v="sa"/>
    <s v="NORTH"/>
    <s v="NORTH"/>
    <s v="IAN M."/>
    <s v="IAN M."/>
    <s v="TERRITORY 8"/>
    <s v="TERRITORY 8"/>
    <s v="Net 30"/>
    <s v="INTERNATIONAL"/>
    <s v="INTERNATIONAL"/>
    <s v="PRIMARY"/>
    <s v="PRIMARY"/>
    <s v="Londonberry Nursing Home"/>
    <s v="27 Portar Street"/>
    <s v=""/>
    <s v=""/>
    <s v="Auckland"/>
    <s v=""/>
    <s v=""/>
    <s v="New Zealand"/>
    <s v="PRIMARY"/>
    <s v="Londonberry Nursing Home"/>
    <s v="27 Portar Street"/>
    <s v=""/>
    <s v=""/>
    <s v="Auckland"/>
    <s v=""/>
    <s v=""/>
    <s v="New Zealand"/>
    <n v="359.85"/>
    <n v="0"/>
    <n v="359.85"/>
    <n v="0"/>
    <n v="0"/>
    <n v="0"/>
    <s v="Z-US$"/>
    <d v="2016-01-06T00:00:00"/>
    <d v="2016-01-06T00:00:00"/>
    <s v="sa"/>
    <s v=""/>
    <s v=""/>
    <n v="32768"/>
    <n v="0"/>
    <s v="Inventory"/>
    <s v="PHON-PAN-3155"/>
    <s v="Panache KX-T3155 desk"/>
    <n v="3"/>
    <s v="Each"/>
    <n v="1"/>
    <n v="3"/>
    <n v="119.95"/>
    <n v="359.85"/>
    <s v="Percentage"/>
    <n v="0"/>
    <n v="0"/>
    <n v="0"/>
    <n v="29.75"/>
    <n v="89.25"/>
    <n v="270.60000000000002"/>
    <n v="75.197999166319306"/>
    <s v="RETAIL"/>
    <s v=""/>
  </r>
  <r>
    <x v="391"/>
    <x v="2"/>
    <x v="4"/>
    <x v="8"/>
    <s v="2016-Jan"/>
    <d v="1900-01-04T00:00:00"/>
    <n v="2"/>
    <n v="867"/>
    <d v="2013-09-22T00:00:00"/>
    <x v="56"/>
    <x v="38"/>
    <d v="2016-01-07T00:00:00"/>
    <d v="2016-02-06T00:00:00"/>
    <n v="95"/>
    <s v="History"/>
    <s v="MIDLANDC0001"/>
    <x v="58"/>
    <s v=""/>
    <s v="sa"/>
    <s v="WAREHOUSE"/>
    <s v="WAREHOUSE"/>
    <s v="GREG E."/>
    <s v="GREG E."/>
    <s v="TERRITORY 2"/>
    <s v="TERRITORY 2"/>
    <s v="Net 30"/>
    <s v="GROUND"/>
    <s v="GROUND"/>
    <s v="PRIMARY"/>
    <s v="PRIMARY"/>
    <s v="Midland Construction"/>
    <s v="5008 Fraser Ave N."/>
    <s v=""/>
    <s v=""/>
    <s v="Mishawaka"/>
    <s v="IN"/>
    <s v="46544"/>
    <s v="USA"/>
    <s v="PRIMARY"/>
    <s v="Midland Construction"/>
    <s v="5008 Fraser Ave N."/>
    <s v=""/>
    <s v=""/>
    <s v="Mishawaka"/>
    <s v="IN"/>
    <s v="46544"/>
    <s v="USA"/>
    <n v="39.9"/>
    <n v="0"/>
    <n v="39.9"/>
    <n v="0"/>
    <n v="0"/>
    <n v="0"/>
    <s v="Z-US$"/>
    <d v="2016-01-07T00:00:00"/>
    <d v="2016-01-07T00:00:00"/>
    <s v="sa"/>
    <s v=""/>
    <s v=""/>
    <n v="16384"/>
    <n v="0"/>
    <s v="Inventory"/>
    <s v="ACCS-CRD-25BK"/>
    <s v="Phone Cord - 25' Black"/>
    <n v="2"/>
    <s v="Each"/>
    <n v="1"/>
    <n v="2"/>
    <n v="19.95"/>
    <n v="39.9"/>
    <s v="Percentage"/>
    <n v="0"/>
    <n v="0"/>
    <n v="0"/>
    <n v="5.98"/>
    <n v="11.96"/>
    <n v="27.94"/>
    <n v="70.025062656641595"/>
    <s v="RETAIL"/>
    <s v=""/>
  </r>
  <r>
    <x v="392"/>
    <x v="2"/>
    <x v="4"/>
    <x v="8"/>
    <s v="2016-Jan"/>
    <d v="1900-01-04T00:00:00"/>
    <n v="2"/>
    <n v="867"/>
    <d v="2013-09-22T00:00:00"/>
    <x v="56"/>
    <x v="38"/>
    <d v="2016-01-07T00:00:00"/>
    <d v="2016-02-06T00:00:00"/>
    <n v="96"/>
    <s v="History"/>
    <s v="AARONFIT0001"/>
    <x v="4"/>
    <s v=""/>
    <s v="sa"/>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79.9"/>
    <n v="0"/>
    <n v="379.9"/>
    <n v="0"/>
    <n v="0"/>
    <n v="0"/>
    <s v="Z-US$"/>
    <d v="2016-01-07T00:00:00"/>
    <d v="2016-01-07T00:00:00"/>
    <s v="sa"/>
    <s v=""/>
    <s v=""/>
    <n v="32768"/>
    <n v="0"/>
    <s v="Inventory"/>
    <s v="PHON-ATT-53BL"/>
    <s v="Cordless-Attractive 5352-Blue"/>
    <n v="2"/>
    <s v="Each"/>
    <n v="1"/>
    <n v="2"/>
    <n v="189.95"/>
    <n v="379.9"/>
    <s v="Percentage"/>
    <n v="0"/>
    <n v="0"/>
    <n v="0"/>
    <n v="93.55"/>
    <n v="187.1"/>
    <n v="192.8"/>
    <n v="50.75019742037378"/>
    <s v="ATT CORD"/>
    <s v="ATT"/>
  </r>
  <r>
    <x v="393"/>
    <x v="2"/>
    <x v="4"/>
    <x v="8"/>
    <s v="2016-Jan"/>
    <d v="1900-01-05T00:00:00"/>
    <n v="2"/>
    <n v="868"/>
    <d v="2013-09-22T00:00:00"/>
    <x v="57"/>
    <x v="39"/>
    <d v="2016-01-08T00:00:00"/>
    <d v="2016-02-07T00:00:00"/>
    <n v="97"/>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6-01-08T00:00:00"/>
    <d v="2016-01-08T00:00:00"/>
    <s v="sa"/>
    <s v=""/>
    <s v=""/>
    <n v="16384"/>
    <n v="0"/>
    <s v="Inventory"/>
    <s v="ACCS-CRD-12WH"/>
    <s v="Phone Cord - 12' White"/>
    <n v="5"/>
    <s v="Each"/>
    <n v="1"/>
    <n v="5"/>
    <n v="9.9499999999999993"/>
    <n v="49.75"/>
    <s v="Percentage"/>
    <n v="0"/>
    <n v="0"/>
    <n v="0"/>
    <n v="3.29"/>
    <n v="16.45"/>
    <n v="33.299999999999997"/>
    <n v="66.934673366834176"/>
    <s v="RETAIL"/>
    <s v=""/>
  </r>
  <r>
    <x v="394"/>
    <x v="2"/>
    <x v="4"/>
    <x v="8"/>
    <s v="2016-Jan"/>
    <d v="1900-01-05T00:00:00"/>
    <n v="2"/>
    <n v="868"/>
    <d v="2013-09-22T00:00:00"/>
    <x v="57"/>
    <x v="39"/>
    <d v="2016-01-08T00:00:00"/>
    <d v="2016-02-07T00:00:00"/>
    <n v="9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6-01-08T00:00:00"/>
    <d v="2016-01-08T00:00:00"/>
    <s v="sa"/>
    <s v=""/>
    <s v=""/>
    <n v="16384"/>
    <n v="0"/>
    <s v="Inventory"/>
    <s v="ACCS-RST-DXWH"/>
    <s v="Shoulder Rest - Deluxe White"/>
    <n v="5"/>
    <s v="Each"/>
    <n v="1"/>
    <n v="5"/>
    <n v="9.9499999999999993"/>
    <n v="49.75"/>
    <s v="Percentage"/>
    <n v="0"/>
    <n v="0"/>
    <n v="0"/>
    <n v="4.3099999999999996"/>
    <n v="21.55"/>
    <n v="28.2"/>
    <n v="56.683417085427138"/>
    <s v="RETAIL"/>
    <s v=""/>
  </r>
  <r>
    <x v="395"/>
    <x v="2"/>
    <x v="4"/>
    <x v="8"/>
    <s v="2016-Jan"/>
    <d v="1900-01-06T00:00:00"/>
    <n v="2"/>
    <n v="869"/>
    <d v="2013-09-22T00:00:00"/>
    <x v="58"/>
    <x v="40"/>
    <d v="2016-01-09T00:00:00"/>
    <d v="2016-02-08T00:00:00"/>
    <n v="99"/>
    <s v="History"/>
    <s v="ISNINDUS0001"/>
    <x v="6"/>
    <s v=""/>
    <s v="sa"/>
    <s v="WAREHOUSE"/>
    <s v="WAREHOUSE"/>
    <s v="PAUL W."/>
    <s v="PAUL W."/>
    <s v="TERRITORY 1"/>
    <s v="TERRITORY 1"/>
    <s v="Net 30"/>
    <s v="LOCAL DELIVERY"/>
    <s v="LOCAL DELIVERY"/>
    <s v="PRIMARY"/>
    <s v="PRIMARY"/>
    <s v="ISN Industries"/>
    <s v="806 Union Circle"/>
    <s v=""/>
    <s v=""/>
    <s v="Lockport"/>
    <s v="IL"/>
    <s v="60441-2239"/>
    <s v="USA"/>
    <s v="PRIMARY"/>
    <s v="ISN Industries"/>
    <s v="806 Union Circle"/>
    <s v=""/>
    <s v=""/>
    <s v="Lockport"/>
    <s v="IL"/>
    <s v="60441-2239"/>
    <s v="USA"/>
    <n v="1444.45"/>
    <n v="0"/>
    <n v="1349.95"/>
    <n v="0"/>
    <n v="0"/>
    <n v="94.5"/>
    <s v="Z-US$"/>
    <d v="2016-01-09T00:00:00"/>
    <d v="2016-01-09T00:00:00"/>
    <s v="sa"/>
    <s v=""/>
    <s v=""/>
    <n v="16384"/>
    <n v="0"/>
    <s v="Inventory"/>
    <s v="FAXX-SLK-0172"/>
    <s v="Sleek UX-172 fax"/>
    <n v="1"/>
    <s v="Each"/>
    <n v="1"/>
    <n v="1"/>
    <n v="1349.95"/>
    <n v="1349.95"/>
    <s v="Percentage"/>
    <n v="0"/>
    <n v="0"/>
    <n v="0"/>
    <n v="674.5"/>
    <n v="674.5"/>
    <n v="675.45"/>
    <n v="50.035186488388462"/>
    <s v="RETAIL"/>
    <s v=""/>
  </r>
  <r>
    <x v="396"/>
    <x v="2"/>
    <x v="4"/>
    <x v="8"/>
    <s v="2016-Jan"/>
    <d v="1899-12-31T00:00:00"/>
    <n v="3"/>
    <n v="870"/>
    <d v="2013-09-22T00:00:00"/>
    <x v="59"/>
    <x v="41"/>
    <d v="2016-01-10T00:00:00"/>
    <d v="2016-02-09T00:00:00"/>
    <n v="100"/>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203.25"/>
    <n v="0"/>
    <n v="189.95"/>
    <n v="0"/>
    <n v="0"/>
    <n v="13.3"/>
    <s v="Z-US$"/>
    <d v="2016-01-10T00:00:00"/>
    <d v="2016-01-10T00:00:00"/>
    <s v="sa"/>
    <s v=""/>
    <s v=""/>
    <n v="16384"/>
    <n v="0"/>
    <s v="Inventory"/>
    <s v="PHON-ATT-53WH"/>
    <s v="Cordless-Attractive 5352-White"/>
    <n v="1"/>
    <s v="Each"/>
    <n v="1"/>
    <n v="1"/>
    <n v="189.95"/>
    <n v="189.95"/>
    <s v="Percentage"/>
    <n v="0"/>
    <n v="0"/>
    <n v="0"/>
    <n v="92.59"/>
    <n v="92.59"/>
    <n v="97.36"/>
    <n v="51.255593577257173"/>
    <s v="ATT CORD"/>
    <s v="ATT"/>
  </r>
  <r>
    <x v="397"/>
    <x v="2"/>
    <x v="4"/>
    <x v="8"/>
    <s v="2016-Jan"/>
    <d v="1900-01-01T00:00:00"/>
    <n v="3"/>
    <n v="871"/>
    <d v="2013-09-22T00:00:00"/>
    <x v="60"/>
    <x v="42"/>
    <d v="2016-01-11T00:00:00"/>
    <d v="2016-02-10T00:00:00"/>
    <n v="101"/>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52.65"/>
    <n v="0"/>
    <n v="609.95000000000005"/>
    <n v="0"/>
    <n v="0"/>
    <n v="42.7"/>
    <s v="Z-US$"/>
    <d v="2016-01-11T00:00:00"/>
    <d v="2016-01-11T00:00:00"/>
    <s v="sa"/>
    <s v=""/>
    <s v=""/>
    <n v="16384"/>
    <n v="0"/>
    <s v="Inventory"/>
    <s v="HDWR-PNL-0001"/>
    <s v="Control Panel"/>
    <n v="1"/>
    <s v="Each"/>
    <n v="1"/>
    <n v="1"/>
    <n v="609.95000000000005"/>
    <n v="609.95000000000005"/>
    <s v="Percentage"/>
    <n v="0"/>
    <n v="0"/>
    <n v="0"/>
    <n v="301.54000000000002"/>
    <n v="301.54000000000002"/>
    <n v="308.41000000000003"/>
    <n v="50.563160914829083"/>
    <s v="RETAIL"/>
    <s v=""/>
  </r>
  <r>
    <x v="398"/>
    <x v="2"/>
    <x v="4"/>
    <x v="8"/>
    <s v="2016-Jan"/>
    <d v="1900-01-02T00:00:00"/>
    <n v="3"/>
    <n v="872"/>
    <d v="2013-09-22T00:00:00"/>
    <x v="61"/>
    <x v="43"/>
    <d v="2016-01-12T00:00:00"/>
    <d v="2016-02-11T00:00:00"/>
    <n v="102"/>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16.24"/>
    <n v="0"/>
    <n v="949.75"/>
    <n v="0"/>
    <n v="0"/>
    <n v="66.489999999999995"/>
    <s v="Z-US$"/>
    <d v="2016-01-12T00:00:00"/>
    <d v="2016-01-12T00:00:00"/>
    <s v="sa"/>
    <s v=""/>
    <s v=""/>
    <n v="16384"/>
    <n v="0"/>
    <s v="Inventory"/>
    <s v="PHON-ATT-53BL"/>
    <s v="Cordless-Attractive 5352-Blue"/>
    <n v="5"/>
    <s v="Each"/>
    <n v="1"/>
    <n v="5"/>
    <n v="189.95"/>
    <n v="949.75"/>
    <s v="Percentage"/>
    <n v="0"/>
    <n v="0"/>
    <n v="0"/>
    <n v="93.36"/>
    <n v="466.79"/>
    <n v="482.96"/>
    <n v="50.85127665175046"/>
    <s v="ATT CORD"/>
    <s v="ATT"/>
  </r>
  <r>
    <x v="399"/>
    <x v="2"/>
    <x v="4"/>
    <x v="8"/>
    <s v="2016-Jan"/>
    <d v="1900-01-03T00:00:00"/>
    <n v="3"/>
    <n v="873"/>
    <d v="2013-09-22T00:00:00"/>
    <x v="62"/>
    <x v="44"/>
    <d v="2016-01-13T00:00:00"/>
    <d v="2016-02-12T00:00:00"/>
    <n v="103"/>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2016-01-13T00:00:00"/>
    <d v="2016-01-13T00:00:00"/>
    <s v="sa"/>
    <s v=""/>
    <s v=""/>
    <n v="16384"/>
    <n v="0"/>
    <s v="Inventory"/>
    <s v="ACCS-CRD-12WH"/>
    <s v="Phone Cord - 12' White"/>
    <n v="3"/>
    <s v="Each"/>
    <n v="1"/>
    <n v="3"/>
    <n v="9.9499999999999993"/>
    <n v="29.85"/>
    <s v="Percentage"/>
    <n v="0"/>
    <n v="0"/>
    <n v="0"/>
    <n v="3.29"/>
    <n v="9.8699999999999992"/>
    <n v="19.98"/>
    <n v="66.934673366834176"/>
    <s v="RETAIL"/>
    <s v=""/>
  </r>
  <r>
    <x v="400"/>
    <x v="2"/>
    <x v="4"/>
    <x v="8"/>
    <s v="2016-Jan"/>
    <d v="1900-01-04T00:00:00"/>
    <n v="3"/>
    <n v="844"/>
    <d v="2013-09-22T00:00:00"/>
    <x v="63"/>
    <x v="45"/>
    <d v="2016-01-14T00:00:00"/>
    <d v="2016-01-14T00:00:00"/>
    <n v="104"/>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770.3"/>
    <n v="0"/>
    <n v="719.9"/>
    <n v="0"/>
    <n v="0"/>
    <n v="50.4"/>
    <s v="Z-US$"/>
    <d v="2016-01-14T00:00:00"/>
    <d v="2016-01-14T00:00:00"/>
    <s v="sa"/>
    <s v=""/>
    <s v=""/>
    <n v="16384"/>
    <n v="0"/>
    <s v="Inventory"/>
    <s v="PHON-BUS-1250"/>
    <s v="Handset,multi-line"/>
    <n v="2"/>
    <s v="Each"/>
    <n v="1"/>
    <n v="2"/>
    <n v="359.95"/>
    <n v="719.9"/>
    <s v="Percentage"/>
    <n v="0"/>
    <n v="0"/>
    <n v="0"/>
    <n v="165.85"/>
    <n v="331.7"/>
    <n v="388.2"/>
    <n v="53.92415613279622"/>
    <s v="RETAIL"/>
    <s v=""/>
  </r>
  <r>
    <x v="401"/>
    <x v="2"/>
    <x v="4"/>
    <x v="8"/>
    <s v="2016-Jan"/>
    <d v="1900-01-05T00:00:00"/>
    <n v="3"/>
    <n v="875"/>
    <d v="2013-09-22T00:00:00"/>
    <x v="64"/>
    <x v="46"/>
    <d v="2016-01-15T00:00:00"/>
    <d v="2016-02-14T00:00:00"/>
    <n v="105"/>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31.95"/>
    <n v="0"/>
    <n v="29.85"/>
    <n v="0"/>
    <n v="0"/>
    <n v="2.1"/>
    <s v="Z-US$"/>
    <d v="2016-01-15T00:00:00"/>
    <d v="2016-01-15T00:00:00"/>
    <s v="sa"/>
    <s v=""/>
    <s v=""/>
    <n v="16384"/>
    <n v="0"/>
    <s v="Inventory"/>
    <s v="ACCS-CRD-12WH"/>
    <s v="Phone Cord - 12' White"/>
    <n v="3"/>
    <s v="Each"/>
    <n v="1"/>
    <n v="3"/>
    <n v="9.9499999999999993"/>
    <n v="29.85"/>
    <s v="Percentage"/>
    <n v="0"/>
    <n v="0"/>
    <n v="0"/>
    <n v="3.29"/>
    <n v="9.8699999999999992"/>
    <n v="19.98"/>
    <n v="66.934673366834176"/>
    <s v="RETAIL"/>
    <s v=""/>
  </r>
  <r>
    <x v="402"/>
    <x v="2"/>
    <x v="4"/>
    <x v="8"/>
    <s v="2016-Jan"/>
    <d v="1900-01-06T00:00:00"/>
    <n v="3"/>
    <n v="876"/>
    <d v="2013-09-22T00:00:00"/>
    <x v="65"/>
    <x v="47"/>
    <d v="2016-01-16T00:00:00"/>
    <d v="2016-02-15T00:00:00"/>
    <n v="106"/>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1999.9"/>
    <n v="0"/>
    <n v="11999.9"/>
    <n v="0"/>
    <n v="0"/>
    <n v="0"/>
    <s v="Z-US$"/>
    <d v="2016-01-16T00:00:00"/>
    <d v="2016-01-16T00:00:00"/>
    <s v="sa"/>
    <s v=""/>
    <s v=""/>
    <n v="16384"/>
    <n v="0"/>
    <s v="Inventory"/>
    <s v="HDWR-PRO-4862"/>
    <s v="Pro processor 4S"/>
    <n v="2"/>
    <s v="Each"/>
    <n v="1"/>
    <n v="2"/>
    <n v="5999.95"/>
    <n v="11999.9"/>
    <s v="Percentage"/>
    <n v="0"/>
    <n v="0"/>
    <n v="0"/>
    <n v="3188.47"/>
    <n v="6376.94"/>
    <n v="5622.96"/>
    <n v="46.858390486587389"/>
    <s v="RETAIL"/>
    <s v=""/>
  </r>
  <r>
    <x v="403"/>
    <x v="2"/>
    <x v="4"/>
    <x v="8"/>
    <s v="2016-Jan"/>
    <d v="1899-12-31T00:00:00"/>
    <n v="4"/>
    <n v="877"/>
    <d v="2013-09-22T00:00:00"/>
    <x v="66"/>
    <x v="48"/>
    <d v="2016-01-17T00:00:00"/>
    <d v="2016-02-16T00:00:00"/>
    <n v="107"/>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6419.95"/>
    <n v="0"/>
    <n v="5999.95"/>
    <n v="0"/>
    <n v="0"/>
    <n v="420"/>
    <s v="Z-US$"/>
    <d v="2016-01-17T00:00:00"/>
    <d v="2016-01-17T00:00:00"/>
    <s v="sa"/>
    <s v=""/>
    <s v=""/>
    <n v="16384"/>
    <n v="0"/>
    <s v="Inventory"/>
    <s v="HDWR-PRO-4862"/>
    <s v="Pro processor 4S"/>
    <n v="1"/>
    <s v="Each"/>
    <n v="1"/>
    <n v="1"/>
    <n v="5999.95"/>
    <n v="5999.95"/>
    <s v="Percentage"/>
    <n v="0"/>
    <n v="0"/>
    <n v="0"/>
    <n v="2998.15"/>
    <n v="2998.15"/>
    <n v="3001.8"/>
    <n v="50.030416920141001"/>
    <s v="RETAIL"/>
    <s v=""/>
  </r>
  <r>
    <x v="404"/>
    <x v="2"/>
    <x v="4"/>
    <x v="8"/>
    <s v="2016-Jan"/>
    <d v="1900-01-01T00:00:00"/>
    <n v="4"/>
    <n v="878"/>
    <d v="2013-09-22T00:00:00"/>
    <x v="67"/>
    <x v="49"/>
    <d v="2016-01-18T00:00:00"/>
    <d v="2016-02-17T00:00:00"/>
    <n v="108"/>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349.95"/>
    <n v="0"/>
    <n v="1349.95"/>
    <n v="0"/>
    <n v="0"/>
    <n v="0"/>
    <s v="Z-US$"/>
    <d v="2016-01-18T00:00:00"/>
    <d v="2016-01-18T00:00:00"/>
    <s v="sa"/>
    <s v=""/>
    <s v=""/>
    <n v="16384"/>
    <n v="0"/>
    <s v="Inventory"/>
    <s v="FAXX-SLK-0172"/>
    <s v="Sleek UX-172 fax"/>
    <n v="1"/>
    <s v="Each"/>
    <n v="1"/>
    <n v="1"/>
    <n v="1349.95"/>
    <n v="1349.95"/>
    <s v="Percentage"/>
    <n v="0"/>
    <n v="0"/>
    <n v="0"/>
    <n v="674.5"/>
    <n v="674.5"/>
    <n v="675.45"/>
    <n v="50.035186488388462"/>
    <s v="RETAIL"/>
    <s v=""/>
  </r>
  <r>
    <x v="405"/>
    <x v="2"/>
    <x v="4"/>
    <x v="8"/>
    <s v="2016-Jan"/>
    <d v="1900-01-02T00:00:00"/>
    <n v="4"/>
    <n v="879"/>
    <d v="2013-09-22T00:00:00"/>
    <x v="68"/>
    <x v="50"/>
    <d v="2016-01-19T00:00:00"/>
    <d v="2016-02-18T00:00:00"/>
    <n v="109"/>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2016-01-19T00:00:00"/>
    <d v="2016-01-19T00:00:00"/>
    <s v="sa"/>
    <s v=""/>
    <s v=""/>
    <n v="16384"/>
    <n v="0"/>
    <s v="Inventory"/>
    <s v="ACCS-RST-DXBK"/>
    <s v="Shoulder Rest-Deluxe Black"/>
    <n v="3"/>
    <s v="Each"/>
    <n v="1"/>
    <n v="3"/>
    <n v="9.9499999999999993"/>
    <n v="29.85"/>
    <s v="Percentage"/>
    <n v="0"/>
    <n v="0"/>
    <n v="0"/>
    <n v="4.55"/>
    <n v="13.65"/>
    <n v="16.2"/>
    <n v="54.2713567839196"/>
    <s v="RETAIL"/>
    <s v=""/>
  </r>
  <r>
    <x v="406"/>
    <x v="2"/>
    <x v="4"/>
    <x v="8"/>
    <s v="2016-Jan"/>
    <d v="1900-01-04T00:00:00"/>
    <n v="4"/>
    <n v="881"/>
    <d v="2013-09-22T00:00:00"/>
    <x v="69"/>
    <x v="51"/>
    <d v="2016-01-21T00:00:00"/>
    <d v="2016-02-20T00:00:00"/>
    <n v="110"/>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812.99"/>
    <n v="0"/>
    <n v="759.8"/>
    <n v="0"/>
    <n v="0"/>
    <n v="53.19"/>
    <s v="Z-US$"/>
    <d v="2016-01-21T00:00:00"/>
    <d v="2016-01-21T00:00:00"/>
    <s v="sa"/>
    <s v=""/>
    <s v=""/>
    <n v="49152"/>
    <n v="0"/>
    <s v="Inventory"/>
    <s v="PHON-ATT-53BL"/>
    <s v="Cordless-Attractive 5352-Blue"/>
    <n v="4"/>
    <s v="Each"/>
    <n v="1"/>
    <n v="4"/>
    <n v="189.95"/>
    <n v="759.8"/>
    <s v="Percentage"/>
    <n v="0"/>
    <n v="0"/>
    <n v="0"/>
    <n v="93.55"/>
    <n v="374.2"/>
    <n v="385.6"/>
    <n v="50.75019742037378"/>
    <s v="ATT CORD"/>
    <s v="ATT"/>
  </r>
  <r>
    <x v="407"/>
    <x v="2"/>
    <x v="4"/>
    <x v="8"/>
    <s v="2016-Jan"/>
    <d v="1900-01-05T00:00:00"/>
    <n v="4"/>
    <n v="882"/>
    <d v="2013-09-22T00:00:00"/>
    <x v="70"/>
    <x v="52"/>
    <d v="2016-01-22T00:00:00"/>
    <d v="2016-02-21T00:00:00"/>
    <n v="111"/>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25679.47"/>
    <n v="0"/>
    <n v="23999.5"/>
    <n v="0"/>
    <n v="0"/>
    <n v="1679.97"/>
    <s v="Z-US$"/>
    <d v="2016-01-22T00:00:00"/>
    <d v="2016-01-22T00:00:00"/>
    <s v="sa"/>
    <s v=""/>
    <s v=""/>
    <n v="16384"/>
    <n v="0"/>
    <s v="Inventory"/>
    <s v="FAXX-CAN-9800"/>
    <s v="Cantata FaxPhone 9800"/>
    <n v="10"/>
    <s v="Each"/>
    <n v="1"/>
    <n v="10"/>
    <n v="2399.9499999999998"/>
    <n v="23999.5"/>
    <s v="Percentage"/>
    <n v="0"/>
    <n v="0"/>
    <n v="0"/>
    <n v="1197"/>
    <n v="11970"/>
    <n v="12029.5"/>
    <n v="50.123960915852408"/>
    <s v="RETAIL"/>
    <s v=""/>
  </r>
  <r>
    <x v="408"/>
    <x v="2"/>
    <x v="4"/>
    <x v="8"/>
    <s v="2016-Jan"/>
    <d v="1900-01-06T00:00:00"/>
    <n v="4"/>
    <n v="883"/>
    <d v="2013-09-22T00:00:00"/>
    <x v="71"/>
    <x v="53"/>
    <d v="2016-01-23T00:00:00"/>
    <d v="2016-02-22T00:00:00"/>
    <n v="112"/>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5"/>
    <n v="0"/>
    <n v="119.95"/>
    <n v="0"/>
    <n v="0"/>
    <n v="8.4"/>
    <s v="Z-US$"/>
    <d v="2016-01-23T00:00:00"/>
    <d v="2016-01-23T00:00:00"/>
    <s v="sa"/>
    <s v=""/>
    <s v=""/>
    <n v="16384"/>
    <n v="0"/>
    <s v="Inventory"/>
    <s v="ANSW-ATT-1000"/>
    <s v="Attractive Answering System 1000"/>
    <n v="1"/>
    <s v="Each"/>
    <n v="1"/>
    <n v="1"/>
    <n v="119.95"/>
    <n v="119.95"/>
    <s v="Percentage"/>
    <n v="0"/>
    <n v="0"/>
    <n v="0"/>
    <n v="59.29"/>
    <n v="59.29"/>
    <n v="60.66"/>
    <n v="50.571071279699872"/>
    <s v="RETAIL"/>
    <s v=""/>
  </r>
  <r>
    <x v="409"/>
    <x v="2"/>
    <x v="4"/>
    <x v="8"/>
    <s v="2016-Jan"/>
    <d v="1899-12-31T00:00:00"/>
    <n v="5"/>
    <n v="884"/>
    <d v="2013-09-22T00:00:00"/>
    <x v="72"/>
    <x v="54"/>
    <d v="2016-01-24T00:00:00"/>
    <d v="2016-02-23T00:00:00"/>
    <n v="113"/>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7.65"/>
    <n v="0"/>
    <n v="109.95"/>
    <n v="0"/>
    <n v="0"/>
    <n v="7.7"/>
    <s v="Z-US$"/>
    <d v="2016-01-24T00:00:00"/>
    <d v="2016-01-24T00:00:00"/>
    <s v="sa"/>
    <s v=""/>
    <s v=""/>
    <n v="16384"/>
    <n v="0"/>
    <s v="Inventory"/>
    <s v="ANSW-PAN-1450"/>
    <s v="Panache KX-T1450 answer"/>
    <n v="1"/>
    <s v="Each"/>
    <n v="1"/>
    <n v="1"/>
    <n v="109.95"/>
    <n v="109.95"/>
    <s v="Percentage"/>
    <n v="0"/>
    <n v="0"/>
    <n v="0"/>
    <n v="50.25"/>
    <n v="50.25"/>
    <n v="59.7"/>
    <n v="54.297407912687589"/>
    <s v="RETAIL"/>
    <s v=""/>
  </r>
  <r>
    <x v="410"/>
    <x v="2"/>
    <x v="4"/>
    <x v="8"/>
    <s v="2016-Jan"/>
    <d v="1900-01-01T00:00:00"/>
    <n v="5"/>
    <n v="885"/>
    <d v="2013-09-22T00:00:00"/>
    <x v="73"/>
    <x v="55"/>
    <d v="2016-01-25T00:00:00"/>
    <d v="2016-02-24T00:00:00"/>
    <n v="114"/>
    <s v="History"/>
    <s v="ADAMPARK0001"/>
    <x v="3"/>
    <s v=""/>
    <s v="sa"/>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641.47"/>
    <n v="0"/>
    <n v="599.5"/>
    <n v="0"/>
    <n v="0"/>
    <n v="41.97"/>
    <s v="Z-US$"/>
    <d v="2016-01-25T00:00:00"/>
    <d v="2016-01-25T00:00:00"/>
    <s v="sa"/>
    <s v=""/>
    <s v=""/>
    <n v="32768"/>
    <n v="0"/>
    <s v="Inventory"/>
    <s v="100XLG"/>
    <s v="Green Phone"/>
    <n v="10"/>
    <s v="Each"/>
    <n v="1"/>
    <n v="10"/>
    <n v="59.95"/>
    <n v="599.5"/>
    <s v="Percentage"/>
    <n v="0"/>
    <n v="0"/>
    <n v="0"/>
    <n v="55.5"/>
    <n v="555"/>
    <n v="44.5"/>
    <n v="7.4228523769808197"/>
    <s v=""/>
    <s v=""/>
  </r>
  <r>
    <x v="411"/>
    <x v="2"/>
    <x v="4"/>
    <x v="8"/>
    <s v="2016-Jan"/>
    <d v="1900-01-02T00:00:00"/>
    <n v="5"/>
    <n v="886"/>
    <d v="2013-09-22T00:00:00"/>
    <x v="74"/>
    <x v="56"/>
    <d v="2016-01-26T00:00:00"/>
    <d v="2016-02-25T00:00:00"/>
    <n v="115"/>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641.47"/>
    <n v="0"/>
    <n v="599.5"/>
    <n v="0"/>
    <n v="0"/>
    <n v="41.97"/>
    <s v="Z-US$"/>
    <d v="2016-01-26T00:00:00"/>
    <d v="2016-01-26T00:00:00"/>
    <s v="sa"/>
    <s v=""/>
    <s v=""/>
    <n v="16384"/>
    <n v="0"/>
    <s v="Inventory"/>
    <s v="100XLG"/>
    <s v="Green Phone"/>
    <n v="10"/>
    <s v="Each"/>
    <n v="1"/>
    <n v="10"/>
    <n v="59.95"/>
    <n v="599.5"/>
    <s v="Percentage"/>
    <n v="0"/>
    <n v="0"/>
    <n v="0"/>
    <n v="55.5"/>
    <n v="555"/>
    <n v="44.5"/>
    <n v="7.4228523769808197"/>
    <s v=""/>
    <s v=""/>
  </r>
  <r>
    <x v="412"/>
    <x v="2"/>
    <x v="4"/>
    <x v="8"/>
    <s v="2016-Jan"/>
    <d v="1900-01-03T00:00:00"/>
    <n v="5"/>
    <n v="887"/>
    <d v="2013-09-22T00:00:00"/>
    <x v="75"/>
    <x v="57"/>
    <d v="2016-01-27T00:00:00"/>
    <d v="2016-02-26T00:00:00"/>
    <n v="116"/>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1-27T00:00:00"/>
    <d v="2016-01-27T00:00:00"/>
    <s v="sa"/>
    <s v=""/>
    <s v=""/>
    <n v="16384"/>
    <n v="0"/>
    <s v="Inventory"/>
    <s v="100XLG"/>
    <s v="Green Phone"/>
    <n v="2"/>
    <s v="Each"/>
    <n v="1"/>
    <n v="2"/>
    <n v="59.95"/>
    <n v="119.9"/>
    <s v="Percentage"/>
    <n v="0"/>
    <n v="0"/>
    <n v="0"/>
    <n v="55.5"/>
    <n v="111"/>
    <n v="8.9"/>
    <n v="7.4228523769808197"/>
    <s v=""/>
    <s v=""/>
  </r>
  <r>
    <x v="413"/>
    <x v="2"/>
    <x v="4"/>
    <x v="8"/>
    <s v="2016-Jan"/>
    <d v="1900-01-04T00:00:00"/>
    <n v="5"/>
    <n v="888"/>
    <d v="2013-09-22T00:00:00"/>
    <x v="76"/>
    <x v="58"/>
    <d v="2016-01-28T00:00:00"/>
    <d v="2016-02-27T00:00:00"/>
    <n v="117"/>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20.74"/>
    <n v="0"/>
    <n v="299.75"/>
    <n v="0"/>
    <n v="0"/>
    <n v="20.99"/>
    <s v="Z-US$"/>
    <d v="2016-01-28T00:00:00"/>
    <d v="2016-01-28T00:00:00"/>
    <s v="sa"/>
    <s v=""/>
    <s v=""/>
    <n v="16384"/>
    <n v="0"/>
    <s v="Inventory"/>
    <s v="100XLG"/>
    <s v="Green Phone"/>
    <n v="5"/>
    <s v="Each"/>
    <n v="1"/>
    <n v="5"/>
    <n v="59.95"/>
    <n v="299.75"/>
    <s v="Percentage"/>
    <n v="0"/>
    <n v="0"/>
    <n v="0"/>
    <n v="55.5"/>
    <n v="277.5"/>
    <n v="22.25"/>
    <n v="7.4228523769808197"/>
    <s v=""/>
    <s v=""/>
  </r>
  <r>
    <x v="414"/>
    <x v="2"/>
    <x v="4"/>
    <x v="8"/>
    <s v="2016-Jan"/>
    <d v="1900-01-05T00:00:00"/>
    <n v="5"/>
    <n v="889"/>
    <d v="2013-09-22T00:00:00"/>
    <x v="77"/>
    <x v="59"/>
    <d v="2016-01-29T00:00:00"/>
    <d v="2016-02-28T00:00:00"/>
    <n v="118"/>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4.150000000000006"/>
    <n v="0"/>
    <n v="59.95"/>
    <n v="0"/>
    <n v="0"/>
    <n v="4.2"/>
    <s v="Z-US$"/>
    <d v="2016-01-29T00:00:00"/>
    <d v="2016-01-29T00:00:00"/>
    <s v="sa"/>
    <s v=""/>
    <s v=""/>
    <n v="16384"/>
    <n v="0"/>
    <s v="Inventory"/>
    <s v="100XLG"/>
    <s v="Green Phone"/>
    <n v="1"/>
    <s v="Each"/>
    <n v="1"/>
    <n v="1"/>
    <n v="59.95"/>
    <n v="59.95"/>
    <s v="Percentage"/>
    <n v="0"/>
    <n v="0"/>
    <n v="0"/>
    <n v="55.5"/>
    <n v="55.5"/>
    <n v="4.45"/>
    <n v="7.4228523769808197"/>
    <s v=""/>
    <s v=""/>
  </r>
  <r>
    <x v="415"/>
    <x v="2"/>
    <x v="4"/>
    <x v="8"/>
    <s v="2016-Jan"/>
    <d v="1900-01-06T00:00:00"/>
    <n v="5"/>
    <n v="891"/>
    <d v="2013-09-22T00:00:00"/>
    <x v="78"/>
    <x v="60"/>
    <d v="2016-01-30T00:00:00"/>
    <d v="2016-03-01T00:00:00"/>
    <n v="119"/>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
    <n v="0"/>
    <n v="239.9"/>
    <n v="0"/>
    <n v="0"/>
    <n v="16.8"/>
    <s v="Z-US$"/>
    <d v="2016-01-30T00:00:00"/>
    <d v="2016-01-30T00:00:00"/>
    <s v="sa"/>
    <s v=""/>
    <s v=""/>
    <n v="16384"/>
    <n v="0"/>
    <s v="Inventory"/>
    <s v="ANSW-ATT-1000"/>
    <s v="Attractive Answering System 1000"/>
    <n v="2"/>
    <s v="Each"/>
    <n v="1"/>
    <n v="2"/>
    <n v="119.95"/>
    <n v="239.9"/>
    <s v="Percentage"/>
    <n v="0"/>
    <n v="0"/>
    <n v="0"/>
    <n v="59.29"/>
    <n v="118.58"/>
    <n v="121.32"/>
    <n v="50.571071279699872"/>
    <s v="RETAIL"/>
    <s v=""/>
  </r>
  <r>
    <x v="416"/>
    <x v="2"/>
    <x v="4"/>
    <x v="8"/>
    <s v="2016-Jan"/>
    <d v="1899-12-31T00:00:00"/>
    <n v="6"/>
    <n v="892"/>
    <d v="2013-09-22T00:00:00"/>
    <x v="79"/>
    <x v="61"/>
    <d v="2016-01-31T00:00:00"/>
    <d v="2016-03-02T00:00:00"/>
    <n v="120"/>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20.74"/>
    <n v="0"/>
    <n v="299.75"/>
    <n v="0"/>
    <n v="0"/>
    <n v="20.99"/>
    <s v="Z-US$"/>
    <d v="2016-01-31T00:00:00"/>
    <d v="2016-01-31T00:00:00"/>
    <s v="sa"/>
    <s v=""/>
    <s v=""/>
    <n v="16384"/>
    <n v="0"/>
    <s v="Inventory"/>
    <s v="100XLG"/>
    <s v="Green Phone"/>
    <n v="5"/>
    <s v="Each"/>
    <n v="1"/>
    <n v="5"/>
    <n v="59.95"/>
    <n v="299.75"/>
    <s v="Percentage"/>
    <n v="0"/>
    <n v="0"/>
    <n v="0"/>
    <n v="55.5"/>
    <n v="277.5"/>
    <n v="22.25"/>
    <n v="7.4228523769808197"/>
    <s v=""/>
    <s v=""/>
  </r>
  <r>
    <x v="417"/>
    <x v="2"/>
    <x v="4"/>
    <x v="2"/>
    <s v="2016-Feb"/>
    <d v="1900-01-01T00:00:00"/>
    <n v="6"/>
    <n v="862"/>
    <d v="2013-09-22T00:00:00"/>
    <x v="80"/>
    <x v="62"/>
    <d v="2016-02-01T00:00:00"/>
    <d v="2016-02-01T00:00:00"/>
    <n v="121"/>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641.47"/>
    <n v="0"/>
    <n v="599.5"/>
    <n v="0"/>
    <n v="0"/>
    <n v="41.97"/>
    <s v="Z-US$"/>
    <d v="2016-02-01T00:00:00"/>
    <d v="2016-02-01T00:00:00"/>
    <s v="sa"/>
    <s v=""/>
    <s v=""/>
    <n v="16384"/>
    <n v="0"/>
    <s v="Inventory"/>
    <s v="100XLG"/>
    <s v="Green Phone"/>
    <n v="10"/>
    <s v="Each"/>
    <n v="1"/>
    <n v="10"/>
    <n v="59.95"/>
    <n v="599.5"/>
    <s v="Percentage"/>
    <n v="0"/>
    <n v="0"/>
    <n v="0"/>
    <n v="55.5"/>
    <n v="555"/>
    <n v="44.5"/>
    <n v="7.4228523769808197"/>
    <s v=""/>
    <s v=""/>
  </r>
  <r>
    <x v="418"/>
    <x v="2"/>
    <x v="4"/>
    <x v="2"/>
    <s v="2016-Feb"/>
    <d v="1900-01-02T00:00:00"/>
    <n v="6"/>
    <n v="894"/>
    <d v="2013-09-22T00:00:00"/>
    <x v="81"/>
    <x v="63"/>
    <d v="2016-02-02T00:00:00"/>
    <d v="2016-03-04T00:00:00"/>
    <n v="122"/>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3.24"/>
    <n v="0"/>
    <n v="49.75"/>
    <n v="0"/>
    <n v="0"/>
    <n v="3.49"/>
    <s v="Z-US$"/>
    <d v="2016-02-02T00:00:00"/>
    <d v="2016-02-02T00:00:00"/>
    <s v="sa"/>
    <s v=""/>
    <s v=""/>
    <n v="16384"/>
    <n v="0"/>
    <s v="Inventory"/>
    <s v="ACCS-CRD-12WH"/>
    <s v="Phone Cord - 12' White"/>
    <n v="5"/>
    <s v="Each"/>
    <n v="1"/>
    <n v="5"/>
    <n v="9.9499999999999993"/>
    <n v="49.75"/>
    <s v="Percentage"/>
    <n v="0"/>
    <n v="0"/>
    <n v="0"/>
    <n v="3.29"/>
    <n v="16.45"/>
    <n v="33.299999999999997"/>
    <n v="66.934673366834176"/>
    <s v="RETAIL"/>
    <s v=""/>
  </r>
  <r>
    <x v="419"/>
    <x v="2"/>
    <x v="4"/>
    <x v="2"/>
    <s v="2016-Feb"/>
    <d v="1900-01-03T00:00:00"/>
    <n v="6"/>
    <n v="895"/>
    <d v="2013-09-22T00:00:00"/>
    <x v="82"/>
    <x v="64"/>
    <d v="2016-02-03T00:00:00"/>
    <d v="2016-03-05T00:00:00"/>
    <n v="124"/>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9.899999999999999"/>
    <n v="0"/>
    <n v="19.899999999999999"/>
    <n v="0"/>
    <n v="0"/>
    <n v="0"/>
    <s v="Z-US$"/>
    <d v="2016-02-03T00:00:00"/>
    <d v="2016-02-03T00:00:00"/>
    <s v="sa"/>
    <s v=""/>
    <s v=""/>
    <n v="16384"/>
    <n v="0"/>
    <s v="Inventory"/>
    <s v="ACCS-CRD-12WH"/>
    <s v="Phone Cord - 12' White"/>
    <n v="2"/>
    <s v="Each"/>
    <n v="1"/>
    <n v="2"/>
    <n v="9.9499999999999993"/>
    <n v="19.899999999999999"/>
    <s v="Percentage"/>
    <n v="0"/>
    <n v="0"/>
    <n v="0"/>
    <n v="3.29"/>
    <n v="6.58"/>
    <n v="13.32"/>
    <n v="66.934673366834176"/>
    <s v="RETAIL"/>
    <s v=""/>
  </r>
  <r>
    <x v="420"/>
    <x v="2"/>
    <x v="4"/>
    <x v="2"/>
    <s v="2016-Feb"/>
    <d v="1900-01-03T00:00:00"/>
    <n v="6"/>
    <n v="895"/>
    <d v="2013-09-22T00:00:00"/>
    <x v="82"/>
    <x v="64"/>
    <d v="2016-02-03T00:00:00"/>
    <d v="2016-03-05T00:00:00"/>
    <n v="125"/>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10.65"/>
    <n v="0"/>
    <n v="9.9499999999999993"/>
    <n v="0"/>
    <n v="0"/>
    <n v="0.7"/>
    <s v="Z-US$"/>
    <d v="2016-02-03T00:00:00"/>
    <d v="2016-02-03T00:00:00"/>
    <s v="sa"/>
    <s v=""/>
    <s v=""/>
    <n v="16384"/>
    <n v="0"/>
    <s v="Inventory"/>
    <s v="ACCS-CRD-12WH"/>
    <s v="Phone Cord - 12' White"/>
    <n v="1"/>
    <s v="Each"/>
    <n v="1"/>
    <n v="1"/>
    <n v="9.9499999999999993"/>
    <n v="9.9499999999999993"/>
    <s v="Percentage"/>
    <n v="0"/>
    <n v="0"/>
    <n v="0"/>
    <n v="3.29"/>
    <n v="3.29"/>
    <n v="6.66"/>
    <n v="66.934673366834176"/>
    <s v="RETAIL"/>
    <s v=""/>
  </r>
  <r>
    <x v="421"/>
    <x v="2"/>
    <x v="4"/>
    <x v="2"/>
    <s v="2016-Feb"/>
    <d v="1900-01-03T00:00:00"/>
    <n v="6"/>
    <n v="895"/>
    <d v="2013-09-22T00:00:00"/>
    <x v="82"/>
    <x v="64"/>
    <d v="2016-02-03T00:00:00"/>
    <d v="2016-03-05T00:00:00"/>
    <n v="126"/>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9.899999999999999"/>
    <n v="0"/>
    <n v="19.899999999999999"/>
    <n v="0"/>
    <n v="0"/>
    <n v="0"/>
    <s v="Z-US$"/>
    <d v="2016-02-03T00:00:00"/>
    <d v="2016-02-03T00:00:00"/>
    <s v="sa"/>
    <s v=""/>
    <s v=""/>
    <n v="16384"/>
    <n v="0"/>
    <s v="Inventory"/>
    <s v="ACCS-CRD-12WH"/>
    <s v="Phone Cord - 12' White"/>
    <n v="2"/>
    <s v="Each"/>
    <n v="1"/>
    <n v="2"/>
    <n v="9.9499999999999993"/>
    <n v="19.899999999999999"/>
    <s v="Percentage"/>
    <n v="0"/>
    <n v="0"/>
    <n v="0"/>
    <n v="3.29"/>
    <n v="6.58"/>
    <n v="13.32"/>
    <n v="66.934673366834176"/>
    <s v="RETAIL"/>
    <s v=""/>
  </r>
  <r>
    <x v="422"/>
    <x v="2"/>
    <x v="4"/>
    <x v="2"/>
    <s v="2016-Feb"/>
    <d v="1900-01-04T00:00:00"/>
    <n v="6"/>
    <n v="896"/>
    <d v="2013-09-22T00:00:00"/>
    <x v="83"/>
    <x v="65"/>
    <d v="2016-02-04T00:00:00"/>
    <d v="2016-03-06T00:00:00"/>
    <n v="127"/>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6-02-04T00:00:00"/>
    <d v="2016-02-04T00:00:00"/>
    <s v="sa"/>
    <s v=""/>
    <s v=""/>
    <n v="16384"/>
    <n v="0"/>
    <s v="Inventory"/>
    <s v="ACCS-CRD-12WH"/>
    <s v="Phone Cord - 12' White"/>
    <n v="1"/>
    <s v="Each"/>
    <n v="1"/>
    <n v="1"/>
    <n v="9.9499999999999993"/>
    <n v="9.9499999999999993"/>
    <s v="Percentage"/>
    <n v="0"/>
    <n v="0"/>
    <n v="0"/>
    <n v="3.29"/>
    <n v="3.29"/>
    <n v="6.66"/>
    <n v="66.934673366834176"/>
    <s v="RETAIL"/>
    <s v=""/>
  </r>
  <r>
    <x v="423"/>
    <x v="2"/>
    <x v="4"/>
    <x v="2"/>
    <s v="2016-Feb"/>
    <d v="1900-01-05T00:00:00"/>
    <n v="6"/>
    <n v="897"/>
    <d v="2013-09-22T00:00:00"/>
    <x v="84"/>
    <x v="66"/>
    <d v="2016-02-05T00:00:00"/>
    <d v="2016-03-07T00:00:00"/>
    <n v="128"/>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65"/>
    <n v="0"/>
    <n v="9.9499999999999993"/>
    <n v="0"/>
    <n v="0"/>
    <n v="0.7"/>
    <s v="Z-US$"/>
    <d v="2016-02-05T00:00:00"/>
    <d v="2016-02-05T00:00:00"/>
    <s v="sa"/>
    <s v=""/>
    <s v=""/>
    <n v="16384"/>
    <n v="0"/>
    <s v="Inventory"/>
    <s v="ACCS-CRD-12WH"/>
    <s v="Phone Cord - 12' White"/>
    <n v="1"/>
    <s v="Each"/>
    <n v="1"/>
    <n v="1"/>
    <n v="9.9499999999999993"/>
    <n v="9.9499999999999993"/>
    <s v="Percentage"/>
    <n v="0"/>
    <n v="0"/>
    <n v="0"/>
    <n v="3.29"/>
    <n v="3.29"/>
    <n v="6.66"/>
    <n v="66.934673366834176"/>
    <s v="RETAIL"/>
    <s v=""/>
  </r>
  <r>
    <x v="424"/>
    <x v="2"/>
    <x v="4"/>
    <x v="2"/>
    <s v="2016-Feb"/>
    <d v="1900-01-06T00:00:00"/>
    <n v="6"/>
    <n v="898"/>
    <d v="2013-09-22T00:00:00"/>
    <x v="85"/>
    <x v="67"/>
    <d v="2016-02-06T00:00:00"/>
    <d v="2016-03-08T00:00:00"/>
    <n v="129"/>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28.30000000000001"/>
    <n v="0"/>
    <n v="119.9"/>
    <n v="0"/>
    <n v="0"/>
    <n v="8.4"/>
    <s v="Z-US$"/>
    <d v="2016-02-06T00:00:00"/>
    <d v="2016-02-06T00:00:00"/>
    <s v="sa"/>
    <s v=""/>
    <s v=""/>
    <n v="16384"/>
    <n v="0"/>
    <s v="Inventory"/>
    <s v="100XLG"/>
    <s v="Green Phone"/>
    <n v="2"/>
    <s v="Each"/>
    <n v="1"/>
    <n v="2"/>
    <n v="59.95"/>
    <n v="119.9"/>
    <s v="Percentage"/>
    <n v="0"/>
    <n v="0"/>
    <n v="0"/>
    <n v="55.5"/>
    <n v="111"/>
    <n v="8.9"/>
    <n v="7.4228523769808197"/>
    <s v=""/>
    <s v=""/>
  </r>
  <r>
    <x v="425"/>
    <x v="2"/>
    <x v="4"/>
    <x v="2"/>
    <s v="2016-Feb"/>
    <d v="1899-12-31T00:00:00"/>
    <n v="7"/>
    <n v="899"/>
    <d v="2013-09-22T00:00:00"/>
    <x v="86"/>
    <x v="68"/>
    <d v="2016-02-07T00:00:00"/>
    <d v="2016-03-09T00:00:00"/>
    <n v="130"/>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20.74"/>
    <n v="0"/>
    <n v="299.75"/>
    <n v="0"/>
    <n v="0"/>
    <n v="20.99"/>
    <s v="Z-US$"/>
    <d v="2016-02-07T00:00:00"/>
    <d v="2016-02-07T00:00:00"/>
    <s v="sa"/>
    <s v=""/>
    <s v=""/>
    <n v="16384"/>
    <n v="0"/>
    <s v="Inventory"/>
    <s v="100XLG"/>
    <s v="Green Phone"/>
    <n v="5"/>
    <s v="Each"/>
    <n v="1"/>
    <n v="5"/>
    <n v="59.95"/>
    <n v="299.75"/>
    <s v="Percentage"/>
    <n v="0"/>
    <n v="0"/>
    <n v="0"/>
    <n v="55.5"/>
    <n v="277.5"/>
    <n v="22.25"/>
    <n v="7.4228523769808197"/>
    <s v=""/>
    <s v=""/>
  </r>
  <r>
    <x v="426"/>
    <x v="2"/>
    <x v="4"/>
    <x v="2"/>
    <s v="2016-Feb"/>
    <d v="1900-01-01T00:00:00"/>
    <n v="7"/>
    <n v="900"/>
    <d v="2013-09-22T00:00:00"/>
    <x v="87"/>
    <x v="69"/>
    <d v="2016-02-08T00:00:00"/>
    <d v="2016-03-10T00:00:00"/>
    <n v="131"/>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28.35"/>
    <n v="0"/>
    <n v="119.95"/>
    <n v="0"/>
    <n v="0"/>
    <n v="8.4"/>
    <s v="Z-US$"/>
    <d v="2016-02-08T00:00:00"/>
    <d v="2016-02-08T00:00:00"/>
    <s v="sa"/>
    <s v=""/>
    <s v=""/>
    <n v="16384"/>
    <n v="0"/>
    <s v="Inventory"/>
    <s v="ANSW-ATT-1000"/>
    <s v="Attractive Answering System 1000"/>
    <n v="1"/>
    <s v="Each"/>
    <n v="1"/>
    <n v="1"/>
    <n v="119.95"/>
    <n v="119.95"/>
    <s v="Percentage"/>
    <n v="0"/>
    <n v="0"/>
    <n v="0"/>
    <n v="59.29"/>
    <n v="59.29"/>
    <n v="60.66"/>
    <n v="50.571071279699872"/>
    <s v="RETAIL"/>
    <s v=""/>
  </r>
  <r>
    <x v="427"/>
    <x v="2"/>
    <x v="4"/>
    <x v="2"/>
    <s v="2016-Feb"/>
    <d v="1900-01-02T00:00:00"/>
    <n v="7"/>
    <n v="901"/>
    <d v="2013-09-22T00:00:00"/>
    <x v="88"/>
    <x v="70"/>
    <d v="2016-02-09T00:00:00"/>
    <d v="2016-03-11T00:00:00"/>
    <n v="132"/>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5135.8999999999996"/>
    <n v="0"/>
    <n v="4799.8999999999996"/>
    <n v="0"/>
    <n v="0"/>
    <n v="336"/>
    <s v="Z-US$"/>
    <d v="2016-02-09T00:00:00"/>
    <d v="2016-02-09T00:00:00"/>
    <s v="sa"/>
    <s v=""/>
    <s v=""/>
    <n v="16384"/>
    <n v="0"/>
    <s v="Inventory"/>
    <s v="FAXX-CAN-9800"/>
    <s v="Cantata FaxPhone 9800"/>
    <n v="2"/>
    <s v="Each"/>
    <n v="1"/>
    <n v="2"/>
    <n v="2399.9499999999998"/>
    <n v="4799.8999999999996"/>
    <s v="Percentage"/>
    <n v="0"/>
    <n v="0"/>
    <n v="0"/>
    <n v="1197"/>
    <n v="2394"/>
    <n v="2405.9"/>
    <n v="50.123960915852408"/>
    <s v="RETAIL"/>
    <s v=""/>
  </r>
  <r>
    <x v="428"/>
    <x v="2"/>
    <x v="4"/>
    <x v="2"/>
    <s v="2016-Feb"/>
    <d v="1900-01-02T00:00:00"/>
    <n v="7"/>
    <n v="901"/>
    <d v="2013-09-22T00:00:00"/>
    <x v="88"/>
    <x v="70"/>
    <d v="2016-02-09T00:00:00"/>
    <d v="2016-03-11T00:00:00"/>
    <n v="133"/>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09T00:00:00"/>
    <d v="2016-02-09T00:00:00"/>
    <s v="sa"/>
    <s v=""/>
    <s v=""/>
    <n v="16384"/>
    <n v="0"/>
    <s v="Inventory"/>
    <s v="FAXX-CAN-9800"/>
    <s v="Cantata FaxPhone 9800"/>
    <n v="1"/>
    <s v="Each"/>
    <n v="1"/>
    <n v="1"/>
    <n v="2399.9499999999998"/>
    <n v="2399.9499999999998"/>
    <s v="Percentage"/>
    <n v="0"/>
    <n v="0"/>
    <n v="0"/>
    <n v="1197"/>
    <n v="1197"/>
    <n v="1202.95"/>
    <n v="50.123960915852408"/>
    <s v="RETAIL"/>
    <s v=""/>
  </r>
  <r>
    <x v="429"/>
    <x v="2"/>
    <x v="4"/>
    <x v="2"/>
    <s v="2016-Feb"/>
    <d v="1900-01-03T00:00:00"/>
    <n v="7"/>
    <n v="902"/>
    <d v="2013-09-22T00:00:00"/>
    <x v="89"/>
    <x v="71"/>
    <d v="2016-02-10T00:00:00"/>
    <d v="2016-03-12T00:00:00"/>
    <n v="134"/>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5135.8999999999996"/>
    <n v="0"/>
    <n v="4799.8999999999996"/>
    <n v="0"/>
    <n v="0"/>
    <n v="336"/>
    <s v="Z-US$"/>
    <d v="2016-02-10T00:00:00"/>
    <d v="2016-02-10T00:00:00"/>
    <s v="sa"/>
    <s v=""/>
    <s v=""/>
    <n v="16384"/>
    <n v="0"/>
    <s v="Inventory"/>
    <s v="FAXX-CAN-9800"/>
    <s v="Cantata FaxPhone 9800"/>
    <n v="2"/>
    <s v="Each"/>
    <n v="1"/>
    <n v="2"/>
    <n v="2399.9499999999998"/>
    <n v="4799.8999999999996"/>
    <s v="Percentage"/>
    <n v="0"/>
    <n v="0"/>
    <n v="0"/>
    <n v="1197"/>
    <n v="2394"/>
    <n v="2405.9"/>
    <n v="50.123960915852408"/>
    <s v="RETAIL"/>
    <s v=""/>
  </r>
  <r>
    <x v="430"/>
    <x v="2"/>
    <x v="4"/>
    <x v="2"/>
    <s v="2016-Feb"/>
    <d v="1900-01-04T00:00:00"/>
    <n v="7"/>
    <n v="872"/>
    <d v="2013-09-22T00:00:00"/>
    <x v="90"/>
    <x v="72"/>
    <d v="2016-02-11T00:00:00"/>
    <d v="2016-02-11T00:00:00"/>
    <n v="135"/>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5135.8999999999996"/>
    <n v="0"/>
    <n v="4799.8999999999996"/>
    <n v="0"/>
    <n v="0"/>
    <n v="336"/>
    <s v="Z-US$"/>
    <d v="2016-02-11T00:00:00"/>
    <d v="2016-02-11T00:00:00"/>
    <s v="sa"/>
    <s v=""/>
    <s v=""/>
    <n v="16384"/>
    <n v="0"/>
    <s v="Inventory"/>
    <s v="FAXX-CAN-9800"/>
    <s v="Cantata FaxPhone 9800"/>
    <n v="2"/>
    <s v="Each"/>
    <n v="1"/>
    <n v="2"/>
    <n v="2399.9499999999998"/>
    <n v="4799.8999999999996"/>
    <s v="Percentage"/>
    <n v="0"/>
    <n v="0"/>
    <n v="0"/>
    <n v="1197"/>
    <n v="2394"/>
    <n v="2405.9"/>
    <n v="50.123960915852408"/>
    <s v="RETAIL"/>
    <s v=""/>
  </r>
  <r>
    <x v="431"/>
    <x v="2"/>
    <x v="4"/>
    <x v="2"/>
    <s v="2016-Feb"/>
    <d v="1899-12-31T00:00:00"/>
    <n v="8"/>
    <n v="906"/>
    <d v="2013-09-22T00:00:00"/>
    <x v="91"/>
    <x v="73"/>
    <d v="2016-02-14T00:00:00"/>
    <d v="2016-03-16T00:00:00"/>
    <n v="136"/>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567.9499999999998"/>
    <n v="0"/>
    <n v="2399.9499999999998"/>
    <n v="0"/>
    <n v="0"/>
    <n v="168"/>
    <s v="Z-US$"/>
    <d v="2016-02-14T00:00:00"/>
    <d v="2016-02-14T00:00:00"/>
    <s v="sa"/>
    <s v=""/>
    <s v=""/>
    <n v="16384"/>
    <n v="0"/>
    <s v="Inventory"/>
    <s v="FAXX-CAN-9800"/>
    <s v="Cantata FaxPhone 9800"/>
    <n v="1"/>
    <s v="Each"/>
    <n v="1"/>
    <n v="1"/>
    <n v="2399.9499999999998"/>
    <n v="2399.9499999999998"/>
    <s v="Percentage"/>
    <n v="0"/>
    <n v="0"/>
    <n v="0"/>
    <n v="1197"/>
    <n v="1197"/>
    <n v="1202.95"/>
    <n v="50.123960915852408"/>
    <s v="RETAIL"/>
    <s v=""/>
  </r>
  <r>
    <x v="432"/>
    <x v="2"/>
    <x v="4"/>
    <x v="2"/>
    <s v="2016-Feb"/>
    <d v="1900-01-01T00:00:00"/>
    <n v="8"/>
    <n v="907"/>
    <d v="2013-09-22T00:00:00"/>
    <x v="92"/>
    <x v="74"/>
    <d v="2016-02-15T00:00:00"/>
    <d v="2016-03-17T00:00:00"/>
    <n v="137"/>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399.9499999999998"/>
    <n v="0"/>
    <n v="2399.9499999999998"/>
    <n v="0"/>
    <n v="0"/>
    <n v="0"/>
    <s v="Z-US$"/>
    <d v="2016-02-15T00:00:00"/>
    <d v="2016-02-15T00:00:00"/>
    <s v="sa"/>
    <s v=""/>
    <s v=""/>
    <n v="16384"/>
    <n v="0"/>
    <s v="Inventory"/>
    <s v="FAXX-CAN-9800"/>
    <s v="Cantata FaxPhone 9800"/>
    <n v="1"/>
    <s v="Each"/>
    <n v="1"/>
    <n v="1"/>
    <n v="2399.9499999999998"/>
    <n v="2399.9499999999998"/>
    <s v="Percentage"/>
    <n v="0"/>
    <n v="0"/>
    <n v="0"/>
    <n v="664.96"/>
    <n v="664.96"/>
    <n v="1734.99"/>
    <n v="72.292756099085395"/>
    <s v="RETAIL"/>
    <s v=""/>
  </r>
  <r>
    <x v="433"/>
    <x v="2"/>
    <x v="4"/>
    <x v="2"/>
    <s v="2016-Feb"/>
    <d v="1900-01-02T00:00:00"/>
    <n v="8"/>
    <n v="908"/>
    <d v="2013-09-22T00:00:00"/>
    <x v="93"/>
    <x v="75"/>
    <d v="2016-02-16T00:00:00"/>
    <d v="2016-03-18T00:00:00"/>
    <n v="138"/>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6-02-16T00:00:00"/>
    <d v="2016-02-16T00:00:00"/>
    <s v="sa"/>
    <s v=""/>
    <s v=""/>
    <n v="16384"/>
    <n v="0"/>
    <s v="Inventory"/>
    <s v="FAXX-CAN-9800"/>
    <s v="Cantata FaxPhone 9800"/>
    <n v="2"/>
    <s v="Each"/>
    <n v="1"/>
    <n v="2"/>
    <n v="2399.9499999999998"/>
    <n v="4799.8999999999996"/>
    <s v="Percentage"/>
    <n v="0"/>
    <n v="0"/>
    <n v="0"/>
    <n v="664.96"/>
    <n v="1329.92"/>
    <n v="3469.98"/>
    <n v="72.292756099085395"/>
    <s v="RETAIL"/>
    <s v=""/>
  </r>
  <r>
    <x v="434"/>
    <x v="2"/>
    <x v="4"/>
    <x v="2"/>
    <s v="2016-Feb"/>
    <d v="1900-01-03T00:00:00"/>
    <n v="8"/>
    <n v="909"/>
    <d v="2013-09-22T00:00:00"/>
    <x v="94"/>
    <x v="76"/>
    <d v="2016-02-17T00:00:00"/>
    <d v="2016-03-19T00:00:00"/>
    <n v="139"/>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2399.9499999999998"/>
    <n v="0"/>
    <n v="2399.9499999999998"/>
    <n v="0"/>
    <n v="0"/>
    <n v="0"/>
    <s v="Z-US$"/>
    <d v="2016-02-17T00:00:00"/>
    <d v="2016-02-17T00:00:00"/>
    <s v="sa"/>
    <s v=""/>
    <s v=""/>
    <n v="16384"/>
    <n v="0"/>
    <s v="Inventory"/>
    <s v="FAXX-CAN-9800"/>
    <s v="Cantata FaxPhone 9800"/>
    <n v="1"/>
    <s v="Each"/>
    <n v="1"/>
    <n v="1"/>
    <n v="2399.9499999999998"/>
    <n v="2399.9499999999998"/>
    <s v="Percentage"/>
    <n v="0"/>
    <n v="0"/>
    <n v="0"/>
    <n v="664.96"/>
    <n v="664.96"/>
    <n v="1734.99"/>
    <n v="72.292756099085395"/>
    <s v="RETAIL"/>
    <s v=""/>
  </r>
  <r>
    <x v="435"/>
    <x v="2"/>
    <x v="4"/>
    <x v="2"/>
    <s v="2016-Feb"/>
    <d v="1900-01-03T00:00:00"/>
    <n v="8"/>
    <n v="909"/>
    <d v="2013-09-22T00:00:00"/>
    <x v="94"/>
    <x v="76"/>
    <d v="2016-02-17T00:00:00"/>
    <d v="2016-03-19T00:00:00"/>
    <n v="140"/>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6-02-17T00:00:00"/>
    <d v="2016-02-17T00:00:00"/>
    <s v="sa"/>
    <s v=""/>
    <s v=""/>
    <n v="16384"/>
    <n v="0"/>
    <s v="Inventory"/>
    <s v="ACCS-CRD-12WH"/>
    <s v="Phone Cord - 12' White"/>
    <n v="1"/>
    <s v="Each"/>
    <n v="1"/>
    <n v="1"/>
    <n v="9.9499999999999993"/>
    <n v="9.9499999999999993"/>
    <s v="Percentage"/>
    <n v="0"/>
    <n v="0"/>
    <n v="0"/>
    <n v="3.29"/>
    <n v="3.29"/>
    <n v="6.66"/>
    <n v="66.934673366834176"/>
    <s v="RETAIL"/>
    <s v=""/>
  </r>
  <r>
    <x v="436"/>
    <x v="2"/>
    <x v="4"/>
    <x v="2"/>
    <s v="2016-Feb"/>
    <d v="1900-01-04T00:00:00"/>
    <n v="8"/>
    <n v="910"/>
    <d v="2013-09-22T00:00:00"/>
    <x v="95"/>
    <x v="77"/>
    <d v="2016-02-18T00:00:00"/>
    <d v="2016-03-20T00:00:00"/>
    <n v="141"/>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18T00:00:00"/>
    <d v="2016-02-18T00:00:00"/>
    <s v="sa"/>
    <s v=""/>
    <s v=""/>
    <n v="16384"/>
    <n v="0"/>
    <s v="Inventory"/>
    <s v="FAXX-CAN-9800"/>
    <s v="Cantata FaxPhone 9800"/>
    <n v="1"/>
    <s v="Each"/>
    <n v="1"/>
    <n v="1"/>
    <n v="2399.9499999999998"/>
    <n v="2399.9499999999998"/>
    <s v="Percentage"/>
    <n v="0"/>
    <n v="0"/>
    <n v="0"/>
    <n v="1197"/>
    <n v="1197"/>
    <n v="1202.95"/>
    <n v="50.123960915852408"/>
    <s v="RETAIL"/>
    <s v=""/>
  </r>
  <r>
    <x v="437"/>
    <x v="2"/>
    <x v="4"/>
    <x v="2"/>
    <s v="2016-Feb"/>
    <d v="1900-01-04T00:00:00"/>
    <n v="8"/>
    <n v="910"/>
    <d v="2013-09-22T00:00:00"/>
    <x v="95"/>
    <x v="77"/>
    <d v="2016-02-18T00:00:00"/>
    <d v="2016-03-20T00:00:00"/>
    <n v="142"/>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71.1"/>
    <n v="0"/>
    <n v="159.9"/>
    <n v="0"/>
    <n v="0"/>
    <n v="11.2"/>
    <s v="Z-US$"/>
    <d v="2016-02-18T00:00:00"/>
    <d v="2016-02-18T00:00:00"/>
    <s v="sa"/>
    <s v=""/>
    <s v=""/>
    <n v="16384"/>
    <n v="0"/>
    <s v="Inventory"/>
    <s v="ACCS-HDS-1EAR"/>
    <s v="Headset-Single Ear"/>
    <n v="2"/>
    <s v="Each"/>
    <n v="1"/>
    <n v="2"/>
    <n v="79.95"/>
    <n v="159.9"/>
    <s v="Percentage"/>
    <n v="0"/>
    <n v="0"/>
    <n v="0"/>
    <n v="38.590000000000003"/>
    <n v="77.180000000000007"/>
    <n v="82.72"/>
    <n v="51.732332707942462"/>
    <s v="RETAIL"/>
    <s v=""/>
  </r>
  <r>
    <x v="438"/>
    <x v="2"/>
    <x v="4"/>
    <x v="2"/>
    <s v="2016-Feb"/>
    <d v="1900-01-05T00:00:00"/>
    <n v="8"/>
    <n v="911"/>
    <d v="2013-09-22T00:00:00"/>
    <x v="96"/>
    <x v="78"/>
    <d v="2016-02-19T00:00:00"/>
    <d v="2016-03-21T00:00:00"/>
    <n v="143"/>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567.9499999999998"/>
    <n v="0"/>
    <n v="2399.9499999999998"/>
    <n v="0"/>
    <n v="0"/>
    <n v="168"/>
    <s v="Z-US$"/>
    <d v="2016-02-19T00:00:00"/>
    <d v="2016-02-19T00:00:00"/>
    <s v="sa"/>
    <s v=""/>
    <s v=""/>
    <n v="16384"/>
    <n v="0"/>
    <s v="Inventory"/>
    <s v="FAXX-CAN-9800"/>
    <s v="Cantata FaxPhone 9800"/>
    <n v="1"/>
    <s v="Each"/>
    <n v="1"/>
    <n v="1"/>
    <n v="2399.9499999999998"/>
    <n v="2399.9499999999998"/>
    <s v="Percentage"/>
    <n v="0"/>
    <n v="0"/>
    <n v="0"/>
    <n v="1197"/>
    <n v="1197"/>
    <n v="1202.95"/>
    <n v="50.123960915852408"/>
    <s v="RETAIL"/>
    <s v=""/>
  </r>
  <r>
    <x v="439"/>
    <x v="2"/>
    <x v="4"/>
    <x v="2"/>
    <s v="2016-Feb"/>
    <d v="1900-01-05T00:00:00"/>
    <n v="8"/>
    <n v="911"/>
    <d v="2013-09-22T00:00:00"/>
    <x v="96"/>
    <x v="78"/>
    <d v="2016-02-19T00:00:00"/>
    <d v="2016-03-21T00:00:00"/>
    <n v="144"/>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42.19"/>
    <n v="0"/>
    <n v="319.8"/>
    <n v="0"/>
    <n v="0"/>
    <n v="22.39"/>
    <s v="Z-US$"/>
    <d v="2016-02-19T00:00:00"/>
    <d v="2016-02-19T00:00:00"/>
    <s v="sa"/>
    <s v=""/>
    <s v=""/>
    <n v="32768"/>
    <n v="0"/>
    <s v="Inventory"/>
    <s v="ACCS-HDS-1EAR"/>
    <s v="Headset-Single Ear"/>
    <n v="4"/>
    <s v="Each"/>
    <n v="1"/>
    <n v="4"/>
    <n v="79.95"/>
    <n v="319.8"/>
    <s v="Percentage"/>
    <n v="0"/>
    <n v="0"/>
    <n v="0"/>
    <n v="38.590000000000003"/>
    <n v="154.36000000000001"/>
    <n v="165.44"/>
    <n v="51.732332707942462"/>
    <s v="RETAIL"/>
    <s v=""/>
  </r>
  <r>
    <x v="440"/>
    <x v="2"/>
    <x v="4"/>
    <x v="2"/>
    <s v="2016-Feb"/>
    <d v="1900-01-06T00:00:00"/>
    <n v="8"/>
    <n v="912"/>
    <d v="2013-09-22T00:00:00"/>
    <x v="97"/>
    <x v="79"/>
    <d v="2016-02-20T00:00:00"/>
    <d v="2016-03-22T00:00:00"/>
    <n v="145"/>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20T00:00:00"/>
    <d v="2016-02-20T00:00:00"/>
    <s v="sa"/>
    <s v=""/>
    <s v=""/>
    <n v="16384"/>
    <n v="0"/>
    <s v="Inventory"/>
    <s v="FAXX-CAN-9800"/>
    <s v="Cantata FaxPhone 9800"/>
    <n v="1"/>
    <s v="Each"/>
    <n v="1"/>
    <n v="1"/>
    <n v="2399.9499999999998"/>
    <n v="2399.9499999999998"/>
    <s v="Percentage"/>
    <n v="0"/>
    <n v="0"/>
    <n v="0"/>
    <n v="1197"/>
    <n v="1197"/>
    <n v="1202.95"/>
    <n v="50.123960915852408"/>
    <s v="RETAIL"/>
    <s v=""/>
  </r>
  <r>
    <x v="441"/>
    <x v="2"/>
    <x v="4"/>
    <x v="2"/>
    <s v="2016-Feb"/>
    <d v="1900-01-06T00:00:00"/>
    <n v="8"/>
    <n v="912"/>
    <d v="2013-09-22T00:00:00"/>
    <x v="97"/>
    <x v="79"/>
    <d v="2016-02-20T00:00:00"/>
    <d v="2016-03-22T00:00:00"/>
    <n v="146"/>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9499999999998"/>
    <n v="0"/>
    <n v="2399.9499999999998"/>
    <n v="0"/>
    <n v="0"/>
    <n v="168"/>
    <s v="Z-US$"/>
    <d v="2016-02-20T00:00:00"/>
    <d v="2016-02-20T00:00:00"/>
    <s v="sa"/>
    <s v=""/>
    <s v=""/>
    <n v="16384"/>
    <n v="0"/>
    <s v="Inventory"/>
    <s v="FAXX-CAN-9800"/>
    <s v="Cantata FaxPhone 9800"/>
    <n v="1"/>
    <s v="Each"/>
    <n v="1"/>
    <n v="1"/>
    <n v="2399.9499999999998"/>
    <n v="2399.9499999999998"/>
    <s v="Percentage"/>
    <n v="0"/>
    <n v="0"/>
    <n v="0"/>
    <n v="1197"/>
    <n v="1197"/>
    <n v="1202.95"/>
    <n v="50.123960915852408"/>
    <s v="RETAIL"/>
    <s v=""/>
  </r>
  <r>
    <x v="442"/>
    <x v="2"/>
    <x v="4"/>
    <x v="2"/>
    <s v="2016-Feb"/>
    <d v="1899-12-31T00:00:00"/>
    <n v="9"/>
    <n v="882"/>
    <d v="2013-09-22T00:00:00"/>
    <x v="98"/>
    <x v="80"/>
    <d v="2016-02-21T00:00:00"/>
    <d v="2016-02-21T00:00:00"/>
    <n v="147"/>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56.58999999999997"/>
    <n v="0"/>
    <n v="239.8"/>
    <n v="0"/>
    <n v="0"/>
    <n v="16.79"/>
    <s v="Z-US$"/>
    <d v="2016-02-21T00:00:00"/>
    <d v="2016-02-21T00:00:00"/>
    <s v="sa"/>
    <s v=""/>
    <s v=""/>
    <n v="16384"/>
    <n v="0"/>
    <s v="Inventory"/>
    <s v="100XLG"/>
    <s v="Green Phone"/>
    <n v="4"/>
    <s v="Each"/>
    <n v="1"/>
    <n v="4"/>
    <n v="59.95"/>
    <n v="239.8"/>
    <s v="Percentage"/>
    <n v="0"/>
    <n v="0"/>
    <n v="0"/>
    <n v="55.5"/>
    <n v="222"/>
    <n v="17.8"/>
    <n v="7.4228523769808197"/>
    <s v=""/>
    <s v=""/>
  </r>
  <r>
    <x v="443"/>
    <x v="2"/>
    <x v="4"/>
    <x v="2"/>
    <s v="2016-Feb"/>
    <d v="1900-01-01T00:00:00"/>
    <n v="9"/>
    <n v="914"/>
    <d v="2013-09-22T00:00:00"/>
    <x v="99"/>
    <x v="81"/>
    <d v="2016-02-22T00:00:00"/>
    <d v="2016-03-24T00:00:00"/>
    <n v="148"/>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4.150000000000006"/>
    <n v="0"/>
    <n v="59.95"/>
    <n v="0"/>
    <n v="0"/>
    <n v="4.2"/>
    <s v="Z-US$"/>
    <d v="2016-02-22T00:00:00"/>
    <d v="2016-02-22T00:00:00"/>
    <s v="sa"/>
    <s v=""/>
    <s v=""/>
    <n v="98304"/>
    <n v="0"/>
    <s v="Inventory"/>
    <s v="100XLG"/>
    <s v="Green Phone"/>
    <n v="1"/>
    <s v="Each"/>
    <n v="1"/>
    <n v="1"/>
    <n v="59.95"/>
    <n v="59.95"/>
    <s v="Percentage"/>
    <n v="0"/>
    <n v="0"/>
    <n v="0"/>
    <n v="55.5"/>
    <n v="55.5"/>
    <n v="4.45"/>
    <n v="7.4228523769808197"/>
    <s v=""/>
    <s v=""/>
  </r>
  <r>
    <x v="444"/>
    <x v="2"/>
    <x v="4"/>
    <x v="2"/>
    <s v="2016-Feb"/>
    <d v="1900-01-01T00:00:00"/>
    <n v="9"/>
    <n v="914"/>
    <d v="2013-09-22T00:00:00"/>
    <x v="99"/>
    <x v="81"/>
    <d v="2016-02-22T00:00:00"/>
    <d v="2016-03-24T00:00:00"/>
    <n v="150"/>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433.75"/>
    <n v="0"/>
    <n v="1339.95"/>
    <n v="0"/>
    <n v="0"/>
    <n v="93.8"/>
    <s v="Z-US$"/>
    <d v="2016-02-22T00:00:00"/>
    <d v="2016-02-22T00:00:00"/>
    <s v="sa"/>
    <s v=""/>
    <s v=""/>
    <n v="16384"/>
    <n v="0"/>
    <s v="Inventory"/>
    <s v="HDWR-RNG-0001"/>
    <s v="Ring Generator"/>
    <n v="1"/>
    <s v="Each"/>
    <n v="1"/>
    <n v="1"/>
    <n v="1339.95"/>
    <n v="1339.95"/>
    <s v="Percentage"/>
    <n v="0"/>
    <n v="0"/>
    <n v="0"/>
    <n v="698.12"/>
    <n v="698.12"/>
    <n v="641.83000000000004"/>
    <n v="47.899548490615317"/>
    <s v="RETAIL"/>
    <s v=""/>
  </r>
  <r>
    <x v="445"/>
    <x v="2"/>
    <x v="4"/>
    <x v="2"/>
    <s v="2016-Feb"/>
    <d v="1900-01-01T00:00:00"/>
    <n v="9"/>
    <n v="914"/>
    <d v="2013-09-22T00:00:00"/>
    <x v="99"/>
    <x v="81"/>
    <d v="2016-02-22T00:00:00"/>
    <d v="2016-03-24T00:00:00"/>
    <n v="151"/>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05.7"/>
    <n v="0"/>
    <n v="192.23"/>
    <n v="0"/>
    <n v="0"/>
    <n v="13.47"/>
    <s v="Z-US$"/>
    <d v="2016-02-22T00:00:00"/>
    <d v="2016-02-22T00:00:00"/>
    <s v="sa"/>
    <s v=""/>
    <s v=""/>
    <n v="16384"/>
    <n v="0"/>
    <s v="Inventory"/>
    <s v="REPR-TWO-0002"/>
    <s v="On-site Repair"/>
    <n v="5.5"/>
    <s v="HOUR"/>
    <n v="1"/>
    <n v="5.5"/>
    <n v="34.950000000000003"/>
    <n v="192.23"/>
    <s v="Percentage"/>
    <n v="0"/>
    <n v="0"/>
    <n v="0"/>
    <n v="0"/>
    <n v="0"/>
    <n v="192.23"/>
    <n v="100"/>
    <s v=""/>
    <s v=""/>
  </r>
  <r>
    <x v="446"/>
    <x v="2"/>
    <x v="4"/>
    <x v="2"/>
    <s v="2016-Feb"/>
    <d v="1900-01-02T00:00:00"/>
    <n v="9"/>
    <n v="915"/>
    <d v="2013-09-22T00:00:00"/>
    <x v="100"/>
    <x v="82"/>
    <d v="2016-02-23T00:00:00"/>
    <d v="2016-03-25T00:00:00"/>
    <n v="152"/>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03.25"/>
    <n v="0"/>
    <n v="189.95"/>
    <n v="0"/>
    <n v="0"/>
    <n v="13.3"/>
    <s v="Z-US$"/>
    <d v="2016-02-23T00:00:00"/>
    <d v="2016-02-23T00:00:00"/>
    <s v="sa"/>
    <s v=""/>
    <s v=""/>
    <n v="16384"/>
    <n v="0"/>
    <s v="Inventory"/>
    <s v="PHON-ATT-53WH"/>
    <s v="Cordless-Attractive 5352-White"/>
    <n v="1"/>
    <s v="Each"/>
    <n v="1"/>
    <n v="1"/>
    <n v="189.95"/>
    <n v="189.95"/>
    <s v="Percentage"/>
    <n v="0"/>
    <n v="0"/>
    <n v="0"/>
    <n v="92.59"/>
    <n v="92.59"/>
    <n v="97.36"/>
    <n v="51.255593577257173"/>
    <s v="ATT CORD"/>
    <s v="ATT"/>
  </r>
  <r>
    <x v="447"/>
    <x v="2"/>
    <x v="4"/>
    <x v="2"/>
    <s v="2016-Feb"/>
    <d v="1900-01-02T00:00:00"/>
    <n v="9"/>
    <n v="915"/>
    <d v="2013-09-22T00:00:00"/>
    <x v="100"/>
    <x v="82"/>
    <d v="2016-02-23T00:00:00"/>
    <d v="2016-03-25T00:00:00"/>
    <n v="153"/>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3"/>
    <n v="0"/>
    <n v="19.899999999999999"/>
    <n v="0"/>
    <n v="0"/>
    <n v="1.4"/>
    <s v="Z-US$"/>
    <d v="2016-02-23T00:00:00"/>
    <d v="2016-02-23T00:00:00"/>
    <s v="sa"/>
    <s v=""/>
    <s v=""/>
    <n v="16384"/>
    <n v="0"/>
    <s v="Inventory"/>
    <s v="ACCS-RST-DXWH"/>
    <s v="Shoulder Rest - Deluxe White"/>
    <n v="2"/>
    <s v="Each"/>
    <n v="1"/>
    <n v="2"/>
    <n v="9.9499999999999993"/>
    <n v="19.899999999999999"/>
    <s v="Percentage"/>
    <n v="0"/>
    <n v="0"/>
    <n v="0"/>
    <n v="4.55"/>
    <n v="9.1"/>
    <n v="10.8"/>
    <n v="54.2713567839196"/>
    <s v="RETAIL"/>
    <s v=""/>
  </r>
  <r>
    <x v="448"/>
    <x v="2"/>
    <x v="4"/>
    <x v="2"/>
    <s v="2016-Feb"/>
    <d v="1900-01-03T00:00:00"/>
    <n v="9"/>
    <n v="916"/>
    <d v="2013-09-22T00:00:00"/>
    <x v="101"/>
    <x v="83"/>
    <d v="2016-02-24T00:00:00"/>
    <d v="2016-03-26T00:00:00"/>
    <n v="154"/>
    <s v="History"/>
    <s v="HOLLINGC0001"/>
    <x v="19"/>
    <s v=""/>
    <s v="sa"/>
    <s v="NORTH"/>
    <s v="NORTH"/>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58999999999997"/>
    <n v="0"/>
    <n v="239.8"/>
    <n v="0"/>
    <n v="0"/>
    <n v="16.79"/>
    <s v="Z-US$"/>
    <d v="2016-02-24T00:00:00"/>
    <d v="2016-02-24T00:00:00"/>
    <s v="sa"/>
    <s v=""/>
    <s v=""/>
    <n v="16384"/>
    <n v="0"/>
    <s v="Inventory"/>
    <s v="PHON-PAN-2315"/>
    <s v="Panache KX-T231 wall"/>
    <n v="4"/>
    <s v="Each"/>
    <n v="1"/>
    <n v="4"/>
    <n v="59.95"/>
    <n v="239.8"/>
    <s v="Percentage"/>
    <n v="0"/>
    <n v="0"/>
    <n v="0"/>
    <n v="29.75"/>
    <n v="119"/>
    <n v="120.8"/>
    <n v="50.375312760633861"/>
    <s v="RETAIL"/>
    <s v=""/>
  </r>
  <r>
    <x v="449"/>
    <x v="2"/>
    <x v="4"/>
    <x v="2"/>
    <s v="2016-Feb"/>
    <d v="1900-01-04T00:00:00"/>
    <n v="9"/>
    <n v="917"/>
    <d v="2013-09-22T00:00:00"/>
    <x v="102"/>
    <x v="84"/>
    <d v="2016-02-25T00:00:00"/>
    <d v="2016-03-27T00:00:00"/>
    <n v="155"/>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6-02-25T00:00:00"/>
    <d v="2016-02-25T00:00:00"/>
    <s v="sa"/>
    <s v=""/>
    <s v=""/>
    <n v="16384"/>
    <n v="0"/>
    <s v="Inventory"/>
    <s v="PHON-ATT-53BL"/>
    <s v="Cordless-Attractive 5352-Blue"/>
    <n v="2"/>
    <s v="Each"/>
    <n v="1"/>
    <n v="2"/>
    <n v="189.95"/>
    <n v="379.9"/>
    <s v="Percentage"/>
    <n v="0"/>
    <n v="0"/>
    <n v="0"/>
    <n v="93.55"/>
    <n v="187.1"/>
    <n v="192.8"/>
    <n v="50.75019742037378"/>
    <s v="ATT CORD"/>
    <s v="ATT"/>
  </r>
  <r>
    <x v="450"/>
    <x v="2"/>
    <x v="4"/>
    <x v="2"/>
    <s v="2016-Feb"/>
    <d v="1900-01-04T00:00:00"/>
    <n v="9"/>
    <n v="917"/>
    <d v="2013-09-22T00:00:00"/>
    <x v="102"/>
    <x v="84"/>
    <d v="2016-02-25T00:00:00"/>
    <d v="2016-03-27T00:00:00"/>
    <n v="156"/>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652.65"/>
    <n v="0"/>
    <n v="609.95000000000005"/>
    <n v="0"/>
    <n v="0"/>
    <n v="42.7"/>
    <s v="Z-US$"/>
    <d v="2016-02-25T00:00:00"/>
    <d v="2016-02-25T00:00:00"/>
    <s v="sa"/>
    <s v=""/>
    <s v=""/>
    <n v="16384"/>
    <n v="0"/>
    <s v="Inventory"/>
    <s v="HDWR-PNL-0001"/>
    <s v="Control Panel"/>
    <n v="1"/>
    <s v="Each"/>
    <n v="1"/>
    <n v="1"/>
    <n v="609.95000000000005"/>
    <n v="609.95000000000005"/>
    <s v="Percentage"/>
    <n v="0"/>
    <n v="0"/>
    <n v="0"/>
    <n v="301.54000000000002"/>
    <n v="301.54000000000002"/>
    <n v="308.41000000000003"/>
    <n v="50.563160914829083"/>
    <s v="RETAIL"/>
    <s v=""/>
  </r>
  <r>
    <x v="451"/>
    <x v="2"/>
    <x v="4"/>
    <x v="2"/>
    <s v="2016-Feb"/>
    <d v="1900-01-05T00:00:00"/>
    <n v="9"/>
    <n v="918"/>
    <d v="2013-09-22T00:00:00"/>
    <x v="103"/>
    <x v="85"/>
    <d v="2016-02-26T00:00:00"/>
    <d v="2016-03-28T00:00:00"/>
    <n v="157"/>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17.65"/>
    <n v="0"/>
    <n v="109.95"/>
    <n v="0"/>
    <n v="0"/>
    <n v="7.7"/>
    <s v="Z-US$"/>
    <d v="2016-02-26T00:00:00"/>
    <d v="2016-02-26T00:00:00"/>
    <s v="sa"/>
    <s v=""/>
    <s v=""/>
    <n v="16384"/>
    <n v="0"/>
    <s v="Inventory"/>
    <s v="ANSW-PAN-1450"/>
    <s v="Panache KX-T1450 answer"/>
    <n v="1"/>
    <s v="Each"/>
    <n v="1"/>
    <n v="1"/>
    <n v="109.95"/>
    <n v="109.95"/>
    <s v="Percentage"/>
    <n v="0"/>
    <n v="0"/>
    <n v="0"/>
    <n v="50.25"/>
    <n v="50.25"/>
    <n v="59.7"/>
    <n v="54.297407912687589"/>
    <s v="RETAIL"/>
    <s v=""/>
  </r>
  <r>
    <x v="452"/>
    <x v="2"/>
    <x v="4"/>
    <x v="2"/>
    <s v="2016-Feb"/>
    <d v="1900-01-06T00:00:00"/>
    <n v="9"/>
    <n v="919"/>
    <d v="2013-09-22T00:00:00"/>
    <x v="104"/>
    <x v="86"/>
    <d v="2016-02-27T00:00:00"/>
    <d v="2016-03-29T00:00:00"/>
    <n v="158"/>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609.75"/>
    <n v="0"/>
    <n v="569.85"/>
    <n v="0"/>
    <n v="0"/>
    <n v="39.9"/>
    <s v="Z-US$"/>
    <d v="2016-02-27T00:00:00"/>
    <d v="2016-02-27T00:00:00"/>
    <s v="sa"/>
    <s v=""/>
    <s v=""/>
    <n v="16384"/>
    <n v="0"/>
    <s v="Inventory"/>
    <s v="PHON-ATT-53WH"/>
    <s v="Cordless-Attractive 5352-White"/>
    <n v="3"/>
    <s v="Each"/>
    <n v="1"/>
    <n v="3"/>
    <n v="189.95"/>
    <n v="569.85"/>
    <s v="Percentage"/>
    <n v="0"/>
    <n v="0"/>
    <n v="0"/>
    <n v="90.88"/>
    <n v="272.64"/>
    <n v="297.20999999999998"/>
    <n v="52.155830481705713"/>
    <s v="ATT CORD"/>
    <s v="ATT"/>
  </r>
  <r>
    <x v="453"/>
    <x v="2"/>
    <x v="4"/>
    <x v="2"/>
    <s v="2016-Feb"/>
    <d v="1899-12-31T00:00:00"/>
    <n v="10"/>
    <n v="920"/>
    <d v="2013-09-22T00:00:00"/>
    <x v="105"/>
    <x v="87"/>
    <d v="2016-02-28T00:00:00"/>
    <d v="2016-03-30T00:00:00"/>
    <n v="159"/>
    <s v="History"/>
    <s v="CENTRALC0001"/>
    <x v="10"/>
    <s v=""/>
    <s v="sa"/>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219.49"/>
    <n v="0"/>
    <n v="1139.7"/>
    <n v="0"/>
    <n v="0"/>
    <n v="79.790000000000006"/>
    <s v="Z-US$"/>
    <d v="2016-02-28T00:00:00"/>
    <d v="2016-02-28T00:00:00"/>
    <s v="sa"/>
    <s v=""/>
    <s v=""/>
    <n v="16384"/>
    <n v="0"/>
    <s v="Inventory"/>
    <s v="PHON-ATT-53RD"/>
    <s v="Cordless-Attractive 5352-Red"/>
    <n v="6"/>
    <s v="Each"/>
    <n v="1"/>
    <n v="6"/>
    <n v="189.95"/>
    <n v="1139.7"/>
    <s v="Percentage"/>
    <n v="0"/>
    <n v="0"/>
    <n v="0"/>
    <n v="91.59"/>
    <n v="549.54"/>
    <n v="590.16"/>
    <n v="51.782047907344037"/>
    <s v="ATT CORD"/>
    <s v="ATT"/>
  </r>
  <r>
    <x v="454"/>
    <x v="2"/>
    <x v="4"/>
    <x v="2"/>
    <s v="2016-Feb"/>
    <d v="1899-12-31T00:00:00"/>
    <n v="10"/>
    <n v="920"/>
    <d v="2013-09-22T00:00:00"/>
    <x v="105"/>
    <x v="87"/>
    <d v="2016-02-28T00:00:00"/>
    <d v="2016-03-30T00:00:00"/>
    <n v="160"/>
    <s v="History"/>
    <s v="MAGNIFIC0001"/>
    <x v="11"/>
    <s v=""/>
    <s v="sa"/>
    <s v="NORTH"/>
    <s v="NORTH"/>
    <s v="GARY W."/>
    <s v="GARY W."/>
    <s v="TERRITORY 6"/>
    <s v="TERRITORY 6"/>
    <s v="Net 30"/>
    <s v="GROUND"/>
    <s v="GROUND"/>
    <s v="BILLING"/>
    <s v="PRIMARY"/>
    <s v="Magnificent Office Images"/>
    <s v="1900 45 Ave."/>
    <s v=""/>
    <s v=""/>
    <s v="Winnipeg"/>
    <s v="MB"/>
    <s v="R2S 3S7"/>
    <s v="Canada"/>
    <s v="PRIMARY"/>
    <s v="Magnificent Office Images"/>
    <s v="1900 45 Ave."/>
    <s v=""/>
    <s v=""/>
    <s v="Winnipeg"/>
    <s v="MB"/>
    <s v="R2S 3S7"/>
    <s v="Canada"/>
    <n v="812.99"/>
    <n v="0"/>
    <n v="759.8"/>
    <n v="0"/>
    <n v="0"/>
    <n v="53.19"/>
    <s v="Z-US$"/>
    <d v="2016-02-28T00:00:00"/>
    <d v="2016-02-28T00:00:00"/>
    <s v="sa"/>
    <s v=""/>
    <s v=""/>
    <n v="16384"/>
    <n v="0"/>
    <s v="Inventory"/>
    <s v="PHON-ATT-53BK"/>
    <s v="Cordless-Attractive 5352-Black"/>
    <n v="4"/>
    <s v="Each"/>
    <n v="1"/>
    <n v="4"/>
    <n v="189.95"/>
    <n v="759.8"/>
    <s v="Percentage"/>
    <n v="0"/>
    <n v="0"/>
    <n v="0"/>
    <n v="91.59"/>
    <n v="366.36"/>
    <n v="393.44"/>
    <n v="51.782047907344037"/>
    <s v="ATT CORD"/>
    <s v="ATT"/>
  </r>
  <r>
    <x v="455"/>
    <x v="2"/>
    <x v="4"/>
    <x v="10"/>
    <s v="2016-Mar"/>
    <d v="1900-01-02T00:00:00"/>
    <n v="10"/>
    <n v="921"/>
    <d v="2013-09-22T00:00:00"/>
    <x v="106"/>
    <x v="88"/>
    <d v="2016-03-01T00:00:00"/>
    <d v="2016-03-31T00:00:00"/>
    <n v="161"/>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919.9"/>
    <n v="0"/>
    <n v="1919.9"/>
    <n v="0"/>
    <n v="0"/>
    <n v="0"/>
    <s v="Z-US$"/>
    <d v="2016-03-01T00:00:00"/>
    <d v="2016-03-01T00:00:00"/>
    <s v="sa"/>
    <s v=""/>
    <s v=""/>
    <n v="16384"/>
    <n v="0"/>
    <s v="Inventory"/>
    <s v="FAXX-RIC-060E"/>
    <s v="Richelieu Fax 60E"/>
    <n v="2"/>
    <s v="Each"/>
    <n v="1"/>
    <n v="2"/>
    <n v="959.95"/>
    <n v="1919.9"/>
    <s v="Percentage"/>
    <n v="0"/>
    <n v="0"/>
    <n v="0"/>
    <n v="479.05"/>
    <n v="958.1"/>
    <n v="961.8"/>
    <n v="50.09635918537424"/>
    <s v="RETAIL"/>
    <s v=""/>
  </r>
  <r>
    <x v="456"/>
    <x v="2"/>
    <x v="4"/>
    <x v="10"/>
    <s v="2016-Mar"/>
    <d v="1900-01-03T00:00:00"/>
    <n v="10"/>
    <n v="922"/>
    <d v="2013-09-22T00:00:00"/>
    <x v="107"/>
    <x v="89"/>
    <d v="2016-03-02T00:00:00"/>
    <d v="2016-04-01T00:00:00"/>
    <n v="162"/>
    <s v="History"/>
    <s v="MAHLERST0001"/>
    <x v="13"/>
    <s v=""/>
    <s v="sa"/>
    <s v="NORTH"/>
    <s v="NORTH"/>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359.85"/>
    <n v="0"/>
    <n v="359.85"/>
    <n v="0"/>
    <n v="0"/>
    <n v="0"/>
    <s v="Z-US$"/>
    <d v="2016-03-02T00:00:00"/>
    <d v="2016-03-02T00:00:00"/>
    <s v="sa"/>
    <s v=""/>
    <s v=""/>
    <n v="16384"/>
    <n v="0"/>
    <s v="Inventory"/>
    <s v="PHON-PAN-3155"/>
    <s v="Panache KX-T3155 desk"/>
    <n v="3"/>
    <s v="Each"/>
    <n v="1"/>
    <n v="3"/>
    <n v="119.95"/>
    <n v="359.85"/>
    <s v="Percentage"/>
    <n v="0"/>
    <n v="0"/>
    <n v="0"/>
    <n v="27.98"/>
    <n v="83.94"/>
    <n v="275.91000000000003"/>
    <n v="76.673614005835759"/>
    <s v="RETAIL"/>
    <s v=""/>
  </r>
  <r>
    <x v="457"/>
    <x v="2"/>
    <x v="4"/>
    <x v="10"/>
    <s v="2016-Mar"/>
    <d v="1900-01-03T00:00:00"/>
    <n v="10"/>
    <n v="922"/>
    <d v="2013-09-22T00:00:00"/>
    <x v="107"/>
    <x v="89"/>
    <d v="2016-03-02T00:00:00"/>
    <d v="2016-04-01T00:00:00"/>
    <n v="163"/>
    <s v="History"/>
    <s v="LAWRENCE0001"/>
    <x v="14"/>
    <s v=""/>
    <s v="sa"/>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27699.9"/>
    <n v="0"/>
    <n v="27699.9"/>
    <n v="0"/>
    <n v="0"/>
    <n v="0"/>
    <s v="Z-US$"/>
    <d v="2016-03-02T00:00:00"/>
    <d v="2016-03-02T00:00:00"/>
    <s v="sa"/>
    <s v=""/>
    <s v=""/>
    <n v="16384"/>
    <n v="0"/>
    <s v="Inventory"/>
    <s v="HDWR-CAB-0001"/>
    <s v="Central Cabinet"/>
    <n v="2"/>
    <s v="Each"/>
    <n v="1"/>
    <n v="2"/>
    <n v="13849.95"/>
    <n v="27699.9"/>
    <s v="Percentage"/>
    <n v="0"/>
    <n v="0"/>
    <n v="0"/>
    <n v="6921.88"/>
    <n v="13843.76"/>
    <n v="13856.14"/>
    <n v="50.02234665107094"/>
    <s v="RETAIL"/>
    <s v=""/>
  </r>
  <r>
    <x v="458"/>
    <x v="2"/>
    <x v="4"/>
    <x v="10"/>
    <s v="2016-Mar"/>
    <d v="1900-01-04T00:00:00"/>
    <n v="10"/>
    <n v="923"/>
    <d v="2013-09-22T00:00:00"/>
    <x v="108"/>
    <x v="90"/>
    <d v="2016-03-03T00:00:00"/>
    <d v="2016-04-02T00:00:00"/>
    <n v="164"/>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09.95"/>
    <n v="0"/>
    <n v="109.95"/>
    <n v="0"/>
    <n v="0"/>
    <n v="0"/>
    <s v="Z-US$"/>
    <d v="2016-03-03T00:00:00"/>
    <d v="2016-03-03T00:00:00"/>
    <s v="sa"/>
    <s v=""/>
    <s v=""/>
    <n v="16384"/>
    <n v="0"/>
    <s v="Inventory"/>
    <s v="ANSW-PAN-1450"/>
    <s v="Panache KX-T1450 answer"/>
    <n v="1"/>
    <s v="Each"/>
    <n v="1"/>
    <n v="1"/>
    <n v="109.95"/>
    <n v="109.95"/>
    <s v="Percentage"/>
    <n v="0"/>
    <n v="0"/>
    <n v="0"/>
    <n v="50.25"/>
    <n v="50.25"/>
    <n v="59.7"/>
    <n v="54.297407912687589"/>
    <s v="RETAIL"/>
    <s v=""/>
  </r>
  <r>
    <x v="459"/>
    <x v="2"/>
    <x v="4"/>
    <x v="10"/>
    <s v="2016-Mar"/>
    <d v="1900-01-04T00:00:00"/>
    <n v="10"/>
    <n v="923"/>
    <d v="2013-09-22T00:00:00"/>
    <x v="108"/>
    <x v="90"/>
    <d v="2016-03-03T00:00:00"/>
    <d v="2016-04-02T00:00:00"/>
    <n v="165"/>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9.75"/>
    <n v="0"/>
    <n v="49.75"/>
    <n v="0"/>
    <n v="0"/>
    <n v="0"/>
    <s v="Z-US$"/>
    <d v="2016-03-03T00:00:00"/>
    <d v="2016-03-03T00:00:00"/>
    <s v="sa"/>
    <s v=""/>
    <s v=""/>
    <n v="16384"/>
    <n v="0"/>
    <s v="Inventory"/>
    <s v="ACCS-RST-DXWH"/>
    <s v="Shoulder Rest - Deluxe White"/>
    <n v="5"/>
    <s v="Each"/>
    <n v="1"/>
    <n v="5"/>
    <n v="9.9499999999999993"/>
    <n v="49.75"/>
    <s v="Percentage"/>
    <n v="0"/>
    <n v="0"/>
    <n v="0"/>
    <n v="4.55"/>
    <n v="22.75"/>
    <n v="27"/>
    <n v="54.2713567839196"/>
    <s v="RETAIL"/>
    <s v=""/>
  </r>
  <r>
    <x v="460"/>
    <x v="2"/>
    <x v="4"/>
    <x v="10"/>
    <s v="2016-Mar"/>
    <d v="1900-01-05T00:00:00"/>
    <n v="10"/>
    <n v="924"/>
    <d v="2013-09-22T00:00:00"/>
    <x v="109"/>
    <x v="91"/>
    <d v="2016-03-04T00:00:00"/>
    <d v="2016-04-03T00:00:00"/>
    <n v="166"/>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9.85"/>
    <n v="0"/>
    <n v="29.85"/>
    <n v="0"/>
    <n v="0"/>
    <n v="0"/>
    <s v="Z-US$"/>
    <d v="2016-03-04T00:00:00"/>
    <d v="2016-03-04T00:00:00"/>
    <s v="sa"/>
    <s v=""/>
    <s v=""/>
    <n v="16384"/>
    <n v="0"/>
    <s v="Inventory"/>
    <s v="ACCS-RST-DXBK"/>
    <s v="Shoulder Rest-Deluxe Black"/>
    <n v="3"/>
    <s v="Each"/>
    <n v="1"/>
    <n v="3"/>
    <n v="9.9499999999999993"/>
    <n v="29.85"/>
    <s v="Percentage"/>
    <n v="0"/>
    <n v="0"/>
    <n v="0"/>
    <n v="4.55"/>
    <n v="13.65"/>
    <n v="16.2"/>
    <n v="54.2713567839196"/>
    <s v="RETAIL"/>
    <s v=""/>
  </r>
  <r>
    <x v="461"/>
    <x v="2"/>
    <x v="4"/>
    <x v="10"/>
    <s v="2016-Mar"/>
    <d v="1900-01-05T00:00:00"/>
    <n v="10"/>
    <n v="924"/>
    <d v="2013-09-22T00:00:00"/>
    <x v="109"/>
    <x v="91"/>
    <d v="2016-03-04T00:00:00"/>
    <d v="2016-04-03T00:00:00"/>
    <n v="167"/>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9.899999999999999"/>
    <n v="0"/>
    <n v="19.899999999999999"/>
    <n v="0"/>
    <n v="0"/>
    <n v="0"/>
    <s v="Z-US$"/>
    <d v="2016-03-04T00:00:00"/>
    <d v="2016-03-04T00:00:00"/>
    <s v="sa"/>
    <s v=""/>
    <s v=""/>
    <n v="16384"/>
    <n v="0"/>
    <s v="Inventory"/>
    <s v="ACCS-CRD-12WH"/>
    <s v="Phone Cord - 12' White"/>
    <n v="2"/>
    <s v="Each"/>
    <n v="1"/>
    <n v="2"/>
    <n v="9.9499999999999993"/>
    <n v="19.899999999999999"/>
    <s v="Percentage"/>
    <n v="0"/>
    <n v="0"/>
    <n v="0"/>
    <n v="3.29"/>
    <n v="6.58"/>
    <n v="13.32"/>
    <n v="66.934673366834176"/>
    <s v="RETAIL"/>
    <s v=""/>
  </r>
  <r>
    <x v="462"/>
    <x v="2"/>
    <x v="4"/>
    <x v="10"/>
    <s v="2016-Mar"/>
    <d v="1900-01-05T00:00:00"/>
    <n v="10"/>
    <n v="924"/>
    <d v="2013-09-22T00:00:00"/>
    <x v="109"/>
    <x v="91"/>
    <d v="2016-03-04T00:00:00"/>
    <d v="2016-04-03T00:00:00"/>
    <n v="168"/>
    <s v="History"/>
    <s v="AARONFIT0001"/>
    <x v="4"/>
    <s v=""/>
    <s v="sa"/>
    <s v="NORTH"/>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39.9"/>
    <n v="0"/>
    <n v="239.9"/>
    <n v="0"/>
    <n v="0"/>
    <n v="0"/>
    <s v="Z-US$"/>
    <d v="2016-03-04T00:00:00"/>
    <d v="2016-03-04T00:00:00"/>
    <s v="sa"/>
    <s v=""/>
    <s v=""/>
    <n v="16384"/>
    <n v="0"/>
    <s v="Inventory"/>
    <s v="PHON-PAN-3155"/>
    <s v="Panache KX-T3155 desk"/>
    <n v="2"/>
    <s v="Each"/>
    <n v="1"/>
    <n v="2"/>
    <n v="119.95"/>
    <n v="239.9"/>
    <s v="Percentage"/>
    <n v="0"/>
    <n v="0"/>
    <n v="0"/>
    <n v="27.98"/>
    <n v="55.96"/>
    <n v="183.94"/>
    <n v="76.673614005835759"/>
    <s v="RETAIL"/>
    <s v=""/>
  </r>
  <r>
    <x v="463"/>
    <x v="2"/>
    <x v="4"/>
    <x v="10"/>
    <s v="2016-Mar"/>
    <d v="1900-01-05T00:00:00"/>
    <n v="10"/>
    <n v="924"/>
    <d v="2013-09-22T00:00:00"/>
    <x v="109"/>
    <x v="91"/>
    <d v="2016-03-04T00:00:00"/>
    <d v="2016-04-03T00:00:00"/>
    <n v="169"/>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19.9"/>
    <n v="0"/>
    <n v="219.9"/>
    <n v="0"/>
    <n v="0"/>
    <n v="0"/>
    <s v="Z-US$"/>
    <d v="2016-03-04T00:00:00"/>
    <d v="2016-03-04T00:00:00"/>
    <s v="sa"/>
    <s v=""/>
    <s v=""/>
    <n v="16384"/>
    <n v="0"/>
    <s v="Inventory"/>
    <s v="ANSW-PAN-1450"/>
    <s v="Panache KX-T1450 answer"/>
    <n v="2"/>
    <s v="Each"/>
    <n v="1"/>
    <n v="2"/>
    <n v="109.95"/>
    <n v="219.9"/>
    <s v="Percentage"/>
    <n v="0"/>
    <n v="0"/>
    <n v="0"/>
    <n v="50.25"/>
    <n v="100.5"/>
    <n v="119.4"/>
    <n v="54.297407912687589"/>
    <s v="RETAIL"/>
    <s v=""/>
  </r>
  <r>
    <x v="464"/>
    <x v="2"/>
    <x v="4"/>
    <x v="10"/>
    <s v="2016-Mar"/>
    <d v="1900-01-06T00:00:00"/>
    <n v="10"/>
    <n v="925"/>
    <d v="2013-09-22T00:00:00"/>
    <x v="110"/>
    <x v="92"/>
    <d v="2016-03-05T00:00:00"/>
    <d v="2016-04-04T00:00:00"/>
    <n v="170"/>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59.80000000000001"/>
    <n v="0"/>
    <n v="159.80000000000001"/>
    <n v="0"/>
    <n v="0"/>
    <n v="0"/>
    <s v="Z-US$"/>
    <d v="2016-03-05T00:00:00"/>
    <d v="2016-03-05T00:00:00"/>
    <s v="sa"/>
    <s v=""/>
    <s v=""/>
    <n v="16384"/>
    <n v="0"/>
    <s v="Inventory"/>
    <s v="HDWR-SRG-0001"/>
    <s v="Surge Protector Panel"/>
    <n v="4"/>
    <s v="Each"/>
    <n v="1"/>
    <n v="4"/>
    <n v="39.950000000000003"/>
    <n v="159.80000000000001"/>
    <s v="Percentage"/>
    <n v="0"/>
    <n v="0"/>
    <n v="0"/>
    <n v="20.45"/>
    <n v="81.8"/>
    <n v="78"/>
    <n v="48.811013767209012"/>
    <s v="RETAIL"/>
    <s v=""/>
  </r>
  <r>
    <x v="465"/>
    <x v="2"/>
    <x v="4"/>
    <x v="10"/>
    <s v="2016-Mar"/>
    <d v="1899-12-31T00:00:00"/>
    <n v="11"/>
    <n v="926"/>
    <d v="2013-09-22T00:00:00"/>
    <x v="111"/>
    <x v="93"/>
    <d v="2016-03-06T00:00:00"/>
    <d v="2016-04-05T00:00:00"/>
    <n v="171"/>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9.95"/>
    <n v="0"/>
    <n v="19.95"/>
    <n v="0"/>
    <n v="0"/>
    <n v="0"/>
    <s v="Z-US$"/>
    <d v="2016-03-06T00:00:00"/>
    <d v="2016-03-06T00:00:00"/>
    <s v="sa"/>
    <s v=""/>
    <s v=""/>
    <n v="16384"/>
    <n v="0"/>
    <s v="Inventory"/>
    <s v="ACCS-CRD-25BK"/>
    <s v="Phone Cord - 25' Black"/>
    <n v="1"/>
    <s v="Each"/>
    <n v="1"/>
    <n v="1"/>
    <n v="19.95"/>
    <n v="19.95"/>
    <s v="Percentage"/>
    <n v="0"/>
    <n v="0"/>
    <n v="0"/>
    <n v="5.98"/>
    <n v="5.98"/>
    <n v="13.97"/>
    <n v="70.025062656641595"/>
    <s v="RETAIL"/>
    <s v=""/>
  </r>
  <r>
    <x v="466"/>
    <x v="2"/>
    <x v="4"/>
    <x v="10"/>
    <s v="2016-Mar"/>
    <d v="1900-01-01T00:00:00"/>
    <n v="11"/>
    <n v="1057"/>
    <d v="2013-09-22T00:00:00"/>
    <x v="112"/>
    <x v="94"/>
    <d v="2016-03-07T00:00:00"/>
    <d v="2016-08-14T00:00:00"/>
    <n v="172"/>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679.9"/>
    <n v="0"/>
    <n v="2679.9"/>
    <n v="0"/>
    <n v="0"/>
    <n v="0"/>
    <s v="Z-US$"/>
    <d v="2016-03-07T00:00:00"/>
    <d v="2016-03-07T00:00:00"/>
    <s v="sa"/>
    <s v=""/>
    <s v=""/>
    <n v="16384"/>
    <n v="0"/>
    <s v="Inventory"/>
    <s v="HDWR-RNG-0001"/>
    <s v="Ring Generator"/>
    <n v="2"/>
    <s v="Each"/>
    <n v="1"/>
    <n v="2"/>
    <n v="1339.95"/>
    <n v="2679.9"/>
    <s v="Percentage"/>
    <n v="0"/>
    <n v="0"/>
    <n v="0"/>
    <n v="698.12"/>
    <n v="1396.24"/>
    <n v="1283.6600000000001"/>
    <n v="47.899548490615317"/>
    <s v="RETAIL"/>
    <s v=""/>
  </r>
  <r>
    <x v="467"/>
    <x v="2"/>
    <x v="4"/>
    <x v="10"/>
    <s v="2016-Mar"/>
    <d v="1900-01-02T00:00:00"/>
    <n v="11"/>
    <n v="928"/>
    <d v="2013-09-22T00:00:00"/>
    <x v="113"/>
    <x v="95"/>
    <d v="2016-03-08T00:00:00"/>
    <d v="2016-04-07T00:00:00"/>
    <n v="173"/>
    <s v="History"/>
    <s v="METROPOL0001"/>
    <x v="12"/>
    <s v=""/>
    <s v="sa"/>
    <s v="NORTH"/>
    <s v="NORTH"/>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69.85"/>
    <n v="0"/>
    <n v="569.85"/>
    <n v="0"/>
    <n v="0"/>
    <n v="0"/>
    <s v="Z-US$"/>
    <d v="2016-03-08T00:00:00"/>
    <d v="2016-03-08T00:00:00"/>
    <s v="sa"/>
    <s v=""/>
    <s v=""/>
    <n v="16384"/>
    <n v="0"/>
    <s v="Inventory"/>
    <s v="PHON-ATT-53BK"/>
    <s v="Cordless-Attractive 5352-Black"/>
    <n v="3"/>
    <s v="Each"/>
    <n v="1"/>
    <n v="3"/>
    <n v="189.95"/>
    <n v="569.85"/>
    <s v="Percentage"/>
    <n v="0"/>
    <n v="0"/>
    <n v="0"/>
    <n v="91.59"/>
    <n v="274.77"/>
    <n v="295.08"/>
    <n v="51.782047907344037"/>
    <s v="ATT CORD"/>
    <s v="ATT"/>
  </r>
  <r>
    <x v="468"/>
    <x v="2"/>
    <x v="4"/>
    <x v="10"/>
    <s v="2016-Mar"/>
    <d v="1900-01-03T00:00:00"/>
    <n v="11"/>
    <n v="929"/>
    <d v="2013-09-22T00:00:00"/>
    <x v="114"/>
    <x v="96"/>
    <d v="2016-03-09T00:00:00"/>
    <d v="2016-04-08T00:00:00"/>
    <n v="174"/>
    <s v="History"/>
    <s v="ASTORSUI0001"/>
    <x v="16"/>
    <s v=""/>
    <s v="sa"/>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41549.85"/>
    <n v="0"/>
    <n v="41549.85"/>
    <n v="0"/>
    <n v="0"/>
    <n v="0"/>
    <s v="Z-US$"/>
    <d v="2016-03-09T00:00:00"/>
    <d v="2016-03-09T00:00:00"/>
    <s v="sa"/>
    <s v=""/>
    <s v=""/>
    <n v="16384"/>
    <n v="0"/>
    <s v="Inventory"/>
    <s v="HDWR-CAB-0001"/>
    <s v="Central Cabinet"/>
    <n v="3"/>
    <s v="Each"/>
    <n v="1"/>
    <n v="3"/>
    <n v="13849.95"/>
    <n v="41549.85"/>
    <s v="Percentage"/>
    <n v="0"/>
    <n v="0"/>
    <n v="0"/>
    <n v="6921.88"/>
    <n v="20765.64"/>
    <n v="20784.21"/>
    <n v="50.02234665107094"/>
    <s v="RETAIL"/>
    <s v=""/>
  </r>
  <r>
    <x v="469"/>
    <x v="2"/>
    <x v="4"/>
    <x v="10"/>
    <s v="2016-Mar"/>
    <d v="1900-01-04T00:00:00"/>
    <n v="11"/>
    <n v="930"/>
    <d v="2013-09-22T00:00:00"/>
    <x v="115"/>
    <x v="97"/>
    <d v="2016-03-10T00:00:00"/>
    <d v="2016-04-09T00:00:00"/>
    <n v="175"/>
    <s v="History"/>
    <s v="MAHLERST0001"/>
    <x v="13"/>
    <s v=""/>
    <s v="sa"/>
    <s v="NORTH"/>
    <s v="NORTH"/>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759.8"/>
    <n v="0"/>
    <n v="759.8"/>
    <n v="0"/>
    <n v="0"/>
    <n v="0"/>
    <s v="Z-US$"/>
    <d v="2016-03-10T00:00:00"/>
    <d v="2016-03-10T00:00:00"/>
    <s v="sa"/>
    <s v=""/>
    <s v=""/>
    <n v="32768"/>
    <n v="0"/>
    <s v="Inventory"/>
    <s v="PHON-ATT-53RD"/>
    <s v="Cordless-Attractive 5352-Red"/>
    <n v="4"/>
    <s v="Each"/>
    <n v="1"/>
    <n v="4"/>
    <n v="189.95"/>
    <n v="759.8"/>
    <s v="Percentage"/>
    <n v="0"/>
    <n v="0"/>
    <n v="0"/>
    <n v="91.59"/>
    <n v="366.36"/>
    <n v="393.44"/>
    <n v="51.782047907344037"/>
    <s v="ATT CORD"/>
    <s v="ATT"/>
  </r>
  <r>
    <x v="470"/>
    <x v="2"/>
    <x v="4"/>
    <x v="10"/>
    <s v="2016-Mar"/>
    <d v="1900-01-05T00:00:00"/>
    <n v="11"/>
    <n v="931"/>
    <d v="2013-09-22T00:00:00"/>
    <x v="116"/>
    <x v="98"/>
    <d v="2016-03-11T00:00:00"/>
    <d v="2016-04-10T00:00:00"/>
    <n v="176"/>
    <s v="History"/>
    <s v="LAWRENCE0001"/>
    <x v="14"/>
    <s v=""/>
    <s v="sa"/>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69.85"/>
    <n v="0"/>
    <n v="569.85"/>
    <n v="0"/>
    <n v="0"/>
    <n v="0"/>
    <s v="Z-US$"/>
    <d v="2016-03-11T00:00:00"/>
    <d v="2016-03-11T00:00:00"/>
    <s v="sa"/>
    <s v=""/>
    <s v=""/>
    <n v="16384"/>
    <n v="0"/>
    <s v="Inventory"/>
    <s v="PHON-ATT-53BK"/>
    <s v="Cordless-Attractive 5352-Black"/>
    <n v="3"/>
    <s v="Each"/>
    <n v="1"/>
    <n v="3"/>
    <n v="189.95"/>
    <n v="569.85"/>
    <s v="Percentage"/>
    <n v="0"/>
    <n v="0"/>
    <n v="0"/>
    <n v="91.59"/>
    <n v="274.77"/>
    <n v="295.08"/>
    <n v="51.782047907344037"/>
    <s v="ATT CORD"/>
    <s v="ATT"/>
  </r>
  <r>
    <x v="471"/>
    <x v="2"/>
    <x v="4"/>
    <x v="10"/>
    <s v="2016-Mar"/>
    <d v="1900-01-05T00:00:00"/>
    <n v="11"/>
    <n v="931"/>
    <d v="2013-09-22T00:00:00"/>
    <x v="116"/>
    <x v="98"/>
    <d v="2016-03-11T00:00:00"/>
    <d v="2016-04-10T00:00:00"/>
    <n v="177"/>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1919.9"/>
    <n v="0"/>
    <n v="1919.9"/>
    <n v="0"/>
    <n v="0"/>
    <n v="0"/>
    <s v="Z-US$"/>
    <d v="2016-03-11T00:00:00"/>
    <d v="2016-03-11T00:00:00"/>
    <s v="sa"/>
    <s v=""/>
    <s v=""/>
    <n v="16384"/>
    <n v="0"/>
    <s v="Inventory"/>
    <s v="FAXX-RIC-060E"/>
    <s v="Richelieu Fax 60E"/>
    <n v="2"/>
    <s v="Each"/>
    <n v="1"/>
    <n v="2"/>
    <n v="959.95"/>
    <n v="1919.9"/>
    <s v="Percentage"/>
    <n v="0"/>
    <n v="0"/>
    <n v="0"/>
    <n v="479.05"/>
    <n v="958.1"/>
    <n v="961.8"/>
    <n v="50.09635918537424"/>
    <s v="RETAIL"/>
    <s v=""/>
  </r>
  <r>
    <x v="472"/>
    <x v="2"/>
    <x v="4"/>
    <x v="10"/>
    <s v="2016-Mar"/>
    <d v="1900-01-05T00:00:00"/>
    <n v="11"/>
    <n v="931"/>
    <d v="2013-09-22T00:00:00"/>
    <x v="116"/>
    <x v="98"/>
    <d v="2016-03-11T00:00:00"/>
    <d v="2016-04-10T00:00:00"/>
    <n v="178"/>
    <s v="History"/>
    <s v="ASTORSUI0001"/>
    <x v="16"/>
    <s v=""/>
    <s v="sa"/>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119.95"/>
    <n v="0"/>
    <n v="119.95"/>
    <n v="0"/>
    <n v="0"/>
    <n v="0"/>
    <s v="Z-US$"/>
    <d v="2016-03-11T00:00:00"/>
    <d v="2016-03-11T00:00:00"/>
    <s v="sa"/>
    <s v=""/>
    <s v=""/>
    <n v="16384"/>
    <n v="0"/>
    <s v="Inventory"/>
    <s v="PHON-PAN-3155"/>
    <s v="Panache KX-T3155 desk"/>
    <n v="1"/>
    <s v="Each"/>
    <n v="1"/>
    <n v="1"/>
    <n v="119.95"/>
    <n v="119.95"/>
    <s v="Percentage"/>
    <n v="0"/>
    <n v="0"/>
    <n v="0"/>
    <n v="27.98"/>
    <n v="27.98"/>
    <n v="91.97"/>
    <n v="76.673614005835759"/>
    <s v="RETAIL"/>
    <s v=""/>
  </r>
  <r>
    <x v="473"/>
    <x v="2"/>
    <x v="4"/>
    <x v="10"/>
    <s v="2016-Mar"/>
    <d v="1900-01-06T00:00:00"/>
    <n v="11"/>
    <n v="932"/>
    <d v="2013-09-22T00:00:00"/>
    <x v="117"/>
    <x v="99"/>
    <d v="2016-03-12T00:00:00"/>
    <d v="2016-04-11T00:00:00"/>
    <n v="179"/>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55399.8"/>
    <n v="0"/>
    <n v="55399.8"/>
    <n v="0"/>
    <n v="0"/>
    <n v="0"/>
    <s v="Z-US$"/>
    <d v="2016-03-12T00:00:00"/>
    <d v="2016-03-12T00:00:00"/>
    <s v="sa"/>
    <s v=""/>
    <s v=""/>
    <n v="16384"/>
    <n v="0"/>
    <s v="Inventory"/>
    <s v="HDWR-CAB-0001"/>
    <s v="Central Cabinet"/>
    <n v="4"/>
    <s v="Each"/>
    <n v="1"/>
    <n v="4"/>
    <n v="13849.95"/>
    <n v="55399.8"/>
    <s v="Percentage"/>
    <n v="0"/>
    <n v="0"/>
    <n v="0"/>
    <n v="6921.88"/>
    <n v="27687.52"/>
    <n v="27712.28"/>
    <n v="50.02234665107094"/>
    <s v="RETAIL"/>
    <s v=""/>
  </r>
  <r>
    <x v="474"/>
    <x v="2"/>
    <x v="4"/>
    <x v="10"/>
    <s v="2016-Mar"/>
    <d v="1899-12-31T00:00:00"/>
    <n v="12"/>
    <n v="933"/>
    <d v="2013-09-22T00:00:00"/>
    <x v="118"/>
    <x v="100"/>
    <d v="2016-03-13T00:00:00"/>
    <d v="2016-04-12T00:00:00"/>
    <n v="180"/>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29.85"/>
    <n v="0"/>
    <n v="329.85"/>
    <n v="0"/>
    <n v="0"/>
    <n v="0"/>
    <s v="Z-US$"/>
    <d v="2016-03-13T00:00:00"/>
    <d v="2016-03-13T00:00:00"/>
    <s v="sa"/>
    <s v=""/>
    <s v=""/>
    <n v="16384"/>
    <n v="0"/>
    <s v="Inventory"/>
    <s v="ANSW-PAN-1450"/>
    <s v="Panache KX-T1450 answer"/>
    <n v="3"/>
    <s v="Each"/>
    <n v="1"/>
    <n v="3"/>
    <n v="109.95"/>
    <n v="329.85"/>
    <s v="Percentage"/>
    <n v="0"/>
    <n v="0"/>
    <n v="0"/>
    <n v="50.25"/>
    <n v="150.75"/>
    <n v="179.1"/>
    <n v="54.297407912687589"/>
    <s v="RETAIL"/>
    <s v=""/>
  </r>
  <r>
    <x v="475"/>
    <x v="2"/>
    <x v="4"/>
    <x v="10"/>
    <s v="2016-Mar"/>
    <d v="1900-01-01T00:00:00"/>
    <n v="12"/>
    <n v="934"/>
    <d v="2013-09-22T00:00:00"/>
    <x v="119"/>
    <x v="101"/>
    <d v="2016-03-14T00:00:00"/>
    <d v="2016-04-13T00:00:00"/>
    <n v="181"/>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9.4"/>
    <n v="0"/>
    <n v="119.4"/>
    <n v="0"/>
    <n v="0"/>
    <n v="0"/>
    <s v="Z-US$"/>
    <d v="2016-03-14T00:00:00"/>
    <d v="2016-03-14T00:00:00"/>
    <s v="sa"/>
    <s v=""/>
    <s v=""/>
    <n v="16384"/>
    <n v="0"/>
    <s v="Inventory"/>
    <s v="ACCS-RST-DXWH"/>
    <s v="Shoulder Rest - Deluxe White"/>
    <n v="12"/>
    <s v="Each"/>
    <n v="1"/>
    <n v="12"/>
    <n v="9.9499999999999993"/>
    <n v="119.4"/>
    <s v="Percentage"/>
    <n v="0"/>
    <n v="0"/>
    <n v="0"/>
    <n v="4.55"/>
    <n v="54.6"/>
    <n v="64.8"/>
    <n v="54.2713567839196"/>
    <s v="RETAIL"/>
    <s v=""/>
  </r>
  <r>
    <x v="476"/>
    <x v="2"/>
    <x v="4"/>
    <x v="10"/>
    <s v="2016-Mar"/>
    <d v="1900-01-01T00:00:00"/>
    <n v="12"/>
    <n v="934"/>
    <d v="2013-09-22T00:00:00"/>
    <x v="119"/>
    <x v="101"/>
    <d v="2016-03-14T00:00:00"/>
    <d v="2016-04-13T00:00:00"/>
    <n v="182"/>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58.2"/>
    <n v="0"/>
    <n v="358.2"/>
    <n v="0"/>
    <n v="0"/>
    <n v="0"/>
    <s v="Z-US$"/>
    <d v="2016-03-14T00:00:00"/>
    <d v="2016-03-14T00:00:00"/>
    <s v="sa"/>
    <s v=""/>
    <s v=""/>
    <n v="16384"/>
    <n v="0"/>
    <s v="Inventory"/>
    <s v="ACCS-RST-DXBK"/>
    <s v="Shoulder Rest-Deluxe Black"/>
    <n v="36"/>
    <s v="Each"/>
    <n v="1"/>
    <n v="36"/>
    <n v="9.9499999999999993"/>
    <n v="358.2"/>
    <s v="Percentage"/>
    <n v="0"/>
    <n v="0"/>
    <n v="0"/>
    <n v="4.55"/>
    <n v="163.80000000000001"/>
    <n v="194.4"/>
    <n v="54.2713567839196"/>
    <s v="RETAIL"/>
    <s v=""/>
  </r>
  <r>
    <x v="477"/>
    <x v="2"/>
    <x v="4"/>
    <x v="10"/>
    <s v="2016-Mar"/>
    <d v="1900-01-02T00:00:00"/>
    <n v="12"/>
    <n v="935"/>
    <d v="2013-09-22T00:00:00"/>
    <x v="120"/>
    <x v="102"/>
    <d v="2016-03-15T00:00:00"/>
    <d v="2016-04-14T00:00:00"/>
    <n v="183"/>
    <s v="History"/>
    <s v="PLACEONE0001"/>
    <x v="47"/>
    <s v=""/>
    <s v="sa"/>
    <s v="WAREHOUSE"/>
    <s v="WAREHOUSE"/>
    <s v="ERIN J."/>
    <s v="ERIN J."/>
    <s v="TERRITORY 7"/>
    <s v="TERRITORY 7"/>
    <s v="Net 30"/>
    <s v="GROUND"/>
    <s v="GROUND"/>
    <s v="BILLING"/>
    <s v="PRIMARY"/>
    <s v="Place One Suites"/>
    <s v="1455 East River Road"/>
    <s v=""/>
    <s v=""/>
    <s v="Vancouver"/>
    <s v="BC"/>
    <s v="V6C 3J9"/>
    <s v="Canada"/>
    <s v="PRIMARY"/>
    <s v="Place One Suites"/>
    <s v="1455 East River Road"/>
    <s v=""/>
    <s v=""/>
    <s v="Vancouver"/>
    <s v="BC"/>
    <s v="V6C 3J9"/>
    <s v="Canada"/>
    <n v="39.799999999999997"/>
    <n v="0"/>
    <n v="39.799999999999997"/>
    <n v="0"/>
    <n v="0"/>
    <n v="0"/>
    <s v="Z-US$"/>
    <d v="2016-03-15T00:00:00"/>
    <d v="2016-03-15T00:00:00"/>
    <s v="sa"/>
    <s v=""/>
    <s v=""/>
    <n v="16384"/>
    <n v="0"/>
    <s v="Inventory"/>
    <s v="ACCS-CRD-12WH"/>
    <s v="Phone Cord - 12' White"/>
    <n v="4"/>
    <s v="Each"/>
    <n v="1"/>
    <n v="4"/>
    <n v="9.9499999999999993"/>
    <n v="39.799999999999997"/>
    <s v="Percentage"/>
    <n v="0"/>
    <n v="0"/>
    <n v="0"/>
    <n v="3.29"/>
    <n v="13.16"/>
    <n v="26.64"/>
    <n v="66.934673366834176"/>
    <s v="RETAIL"/>
    <s v=""/>
  </r>
  <r>
    <x v="478"/>
    <x v="2"/>
    <x v="4"/>
    <x v="10"/>
    <s v="2016-Mar"/>
    <d v="1900-01-03T00:00:00"/>
    <n v="12"/>
    <n v="936"/>
    <d v="2013-09-22T00:00:00"/>
    <x v="121"/>
    <x v="103"/>
    <d v="2016-03-16T00:00:00"/>
    <d v="2016-04-15T00:00:00"/>
    <n v="184"/>
    <s v="History"/>
    <s v="CENTRALC0001"/>
    <x v="10"/>
    <s v=""/>
    <s v="sa"/>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39.9"/>
    <n v="0"/>
    <n v="239.9"/>
    <n v="0"/>
    <n v="0"/>
    <n v="0"/>
    <s v="Z-US$"/>
    <d v="2016-03-16T00:00:00"/>
    <d v="2016-03-16T00:00:00"/>
    <s v="sa"/>
    <s v=""/>
    <s v=""/>
    <n v="16384"/>
    <n v="0"/>
    <s v="Inventory"/>
    <s v="PHON-PAN-3155"/>
    <s v="Panache KX-T3155 desk"/>
    <n v="2"/>
    <s v="Each"/>
    <n v="1"/>
    <n v="2"/>
    <n v="119.95"/>
    <n v="239.9"/>
    <s v="Percentage"/>
    <n v="0"/>
    <n v="0"/>
    <n v="0"/>
    <n v="27.98"/>
    <n v="55.96"/>
    <n v="183.94"/>
    <n v="76.673614005835759"/>
    <s v="RETAIL"/>
    <s v=""/>
  </r>
  <r>
    <x v="479"/>
    <x v="2"/>
    <x v="4"/>
    <x v="10"/>
    <s v="2016-Mar"/>
    <d v="1900-01-04T00:00:00"/>
    <n v="12"/>
    <n v="1057"/>
    <d v="2013-09-22T00:00:00"/>
    <x v="122"/>
    <x v="104"/>
    <d v="2016-03-17T00:00:00"/>
    <d v="2016-08-14T00:00:00"/>
    <n v="185"/>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1099.5"/>
    <n v="0"/>
    <n v="1099.5"/>
    <n v="0"/>
    <n v="0"/>
    <n v="0"/>
    <s v="Z-US$"/>
    <d v="2016-03-17T00:00:00"/>
    <d v="2016-03-17T00:00:00"/>
    <s v="sa"/>
    <s v=""/>
    <s v=""/>
    <n v="16384"/>
    <n v="0"/>
    <s v="Inventory"/>
    <s v="ANSW-PAN-1450"/>
    <s v="Panache KX-T1450 answer"/>
    <n v="10"/>
    <s v="Each"/>
    <n v="1"/>
    <n v="10"/>
    <n v="109.95"/>
    <n v="1099.5"/>
    <s v="Percentage"/>
    <n v="0"/>
    <n v="0"/>
    <n v="0"/>
    <n v="50.25"/>
    <n v="502.5"/>
    <n v="597"/>
    <n v="54.297407912687589"/>
    <s v="RETAIL"/>
    <s v=""/>
  </r>
  <r>
    <x v="480"/>
    <x v="2"/>
    <x v="4"/>
    <x v="10"/>
    <s v="2016-Mar"/>
    <d v="1900-01-04T00:00:00"/>
    <n v="12"/>
    <n v="937"/>
    <d v="2013-09-22T00:00:00"/>
    <x v="122"/>
    <x v="104"/>
    <d v="2016-03-17T00:00:00"/>
    <d v="2016-04-16T00:00:00"/>
    <n v="186"/>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59.80000000000001"/>
    <n v="0"/>
    <n v="159.80000000000001"/>
    <n v="0"/>
    <n v="0"/>
    <n v="0"/>
    <s v="Z-US$"/>
    <d v="2016-03-17T00:00:00"/>
    <d v="2016-03-17T00:00:00"/>
    <s v="sa"/>
    <s v=""/>
    <s v=""/>
    <n v="16384"/>
    <n v="0"/>
    <s v="Inventory"/>
    <s v="HDWR-SRG-0001"/>
    <s v="Surge Protector Panel"/>
    <n v="4"/>
    <s v="Each"/>
    <n v="1"/>
    <n v="4"/>
    <n v="39.950000000000003"/>
    <n v="159.80000000000001"/>
    <s v="Percentage"/>
    <n v="0"/>
    <n v="0"/>
    <n v="0"/>
    <n v="20.45"/>
    <n v="81.8"/>
    <n v="78"/>
    <n v="48.811013767209012"/>
    <s v="RETAIL"/>
    <s v=""/>
  </r>
  <r>
    <x v="481"/>
    <x v="2"/>
    <x v="4"/>
    <x v="10"/>
    <s v="2016-Mar"/>
    <d v="1900-01-05T00:00:00"/>
    <n v="12"/>
    <n v="938"/>
    <d v="2013-09-22T00:00:00"/>
    <x v="123"/>
    <x v="105"/>
    <d v="2016-03-18T00:00:00"/>
    <d v="2016-04-17T00:00:00"/>
    <n v="187"/>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9.9"/>
    <n v="0"/>
    <n v="39.9"/>
    <n v="0"/>
    <n v="0"/>
    <n v="0"/>
    <s v="Z-US$"/>
    <d v="2016-03-18T00:00:00"/>
    <d v="2016-03-18T00:00:00"/>
    <s v="sa"/>
    <s v=""/>
    <s v=""/>
    <n v="16384"/>
    <n v="0"/>
    <s v="Inventory"/>
    <s v="ACCS-CRD-25BK"/>
    <s v="Phone Cord - 25' Black"/>
    <n v="2"/>
    <s v="Each"/>
    <n v="1"/>
    <n v="2"/>
    <n v="19.95"/>
    <n v="39.9"/>
    <s v="Percentage"/>
    <n v="0"/>
    <n v="0"/>
    <n v="0"/>
    <n v="5.98"/>
    <n v="11.96"/>
    <n v="27.94"/>
    <n v="70.025062656641595"/>
    <s v="RETAIL"/>
    <s v=""/>
  </r>
  <r>
    <x v="482"/>
    <x v="2"/>
    <x v="4"/>
    <x v="10"/>
    <s v="2016-Mar"/>
    <d v="1900-01-05T00:00:00"/>
    <n v="12"/>
    <n v="938"/>
    <d v="2013-09-22T00:00:00"/>
    <x v="123"/>
    <x v="105"/>
    <d v="2016-03-18T00:00:00"/>
    <d v="2016-04-17T00:00:00"/>
    <n v="188"/>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8039.7"/>
    <n v="0"/>
    <n v="8039.7"/>
    <n v="0"/>
    <n v="0"/>
    <n v="0"/>
    <s v="Z-US$"/>
    <d v="2016-03-18T00:00:00"/>
    <d v="2016-03-18T00:00:00"/>
    <s v="sa"/>
    <s v=""/>
    <s v=""/>
    <n v="16384"/>
    <n v="0"/>
    <s v="Inventory"/>
    <s v="HDWR-RNG-0001"/>
    <s v="Ring Generator"/>
    <n v="6"/>
    <s v="Each"/>
    <n v="1"/>
    <n v="6"/>
    <n v="1339.95"/>
    <n v="8039.7"/>
    <s v="Percentage"/>
    <n v="0"/>
    <n v="0"/>
    <n v="0"/>
    <n v="656.77"/>
    <n v="3940.62"/>
    <n v="4099.08"/>
    <n v="50.985484533004957"/>
    <s v="RETAIL"/>
    <s v=""/>
  </r>
  <r>
    <x v="483"/>
    <x v="2"/>
    <x v="4"/>
    <x v="10"/>
    <s v="2016-Mar"/>
    <d v="1900-01-05T00:00:00"/>
    <n v="12"/>
    <n v="938"/>
    <d v="2013-09-22T00:00:00"/>
    <x v="123"/>
    <x v="105"/>
    <d v="2016-03-18T00:00:00"/>
    <d v="2016-04-17T00:00:00"/>
    <n v="189"/>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39.85"/>
    <n v="0"/>
    <n v="239.85"/>
    <n v="0"/>
    <n v="0"/>
    <n v="0"/>
    <s v="Z-US$"/>
    <d v="2016-03-18T00:00:00"/>
    <d v="2016-03-18T00:00:00"/>
    <s v="sa"/>
    <s v=""/>
    <s v=""/>
    <n v="16384"/>
    <n v="0"/>
    <s v="Inventory"/>
    <s v="ACCS-HDS-1EAR"/>
    <s v="Headset-Single Ear"/>
    <n v="3"/>
    <s v="Each"/>
    <n v="1"/>
    <n v="3"/>
    <n v="79.95"/>
    <n v="239.85"/>
    <s v="Percentage"/>
    <n v="0"/>
    <n v="0"/>
    <n v="0"/>
    <n v="38.590000000000003"/>
    <n v="115.77"/>
    <n v="124.08"/>
    <n v="51.732332707942462"/>
    <s v="RETAIL"/>
    <s v=""/>
  </r>
  <r>
    <x v="484"/>
    <x v="2"/>
    <x v="4"/>
    <x v="10"/>
    <s v="2016-Mar"/>
    <d v="1900-01-06T00:00:00"/>
    <n v="12"/>
    <n v="939"/>
    <d v="2013-09-22T00:00:00"/>
    <x v="124"/>
    <x v="106"/>
    <d v="2016-03-19T00:00:00"/>
    <d v="2016-04-18T00:00:00"/>
    <n v="190"/>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599.55"/>
    <n v="0"/>
    <n v="21599.55"/>
    <n v="0"/>
    <n v="0"/>
    <n v="0"/>
    <s v="Z-US$"/>
    <d v="2016-03-19T00:00:00"/>
    <d v="2016-03-19T00:00:00"/>
    <s v="sa"/>
    <s v=""/>
    <s v=""/>
    <n v="16384"/>
    <n v="0"/>
    <s v="Inventory"/>
    <s v="FAXX-CAN-9800"/>
    <s v="Cantata FaxPhone 9800"/>
    <n v="9"/>
    <s v="Each"/>
    <n v="1"/>
    <n v="9"/>
    <n v="2399.9499999999998"/>
    <n v="21599.55"/>
    <s v="Percentage"/>
    <n v="0"/>
    <n v="0"/>
    <n v="0"/>
    <n v="1197"/>
    <n v="10773"/>
    <n v="10826.55"/>
    <n v="50.123960915852408"/>
    <s v="RETAIL"/>
    <s v=""/>
  </r>
  <r>
    <x v="485"/>
    <x v="2"/>
    <x v="4"/>
    <x v="10"/>
    <s v="2016-Mar"/>
    <d v="1899-12-31T00:00:00"/>
    <n v="13"/>
    <n v="940"/>
    <d v="2013-09-22T00:00:00"/>
    <x v="125"/>
    <x v="107"/>
    <d v="2016-03-20T00:00:00"/>
    <d v="2016-04-19T00:00:00"/>
    <n v="191"/>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799.5"/>
    <n v="0"/>
    <n v="799.5"/>
    <n v="0"/>
    <n v="0"/>
    <n v="0"/>
    <s v="Z-US$"/>
    <d v="2016-03-20T00:00:00"/>
    <d v="2016-03-20T00:00:00"/>
    <s v="sa"/>
    <s v=""/>
    <s v=""/>
    <n v="16384"/>
    <n v="0"/>
    <s v="Inventory"/>
    <s v="ACCS-HDS-1EAR"/>
    <s v="Headset-Single Ear"/>
    <n v="10"/>
    <s v="Each"/>
    <n v="1"/>
    <n v="10"/>
    <n v="79.95"/>
    <n v="799.5"/>
    <s v="Percentage"/>
    <n v="0"/>
    <n v="0"/>
    <n v="0"/>
    <n v="38.590000000000003"/>
    <n v="385.9"/>
    <n v="413.6"/>
    <n v="51.732332707942462"/>
    <s v="RETAIL"/>
    <s v=""/>
  </r>
  <r>
    <x v="486"/>
    <x v="2"/>
    <x v="4"/>
    <x v="10"/>
    <s v="2016-Mar"/>
    <d v="1900-01-01T00:00:00"/>
    <n v="13"/>
    <n v="941"/>
    <d v="2013-09-22T00:00:00"/>
    <x v="126"/>
    <x v="108"/>
    <d v="2016-03-21T00:00:00"/>
    <d v="2016-04-20T00:00:00"/>
    <n v="192"/>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8799.4"/>
    <n v="0"/>
    <n v="28799.4"/>
    <n v="0"/>
    <n v="0"/>
    <n v="0"/>
    <s v="Z-US$"/>
    <d v="2016-03-21T00:00:00"/>
    <d v="2016-03-21T00:00:00"/>
    <s v="sa"/>
    <s v=""/>
    <s v=""/>
    <n v="16384"/>
    <n v="0"/>
    <s v="Inventory"/>
    <s v="FAXX-CAN-9800"/>
    <s v="Cantata FaxPhone 9800"/>
    <n v="12"/>
    <s v="Each"/>
    <n v="1"/>
    <n v="12"/>
    <n v="2399.9499999999998"/>
    <n v="28799.4"/>
    <s v="Percentage"/>
    <n v="0"/>
    <n v="0"/>
    <n v="0"/>
    <n v="1197"/>
    <n v="14364"/>
    <n v="14435.4"/>
    <n v="50.123960915852408"/>
    <s v="RETAIL"/>
    <s v=""/>
  </r>
  <r>
    <x v="487"/>
    <x v="2"/>
    <x v="4"/>
    <x v="10"/>
    <s v="2016-Mar"/>
    <d v="1900-01-02T00:00:00"/>
    <n v="13"/>
    <n v="942"/>
    <d v="2013-09-22T00:00:00"/>
    <x v="127"/>
    <x v="109"/>
    <d v="2016-03-22T00:00:00"/>
    <d v="2016-04-21T00:00:00"/>
    <n v="193"/>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4799.8999999999996"/>
    <n v="0"/>
    <n v="4799.8999999999996"/>
    <n v="0"/>
    <n v="0"/>
    <n v="0"/>
    <s v="Z-US$"/>
    <d v="2016-03-22T00:00:00"/>
    <d v="2016-03-22T00:00:00"/>
    <s v="sa"/>
    <s v=""/>
    <s v=""/>
    <n v="16384"/>
    <n v="0"/>
    <s v="Inventory"/>
    <s v="FAXX-CAN-9800"/>
    <s v="Cantata FaxPhone 9800"/>
    <n v="2"/>
    <s v="Each"/>
    <n v="1"/>
    <n v="2"/>
    <n v="2399.9499999999998"/>
    <n v="4799.8999999999996"/>
    <s v="Percentage"/>
    <n v="0"/>
    <n v="0"/>
    <n v="0"/>
    <n v="1197"/>
    <n v="2394"/>
    <n v="2405.9"/>
    <n v="50.123960915852408"/>
    <s v="RETAIL"/>
    <s v=""/>
  </r>
  <r>
    <x v="488"/>
    <x v="2"/>
    <x v="4"/>
    <x v="10"/>
    <s v="2016-Mar"/>
    <d v="1900-01-03T00:00:00"/>
    <n v="13"/>
    <n v="943"/>
    <d v="2013-09-22T00:00:00"/>
    <x v="128"/>
    <x v="110"/>
    <d v="2016-03-23T00:00:00"/>
    <d v="2016-04-22T00:00:00"/>
    <n v="194"/>
    <s v="History"/>
    <s v="BLUEYOND0001"/>
    <x v="15"/>
    <s v=""/>
    <s v="sa"/>
    <s v="WAREHOUSE"/>
    <s v="WAREHOUSE"/>
    <s v="NANCY B."/>
    <s v="NANCY B."/>
    <s v="TERRITORY 3"/>
    <s v="TERRITORY 3"/>
    <s v="Net 30"/>
    <s v="GROUND"/>
    <s v="GROUND"/>
    <s v="BILLING"/>
    <s v="PRIMARY"/>
    <s v="McConnell A.F. B."/>
    <s v="P.O. Box 1523"/>
    <s v=""/>
    <s v=""/>
    <s v="Wichita"/>
    <s v="KS"/>
    <s v="67201"/>
    <s v="USA"/>
    <s v="PRIMARY"/>
    <s v="McConnell A.F. B."/>
    <s v="P.O. Box 1523"/>
    <s v=""/>
    <s v=""/>
    <s v="Wichita"/>
    <s v="KS"/>
    <s v="67201"/>
    <s v="USA"/>
    <n v="59.95"/>
    <n v="0"/>
    <n v="59.95"/>
    <n v="0"/>
    <n v="0"/>
    <n v="0"/>
    <s v="Z-US$"/>
    <d v="2016-03-23T00:00:00"/>
    <d v="2016-03-23T00:00:00"/>
    <s v="sa"/>
    <s v=""/>
    <s v=""/>
    <n v="16384"/>
    <n v="0"/>
    <s v="Inventory"/>
    <s v="100XLG"/>
    <s v="Green Phone"/>
    <n v="1"/>
    <s v="Each"/>
    <n v="1"/>
    <n v="1"/>
    <n v="59.95"/>
    <n v="59.95"/>
    <s v="Percentage"/>
    <n v="0"/>
    <n v="0"/>
    <n v="0"/>
    <n v="55.5"/>
    <n v="55.5"/>
    <n v="4.45"/>
    <n v="7.4228523769808197"/>
    <s v=""/>
    <s v=""/>
  </r>
  <r>
    <x v="489"/>
    <x v="2"/>
    <x v="4"/>
    <x v="10"/>
    <s v="2016-Mar"/>
    <d v="1900-01-04T00:00:00"/>
    <n v="13"/>
    <n v="944"/>
    <d v="2013-09-22T00:00:00"/>
    <x v="129"/>
    <x v="111"/>
    <d v="2016-03-24T00:00:00"/>
    <d v="2016-04-23T00:00:00"/>
    <n v="195"/>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79.6"/>
    <n v="0"/>
    <n v="479.6"/>
    <n v="0"/>
    <n v="0"/>
    <n v="0"/>
    <s v="Z-US$"/>
    <d v="2016-03-24T00:00:00"/>
    <d v="2016-03-24T00:00:00"/>
    <s v="sa"/>
    <s v=""/>
    <s v=""/>
    <n v="16384"/>
    <n v="0"/>
    <s v="Inventory"/>
    <s v="100XLG"/>
    <s v="Green Phone"/>
    <n v="8"/>
    <s v="Each"/>
    <n v="1"/>
    <n v="8"/>
    <n v="59.95"/>
    <n v="479.6"/>
    <s v="Percentage"/>
    <n v="0"/>
    <n v="0"/>
    <n v="0"/>
    <n v="55.5"/>
    <n v="444"/>
    <n v="35.6"/>
    <n v="7.4228523769808197"/>
    <s v=""/>
    <s v=""/>
  </r>
  <r>
    <x v="490"/>
    <x v="2"/>
    <x v="4"/>
    <x v="10"/>
    <s v="2016-Mar"/>
    <d v="1900-01-05T00:00:00"/>
    <n v="13"/>
    <n v="945"/>
    <d v="2013-09-22T00:00:00"/>
    <x v="130"/>
    <x v="112"/>
    <d v="2016-03-25T00:00:00"/>
    <d v="2016-04-24T00:00:00"/>
    <n v="196"/>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339.95"/>
    <n v="0"/>
    <n v="1339.95"/>
    <n v="0"/>
    <n v="0"/>
    <n v="0"/>
    <s v="Z-US$"/>
    <d v="2016-03-25T00:00:00"/>
    <d v="2016-03-25T00:00:00"/>
    <s v="sa"/>
    <s v=""/>
    <s v=""/>
    <n v="16384"/>
    <n v="0"/>
    <s v="Inventory"/>
    <s v="HDWR-RNG-0001"/>
    <s v="Ring Generator"/>
    <n v="1"/>
    <s v="Each"/>
    <n v="1"/>
    <n v="1"/>
    <n v="1339.95"/>
    <n v="1339.95"/>
    <s v="Percentage"/>
    <n v="0"/>
    <n v="0"/>
    <n v="0"/>
    <n v="669"/>
    <n v="669"/>
    <n v="670.95"/>
    <n v="50.072763909101091"/>
    <s v="RETAIL"/>
    <s v=""/>
  </r>
  <r>
    <x v="491"/>
    <x v="2"/>
    <x v="4"/>
    <x v="10"/>
    <s v="2016-Mar"/>
    <d v="1900-01-06T00:00:00"/>
    <n v="13"/>
    <n v="946"/>
    <d v="2013-09-22T00:00:00"/>
    <x v="131"/>
    <x v="113"/>
    <d v="2016-03-26T00:00:00"/>
    <d v="2016-04-25T00:00:00"/>
    <n v="197"/>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419.4"/>
    <n v="0"/>
    <n v="419.4"/>
    <n v="0"/>
    <n v="0"/>
    <n v="0"/>
    <s v="Z-US$"/>
    <d v="2016-03-26T00:00:00"/>
    <d v="2016-03-26T00:00:00"/>
    <s v="sa"/>
    <s v=""/>
    <s v=""/>
    <n v="16384"/>
    <n v="0"/>
    <s v="Inventory"/>
    <s v="REPR-TWO-0002"/>
    <s v="On-site Repair"/>
    <n v="12"/>
    <s v="HOUR"/>
    <n v="1"/>
    <n v="12"/>
    <n v="34.950000000000003"/>
    <n v="419.4"/>
    <s v="Percentage"/>
    <n v="0"/>
    <n v="0"/>
    <n v="0"/>
    <n v="0"/>
    <n v="0"/>
    <n v="419.4"/>
    <n v="100"/>
    <s v=""/>
    <s v=""/>
  </r>
  <r>
    <x v="492"/>
    <x v="2"/>
    <x v="4"/>
    <x v="10"/>
    <s v="2016-Mar"/>
    <d v="1899-12-31T00:00:00"/>
    <n v="14"/>
    <n v="947"/>
    <d v="2013-09-22T00:00:00"/>
    <x v="132"/>
    <x v="114"/>
    <d v="2016-03-27T00:00:00"/>
    <d v="2016-04-26T00:00:00"/>
    <n v="19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89.95"/>
    <n v="0"/>
    <n v="189.95"/>
    <n v="0"/>
    <n v="0"/>
    <n v="0"/>
    <s v="Z-US$"/>
    <d v="2016-03-27T00:00:00"/>
    <d v="2016-03-27T00:00:00"/>
    <s v="sa"/>
    <s v=""/>
    <s v=""/>
    <n v="16384"/>
    <n v="0"/>
    <s v="Inventory"/>
    <s v="PHON-ATT-53WH"/>
    <s v="Cordless-Attractive 5352-White"/>
    <n v="1"/>
    <s v="Each"/>
    <n v="1"/>
    <n v="1"/>
    <n v="189.95"/>
    <n v="189.95"/>
    <s v="Percentage"/>
    <n v="0"/>
    <n v="0"/>
    <n v="0"/>
    <n v="92.59"/>
    <n v="92.59"/>
    <n v="97.36"/>
    <n v="51.255593577257173"/>
    <s v="ATT CORD"/>
    <s v="ATT"/>
  </r>
  <r>
    <x v="493"/>
    <x v="2"/>
    <x v="4"/>
    <x v="10"/>
    <s v="2016-Mar"/>
    <d v="1900-01-01T00:00:00"/>
    <n v="14"/>
    <n v="948"/>
    <d v="2013-09-22T00:00:00"/>
    <x v="133"/>
    <x v="115"/>
    <d v="2016-03-28T00:00:00"/>
    <d v="2016-04-27T00:00:00"/>
    <n v="199"/>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9.799999999999997"/>
    <n v="0"/>
    <n v="39.799999999999997"/>
    <n v="0"/>
    <n v="0"/>
    <n v="0"/>
    <s v="Z-US$"/>
    <d v="2016-03-28T00:00:00"/>
    <d v="2016-03-28T00:00:00"/>
    <s v="sa"/>
    <s v=""/>
    <s v=""/>
    <n v="16384"/>
    <n v="0"/>
    <s v="Inventory"/>
    <s v="ACCS-RST-DXWH"/>
    <s v="Shoulder Rest - Deluxe White"/>
    <n v="4"/>
    <s v="Each"/>
    <n v="1"/>
    <n v="4"/>
    <n v="9.9499999999999993"/>
    <n v="39.799999999999997"/>
    <s v="Percentage"/>
    <n v="0"/>
    <n v="0"/>
    <n v="0"/>
    <n v="4.55"/>
    <n v="18.2"/>
    <n v="21.6"/>
    <n v="54.2713567839196"/>
    <s v="RETAIL"/>
    <s v=""/>
  </r>
  <r>
    <x v="494"/>
    <x v="2"/>
    <x v="4"/>
    <x v="10"/>
    <s v="2016-Mar"/>
    <d v="1900-01-02T00:00:00"/>
    <n v="14"/>
    <n v="949"/>
    <d v="2013-09-22T00:00:00"/>
    <x v="134"/>
    <x v="116"/>
    <d v="2016-03-29T00:00:00"/>
    <d v="2016-04-28T00:00:00"/>
    <n v="200"/>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359.7"/>
    <n v="0"/>
    <n v="359.7"/>
    <n v="0"/>
    <n v="0"/>
    <n v="0"/>
    <s v="Z-US$"/>
    <d v="2016-03-29T00:00:00"/>
    <d v="2016-03-29T00:00:00"/>
    <s v="sa"/>
    <s v=""/>
    <s v=""/>
    <n v="16384"/>
    <n v="0"/>
    <s v="Inventory"/>
    <s v="PHON-PAN-2315"/>
    <s v="Panache KX-T231 wall"/>
    <n v="6"/>
    <s v="Each"/>
    <n v="1"/>
    <n v="6"/>
    <n v="59.95"/>
    <n v="359.7"/>
    <s v="Percentage"/>
    <n v="0"/>
    <n v="0"/>
    <n v="0"/>
    <n v="28.57"/>
    <n v="171.42"/>
    <n v="188.28"/>
    <n v="52.343619683069221"/>
    <s v="RETAIL"/>
    <s v=""/>
  </r>
  <r>
    <x v="495"/>
    <x v="2"/>
    <x v="4"/>
    <x v="10"/>
    <s v="2016-Mar"/>
    <d v="1900-01-03T00:00:00"/>
    <n v="14"/>
    <n v="950"/>
    <d v="2013-09-22T00:00:00"/>
    <x v="135"/>
    <x v="117"/>
    <d v="2016-03-30T00:00:00"/>
    <d v="2016-04-29T00:00:00"/>
    <n v="201"/>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69.85"/>
    <n v="0"/>
    <n v="569.85"/>
    <n v="0"/>
    <n v="0"/>
    <n v="0"/>
    <s v="Z-US$"/>
    <d v="2016-03-30T00:00:00"/>
    <d v="2016-03-30T00:00:00"/>
    <s v="sa"/>
    <s v=""/>
    <s v=""/>
    <n v="16384"/>
    <n v="0"/>
    <s v="Inventory"/>
    <s v="PHON-ATT-53BK"/>
    <s v="Cordless-Attractive 5352-Black"/>
    <n v="3"/>
    <s v="Each"/>
    <n v="1"/>
    <n v="3"/>
    <n v="189.95"/>
    <n v="569.85"/>
    <s v="Percentage"/>
    <n v="0"/>
    <n v="0"/>
    <n v="0"/>
    <n v="92.59"/>
    <n v="277.77"/>
    <n v="292.08"/>
    <n v="51.255593577257173"/>
    <s v="ATT CORD"/>
    <s v="ATT"/>
  </r>
  <r>
    <x v="496"/>
    <x v="2"/>
    <x v="4"/>
    <x v="10"/>
    <s v="2016-Mar"/>
    <d v="1900-01-04T00:00:00"/>
    <n v="14"/>
    <n v="951"/>
    <d v="2013-09-22T00:00:00"/>
    <x v="136"/>
    <x v="118"/>
    <d v="2016-03-31T00:00:00"/>
    <d v="2016-04-30T00:00:00"/>
    <n v="202"/>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1219.9000000000001"/>
    <n v="0"/>
    <n v="1219.9000000000001"/>
    <n v="0"/>
    <n v="0"/>
    <n v="0"/>
    <s v="Z-US$"/>
    <d v="2016-03-31T00:00:00"/>
    <d v="2016-03-31T00:00:00"/>
    <s v="sa"/>
    <s v=""/>
    <s v=""/>
    <n v="16384"/>
    <n v="0"/>
    <s v="Inventory"/>
    <s v="HDWR-PNL-0001"/>
    <s v="Control Panel"/>
    <n v="2"/>
    <s v="Each"/>
    <n v="1"/>
    <n v="2"/>
    <n v="609.95000000000005"/>
    <n v="1219.9000000000001"/>
    <s v="Percentage"/>
    <n v="0"/>
    <n v="0"/>
    <n v="0"/>
    <n v="303.85000000000002"/>
    <n v="607.70000000000005"/>
    <n v="612.20000000000005"/>
    <n v="50.18444134765145"/>
    <s v="RETAIL"/>
    <s v=""/>
  </r>
  <r>
    <x v="497"/>
    <x v="2"/>
    <x v="4"/>
    <x v="10"/>
    <s v="2016-Mar"/>
    <d v="1900-01-04T00:00:00"/>
    <n v="14"/>
    <n v="951"/>
    <d v="2013-09-22T00:00:00"/>
    <x v="136"/>
    <x v="118"/>
    <d v="2016-03-31T00:00:00"/>
    <d v="2016-04-30T00:00:00"/>
    <n v="203"/>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09.95"/>
    <n v="0"/>
    <n v="109.95"/>
    <n v="0"/>
    <n v="0"/>
    <n v="0"/>
    <s v="Z-US$"/>
    <d v="2016-03-31T00:00:00"/>
    <d v="2016-03-31T00:00:00"/>
    <s v="sa"/>
    <s v=""/>
    <s v=""/>
    <n v="16384"/>
    <n v="0"/>
    <s v="Inventory"/>
    <s v="ANSW-PAN-1450"/>
    <s v="Panache KX-T1450 answer"/>
    <n v="1"/>
    <s v="Each"/>
    <n v="1"/>
    <n v="1"/>
    <n v="109.95"/>
    <n v="109.95"/>
    <s v="Percentage"/>
    <n v="0"/>
    <n v="0"/>
    <n v="0"/>
    <n v="50.25"/>
    <n v="50.25"/>
    <n v="59.7"/>
    <n v="54.297407912687589"/>
    <s v="RETAIL"/>
    <s v=""/>
  </r>
  <r>
    <x v="498"/>
    <x v="2"/>
    <x v="2"/>
    <x v="8"/>
    <s v="2017-Jan"/>
    <d v="1899-12-31T00:00:00"/>
    <n v="1"/>
    <n v="1227"/>
    <d v="2013-09-22T00:00:00"/>
    <x v="137"/>
    <x v="119"/>
    <d v="2017-01-01T00:00:00"/>
    <d v="2017-01-31T00:00:00"/>
    <n v="206"/>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3263.24"/>
    <n v="0"/>
    <n v="3049.75"/>
    <n v="0"/>
    <n v="0"/>
    <n v="213.49"/>
    <s v="Z-US$"/>
    <d v="2017-01-01T00:00:00"/>
    <d v="2017-01-01T00:00:00"/>
    <s v="sa"/>
    <s v=""/>
    <s v=""/>
    <n v="16384"/>
    <n v="0"/>
    <s v="Inventory"/>
    <s v="HDWR-PNL-0001"/>
    <s v="Control Panel"/>
    <n v="5"/>
    <s v="Each"/>
    <n v="1"/>
    <n v="5"/>
    <n v="609.95000000000005"/>
    <n v="3049.75"/>
    <s v="Percentage"/>
    <n v="0"/>
    <n v="0"/>
    <n v="0"/>
    <n v="303.85000000000002"/>
    <n v="1519.25"/>
    <n v="1530.5"/>
    <n v="50.18444134765145"/>
    <s v="RETAIL"/>
    <s v=""/>
  </r>
  <r>
    <x v="499"/>
    <x v="2"/>
    <x v="2"/>
    <x v="8"/>
    <s v="2017-Jan"/>
    <d v="1900-01-01T00:00:00"/>
    <n v="1"/>
    <n v="1228"/>
    <d v="2013-09-22T00:00:00"/>
    <x v="138"/>
    <x v="120"/>
    <d v="2017-01-02T00:00:00"/>
    <d v="2017-02-01T00:00:00"/>
    <n v="207"/>
    <s v="History"/>
    <s v="AMERICAN0001"/>
    <x v="1"/>
    <s v=""/>
    <s v="sa"/>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1219.49"/>
    <n v="0"/>
    <n v="1139.7"/>
    <n v="0"/>
    <n v="0"/>
    <n v="79.790000000000006"/>
    <s v="Z-US$"/>
    <d v="2017-01-02T00:00:00"/>
    <d v="2017-01-02T00:00:00"/>
    <s v="sa"/>
    <s v=""/>
    <s v=""/>
    <n v="16384"/>
    <n v="0"/>
    <s v="Inventory"/>
    <s v="PHON-ATT-53BK"/>
    <s v="Cordless-Attractive 5352-Black"/>
    <n v="6"/>
    <s v="Each"/>
    <n v="1"/>
    <n v="6"/>
    <n v="189.95"/>
    <n v="1139.7"/>
    <s v="Percentage"/>
    <n v="0"/>
    <n v="0"/>
    <n v="0"/>
    <n v="92.59"/>
    <n v="555.54"/>
    <n v="584.16"/>
    <n v="51.255593577257173"/>
    <s v="ATT CORD"/>
    <s v="ATT"/>
  </r>
  <r>
    <x v="500"/>
    <x v="2"/>
    <x v="2"/>
    <x v="8"/>
    <s v="2017-Jan"/>
    <d v="1900-01-02T00:00:00"/>
    <n v="1"/>
    <n v="1229"/>
    <d v="2013-09-22T00:00:00"/>
    <x v="139"/>
    <x v="39"/>
    <d v="2017-01-03T00:00:00"/>
    <d v="2017-02-02T00:00:00"/>
    <n v="208"/>
    <s v="History"/>
    <s v="AARONFIT0001"/>
    <x v="4"/>
    <s v=""/>
    <s v="TEST"/>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19.49"/>
    <n v="0"/>
    <n v="1139.7"/>
    <n v="0"/>
    <n v="0"/>
    <n v="79.790000000000006"/>
    <s v="Z-US$"/>
    <d v="2017-01-03T00:00:00"/>
    <d v="2017-01-03T00:00:00"/>
    <s v="sa"/>
    <s v=""/>
    <s v=""/>
    <n v="16384"/>
    <n v="0"/>
    <s v="Inventory"/>
    <s v="PHON-ATT-53WH"/>
    <s v="Cordless-Attractive 5352-White"/>
    <n v="6"/>
    <s v="Each"/>
    <n v="1"/>
    <n v="6"/>
    <n v="189.95"/>
    <n v="1139.7"/>
    <s v="Percentage"/>
    <n v="0"/>
    <n v="0"/>
    <n v="0"/>
    <n v="92.59"/>
    <n v="555.54"/>
    <n v="584.16"/>
    <n v="51.255593577257173"/>
    <s v="ATT CORD"/>
    <s v="ATT"/>
  </r>
  <r>
    <x v="501"/>
    <x v="2"/>
    <x v="2"/>
    <x v="8"/>
    <s v="2017-Jan"/>
    <d v="1900-01-02T00:00:00"/>
    <n v="1"/>
    <n v="1229"/>
    <d v="2013-09-22T00:00:00"/>
    <x v="139"/>
    <x v="39"/>
    <d v="2017-01-03T00:00:00"/>
    <d v="2017-02-02T00:00:00"/>
    <n v="209"/>
    <s v="History"/>
    <s v="ADVANCED0001"/>
    <x v="5"/>
    <s v=""/>
    <s v="TEST"/>
    <s v="WAREHOUSE"/>
    <s v="WAREHOUSE"/>
    <s v="PAUL W."/>
    <s v="PAUL W."/>
    <s v="TERRITORY 1"/>
    <s v="TERRITORY 1"/>
    <s v="Net 30"/>
    <s v="LOCAL DELIVERY"/>
    <s v="LOCAL DELIVERY"/>
    <s v="PRIMARY"/>
    <s v="PRIMARY"/>
    <s v="Advanced Paper Co."/>
    <s v="944 19th Street S."/>
    <s v=""/>
    <s v=""/>
    <s v="Chicago"/>
    <s v="IL"/>
    <s v="60603-911"/>
    <s v="USA"/>
    <s v="PRIMARY"/>
    <s v="Advanced Paper Co."/>
    <s v="944 19th Street S."/>
    <s v=""/>
    <s v=""/>
    <s v="Chicago"/>
    <s v="IL"/>
    <s v="60603-911"/>
    <s v="USA"/>
    <n v="256.58999999999997"/>
    <n v="0"/>
    <n v="239.8"/>
    <n v="0"/>
    <n v="0"/>
    <n v="16.79"/>
    <s v="Z-US$"/>
    <d v="2017-01-03T00:00:00"/>
    <d v="2017-01-03T00:00:00"/>
    <s v="sa"/>
    <s v=""/>
    <s v=""/>
    <n v="16384"/>
    <n v="0"/>
    <s v="Inventory"/>
    <s v="PHON-PAN-2315"/>
    <s v="Panache KX-T231 wall"/>
    <n v="4"/>
    <s v="Each"/>
    <n v="1"/>
    <n v="4"/>
    <n v="59.95"/>
    <n v="239.8"/>
    <s v="Percentage"/>
    <n v="0"/>
    <n v="0"/>
    <n v="0"/>
    <n v="27.98"/>
    <n v="111.92"/>
    <n v="127.88"/>
    <n v="53.327773144286908"/>
    <s v="RETAIL"/>
    <s v=""/>
  </r>
  <r>
    <x v="502"/>
    <x v="2"/>
    <x v="2"/>
    <x v="8"/>
    <s v="2017-Jan"/>
    <d v="1900-01-03T00:00:00"/>
    <n v="1"/>
    <n v="1230"/>
    <d v="2013-09-22T00:00:00"/>
    <x v="140"/>
    <x v="121"/>
    <d v="2017-01-04T00:00:00"/>
    <d v="2017-02-03T00:00:00"/>
    <n v="210"/>
    <s v="History"/>
    <s v="RIVERSID0001"/>
    <x v="34"/>
    <s v=""/>
    <s v="sa"/>
    <s v="WAREHOUSE"/>
    <s v="WAREHOUSE"/>
    <s v="ERIN J."/>
    <s v="ERIN J."/>
    <s v="TERRITORY 7"/>
    <s v="TERRITORY 7"/>
    <s v="Net 30"/>
    <s v="GROUND"/>
    <s v="GROUND"/>
    <s v="PRIMARY"/>
    <s v="PRIMARY"/>
    <s v="Riverside University"/>
    <s v="5190 Herman St."/>
    <s v=""/>
    <s v=""/>
    <s v="Vancouver"/>
    <s v="BC"/>
    <s v="V6E 3J7"/>
    <s v="Canada"/>
    <s v="PRIMARY"/>
    <s v="Riverside University"/>
    <s v="5190 Herman St."/>
    <s v=""/>
    <s v=""/>
    <s v="Vancouver"/>
    <s v="BC"/>
    <s v="V6E 3J7"/>
    <s v="Canada"/>
    <n v="406.5"/>
    <n v="0"/>
    <n v="379.9"/>
    <n v="0"/>
    <n v="0"/>
    <n v="26.6"/>
    <s v="Z-US$"/>
    <d v="2017-01-04T00:00:00"/>
    <d v="2017-01-04T00:00:00"/>
    <s v="sa"/>
    <s v=""/>
    <s v=""/>
    <n v="16384"/>
    <n v="0"/>
    <s v="Inventory"/>
    <s v="PHON-ATT-53WH"/>
    <s v="Cordless-Attractive 5352-White"/>
    <n v="2"/>
    <s v="Each"/>
    <n v="1"/>
    <n v="2"/>
    <n v="189.95"/>
    <n v="379.9"/>
    <s v="Percentage"/>
    <n v="0"/>
    <n v="0"/>
    <n v="0"/>
    <n v="92.59"/>
    <n v="185.18"/>
    <n v="194.72"/>
    <n v="51.255593577257173"/>
    <s v="ATT CORD"/>
    <s v="ATT"/>
  </r>
  <r>
    <x v="503"/>
    <x v="2"/>
    <x v="2"/>
    <x v="8"/>
    <s v="2017-Jan"/>
    <d v="1900-01-04T00:00:00"/>
    <n v="1"/>
    <n v="1231"/>
    <d v="2013-09-22T00:00:00"/>
    <x v="141"/>
    <x v="122"/>
    <d v="2017-01-05T00:00:00"/>
    <d v="2017-02-04T00:00:00"/>
    <n v="211"/>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027.1500000000001"/>
    <n v="0"/>
    <n v="959.95"/>
    <n v="0"/>
    <n v="0"/>
    <n v="67.2"/>
    <s v="Z-US$"/>
    <d v="2017-01-05T00:00:00"/>
    <d v="2017-01-05T00:00:00"/>
    <s v="sa"/>
    <s v=""/>
    <s v=""/>
    <n v="16384"/>
    <n v="0"/>
    <s v="Inventory"/>
    <s v="FAXX-RIC-060E"/>
    <s v="Richelieu Fax 60E"/>
    <n v="1"/>
    <s v="Each"/>
    <n v="1"/>
    <n v="1"/>
    <n v="959.95"/>
    <n v="959.95"/>
    <s v="Percentage"/>
    <n v="0"/>
    <n v="0"/>
    <n v="0"/>
    <n v="479.05"/>
    <n v="479.05"/>
    <n v="480.9"/>
    <n v="50.09635918537424"/>
    <s v="RETAIL"/>
    <s v=""/>
  </r>
  <r>
    <x v="504"/>
    <x v="2"/>
    <x v="2"/>
    <x v="8"/>
    <s v="2017-Jan"/>
    <d v="1900-01-04T00:00:00"/>
    <n v="1"/>
    <n v="1231"/>
    <d v="2013-09-22T00:00:00"/>
    <x v="141"/>
    <x v="122"/>
    <d v="2017-01-05T00:00:00"/>
    <d v="2017-02-04T00:00:00"/>
    <n v="212"/>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27.74"/>
    <n v="0"/>
    <n v="399.75"/>
    <n v="0"/>
    <n v="0"/>
    <n v="27.99"/>
    <s v="Z-US$"/>
    <d v="2017-01-05T00:00:00"/>
    <d v="2017-01-05T00:00:00"/>
    <s v="sa"/>
    <s v=""/>
    <s v=""/>
    <n v="16384"/>
    <n v="0"/>
    <s v="Inventory"/>
    <s v="PHON-ATT-0712"/>
    <s v="Attractive 712 wall phone"/>
    <n v="5"/>
    <s v="Each"/>
    <n v="1"/>
    <n v="5"/>
    <n v="79.95"/>
    <n v="399.75"/>
    <s v="Percentage"/>
    <n v="0"/>
    <n v="0"/>
    <n v="0"/>
    <n v="35.89"/>
    <n v="179.45"/>
    <n v="220.3"/>
    <n v="55.109443402126331"/>
    <s v="RETAIL"/>
    <s v=""/>
  </r>
  <r>
    <x v="505"/>
    <x v="2"/>
    <x v="2"/>
    <x v="8"/>
    <s v="2017-Jan"/>
    <d v="1900-01-05T00:00:00"/>
    <n v="1"/>
    <n v="1232"/>
    <d v="2013-09-22T00:00:00"/>
    <x v="142"/>
    <x v="123"/>
    <d v="2017-01-06T00:00:00"/>
    <d v="2017-02-05T00:00:00"/>
    <n v="214"/>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42.3"/>
    <n v="0"/>
    <n v="319.89999999999998"/>
    <n v="0"/>
    <n v="0"/>
    <n v="22.4"/>
    <s v="Z-US$"/>
    <d v="2017-01-06T00:00:00"/>
    <d v="2017-01-06T00:00:00"/>
    <s v="sa"/>
    <s v=""/>
    <s v=""/>
    <n v="16384"/>
    <n v="0"/>
    <s v="Inventory"/>
    <s v="ANSW-PAN-2460"/>
    <s v="Panache KX-T2460 answer"/>
    <n v="2"/>
    <s v="Each"/>
    <n v="1"/>
    <n v="2"/>
    <n v="159.94999999999999"/>
    <n v="319.89999999999998"/>
    <s v="Percentage"/>
    <n v="0"/>
    <n v="0"/>
    <n v="0"/>
    <n v="75.150000000000006"/>
    <n v="150.30000000000001"/>
    <n v="169.6"/>
    <n v="53.016567677399188"/>
    <s v="RETAIL"/>
    <s v=""/>
  </r>
  <r>
    <x v="506"/>
    <x v="2"/>
    <x v="2"/>
    <x v="8"/>
    <s v="2017-Jan"/>
    <d v="1900-01-05T00:00:00"/>
    <n v="1"/>
    <n v="1202"/>
    <d v="2013-09-22T00:00:00"/>
    <x v="142"/>
    <x v="123"/>
    <d v="2017-01-06T00:00:00"/>
    <d v="2017-01-06T00:00:00"/>
    <n v="215"/>
    <s v="History"/>
    <s v="LONDONBE0001"/>
    <x v="64"/>
    <s v=""/>
    <s v="sa"/>
    <s v="NORTH"/>
    <s v="NORTH"/>
    <s v="IAN M."/>
    <s v="IAN M."/>
    <s v="TERRITORY 8"/>
    <s v="TERRITORY 8"/>
    <s v=""/>
    <s v="INTERNATIONAL"/>
    <s v="INTERNATIONAL"/>
    <s v="PRIMARY"/>
    <s v="PRIMARY"/>
    <s v="Londonberry Nursing Home"/>
    <s v="27 Portar Street"/>
    <s v=""/>
    <s v=""/>
    <s v="Auckland"/>
    <s v=""/>
    <s v=""/>
    <s v="New Zealand"/>
    <s v="PRIMARY"/>
    <s v="Londonberry Nursing Home"/>
    <s v="27 Portar Street"/>
    <s v=""/>
    <s v=""/>
    <s v="Auckland"/>
    <s v=""/>
    <s v=""/>
    <s v="New Zealand"/>
    <n v="404.84"/>
    <n v="0"/>
    <n v="359.85"/>
    <n v="0"/>
    <n v="0"/>
    <n v="44.99"/>
    <s v="Z-US$"/>
    <d v="2017-01-06T00:00:00"/>
    <d v="2017-01-06T00:00:00"/>
    <s v="sa"/>
    <s v=""/>
    <s v=""/>
    <n v="49152"/>
    <n v="0"/>
    <s v="Inventory"/>
    <s v="PHON-PAN-3155"/>
    <s v="Panache KX-T3155 desk"/>
    <n v="3"/>
    <s v="Each"/>
    <n v="1"/>
    <n v="3"/>
    <n v="119.95"/>
    <n v="359.85"/>
    <s v="Percentage"/>
    <n v="0"/>
    <n v="0"/>
    <n v="0"/>
    <n v="27.98"/>
    <n v="83.94"/>
    <n v="275.91000000000003"/>
    <n v="76.673614005835759"/>
    <s v="RETAIL"/>
    <s v=""/>
  </r>
  <r>
    <x v="507"/>
    <x v="2"/>
    <x v="2"/>
    <x v="8"/>
    <s v="2017-Jan"/>
    <d v="1900-01-06T00:00:00"/>
    <n v="1"/>
    <n v="1233"/>
    <d v="2013-09-22T00:00:00"/>
    <x v="143"/>
    <x v="124"/>
    <d v="2017-01-07T00:00:00"/>
    <d v="2017-02-06T00:00:00"/>
    <n v="216"/>
    <s v="History"/>
    <s v="MIDLANDC0001"/>
    <x v="58"/>
    <s v=""/>
    <s v="sa"/>
    <s v="WAREHOUSE"/>
    <s v="WAREHOUSE"/>
    <s v="GREG E."/>
    <s v="GREG E."/>
    <s v="TERRITORY 2"/>
    <s v="TERRITORY 2"/>
    <s v="Net 30"/>
    <s v="GROUND"/>
    <s v="GROUND"/>
    <s v="PRIMARY"/>
    <s v="PRIMARY"/>
    <s v="Midland Construction"/>
    <s v="5008 Fraser Ave N."/>
    <s v=""/>
    <s v=""/>
    <s v="Mishawaka"/>
    <s v="IN"/>
    <s v="46544"/>
    <s v="USA"/>
    <s v="PRIMARY"/>
    <s v="Midland Construction"/>
    <s v="5008 Fraser Ave N."/>
    <s v=""/>
    <s v=""/>
    <s v="Mishawaka"/>
    <s v="IN"/>
    <s v="46544"/>
    <s v="USA"/>
    <n v="42.7"/>
    <n v="0"/>
    <n v="39.9"/>
    <n v="0"/>
    <n v="0"/>
    <n v="2.8"/>
    <s v="Z-US$"/>
    <d v="2017-01-07T00:00:00"/>
    <d v="2017-01-07T00:00:00"/>
    <s v="sa"/>
    <s v=""/>
    <s v=""/>
    <n v="16384"/>
    <n v="0"/>
    <s v="Inventory"/>
    <s v="ACCS-CRD-25BK"/>
    <s v="Phone Cord - 25' Black"/>
    <n v="2"/>
    <s v="Each"/>
    <n v="1"/>
    <n v="2"/>
    <n v="19.95"/>
    <n v="39.9"/>
    <s v="Percentage"/>
    <n v="0"/>
    <n v="0"/>
    <n v="0"/>
    <n v="5.98"/>
    <n v="11.96"/>
    <n v="27.94"/>
    <n v="70.025062656641595"/>
    <s v="RETAIL"/>
    <s v=""/>
  </r>
  <r>
    <x v="508"/>
    <x v="2"/>
    <x v="2"/>
    <x v="8"/>
    <s v="2017-Jan"/>
    <d v="1900-01-06T00:00:00"/>
    <n v="1"/>
    <n v="1233"/>
    <d v="2013-09-22T00:00:00"/>
    <x v="143"/>
    <x v="124"/>
    <d v="2017-01-07T00:00:00"/>
    <d v="2017-02-06T00:00:00"/>
    <n v="217"/>
    <s v="History"/>
    <s v="AARONFIT0001"/>
    <x v="4"/>
    <s v=""/>
    <s v="sa"/>
    <s v="WAREHOUSE"/>
    <s v="NORTH"/>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7-01-07T00:00:00"/>
    <d v="2017-01-07T00:00:00"/>
    <s v="sa"/>
    <s v=""/>
    <s v=""/>
    <n v="16384"/>
    <n v="0"/>
    <s v="Inventory"/>
    <s v="PHON-ATT-53BL"/>
    <s v="Cordless-Attractive 5352-Blue"/>
    <n v="2"/>
    <s v="Each"/>
    <n v="1"/>
    <n v="2"/>
    <n v="189.95"/>
    <n v="379.9"/>
    <s v="Percentage"/>
    <n v="0"/>
    <n v="0"/>
    <n v="0"/>
    <n v="93.55"/>
    <n v="187.1"/>
    <n v="192.8"/>
    <n v="50.75019742037378"/>
    <s v="ATT CORD"/>
    <s v="ATT"/>
  </r>
  <r>
    <x v="509"/>
    <x v="2"/>
    <x v="2"/>
    <x v="8"/>
    <s v="2017-Jan"/>
    <d v="1899-12-31T00:00:00"/>
    <n v="2"/>
    <n v="1234"/>
    <d v="2013-09-22T00:00:00"/>
    <x v="144"/>
    <x v="125"/>
    <d v="2017-01-08T00:00:00"/>
    <d v="2017-02-07T00:00:00"/>
    <n v="21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7-01-08T00:00:00"/>
    <d v="2017-01-08T00:00:00"/>
    <s v="sa"/>
    <s v=""/>
    <s v=""/>
    <n v="16384"/>
    <n v="0"/>
    <s v="Inventory"/>
    <s v="ACCS-CRD-12WH"/>
    <s v="Phone Cord - 12' White"/>
    <n v="5"/>
    <s v="Each"/>
    <n v="1"/>
    <n v="5"/>
    <n v="9.9499999999999993"/>
    <n v="49.75"/>
    <s v="Percentage"/>
    <n v="0"/>
    <n v="0"/>
    <n v="0"/>
    <n v="3.29"/>
    <n v="16.45"/>
    <n v="33.299999999999997"/>
    <n v="66.934673366834176"/>
    <s v="RETAIL"/>
    <s v=""/>
  </r>
  <r>
    <x v="510"/>
    <x v="2"/>
    <x v="2"/>
    <x v="8"/>
    <s v="2017-Jan"/>
    <d v="1899-12-31T00:00:00"/>
    <n v="2"/>
    <n v="1234"/>
    <d v="2013-09-22T00:00:00"/>
    <x v="144"/>
    <x v="125"/>
    <d v="2017-01-08T00:00:00"/>
    <d v="2017-02-07T00:00:00"/>
    <n v="219"/>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3.24"/>
    <n v="0"/>
    <n v="49.75"/>
    <n v="0"/>
    <n v="0"/>
    <n v="3.49"/>
    <s v="Z-US$"/>
    <d v="2017-01-08T00:00:00"/>
    <d v="2017-01-08T00:00:00"/>
    <s v="sa"/>
    <s v=""/>
    <s v=""/>
    <n v="16384"/>
    <n v="0"/>
    <s v="Inventory"/>
    <s v="ACCS-RST-DXWH"/>
    <s v="Shoulder Rest - Deluxe White"/>
    <n v="5"/>
    <s v="Each"/>
    <n v="1"/>
    <n v="5"/>
    <n v="9.9499999999999993"/>
    <n v="49.75"/>
    <s v="Percentage"/>
    <n v="0"/>
    <n v="0"/>
    <n v="0"/>
    <n v="4.55"/>
    <n v="22.75"/>
    <n v="27"/>
    <n v="54.2713567839196"/>
    <s v="RETAIL"/>
    <s v=""/>
  </r>
  <r>
    <x v="511"/>
    <x v="2"/>
    <x v="2"/>
    <x v="8"/>
    <s v="2017-Jan"/>
    <d v="1900-01-02T00:00:00"/>
    <n v="2"/>
    <n v="1236"/>
    <d v="2013-09-22T00:00:00"/>
    <x v="145"/>
    <x v="126"/>
    <d v="2017-01-10T00:00:00"/>
    <d v="2017-02-09T00:00:00"/>
    <n v="220"/>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203.25"/>
    <n v="0"/>
    <n v="189.95"/>
    <n v="0"/>
    <n v="0"/>
    <n v="13.3"/>
    <s v="Z-US$"/>
    <d v="2017-01-10T00:00:00"/>
    <d v="2017-01-10T00:00:00"/>
    <s v="sa"/>
    <s v=""/>
    <s v=""/>
    <n v="16384"/>
    <n v="0"/>
    <s v="Inventory"/>
    <s v="PHON-ATT-53WH"/>
    <s v="Cordless-Attractive 5352-White"/>
    <n v="1"/>
    <s v="Each"/>
    <n v="1"/>
    <n v="1"/>
    <n v="189.95"/>
    <n v="189.95"/>
    <s v="Percentage"/>
    <n v="0"/>
    <n v="0"/>
    <n v="0"/>
    <n v="92.59"/>
    <n v="92.59"/>
    <n v="97.36"/>
    <n v="51.255593577257173"/>
    <s v="ATT CORD"/>
    <s v="ATT"/>
  </r>
  <r>
    <x v="512"/>
    <x v="2"/>
    <x v="2"/>
    <x v="8"/>
    <s v="2017-Jan"/>
    <d v="1900-01-03T00:00:00"/>
    <n v="2"/>
    <n v="1237"/>
    <d v="2013-09-22T00:00:00"/>
    <x v="146"/>
    <x v="127"/>
    <d v="2017-01-11T00:00:00"/>
    <d v="2017-02-10T00:00:00"/>
    <n v="221"/>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652.65"/>
    <n v="0"/>
    <n v="609.95000000000005"/>
    <n v="0"/>
    <n v="0"/>
    <n v="42.7"/>
    <s v="Z-US$"/>
    <d v="2017-01-11T00:00:00"/>
    <d v="2017-01-11T00:00:00"/>
    <s v="sa"/>
    <s v=""/>
    <s v=""/>
    <n v="16384"/>
    <n v="0"/>
    <s v="Inventory"/>
    <s v="HDWR-PNL-0001"/>
    <s v="Control Panel"/>
    <n v="1"/>
    <s v="Each"/>
    <n v="1"/>
    <n v="1"/>
    <n v="609.95000000000005"/>
    <n v="609.95000000000005"/>
    <s v="Percentage"/>
    <n v="0"/>
    <n v="0"/>
    <n v="0"/>
    <n v="303.85000000000002"/>
    <n v="303.85000000000002"/>
    <n v="306.10000000000002"/>
    <n v="50.18444134765145"/>
    <s v="RETAIL"/>
    <s v=""/>
  </r>
  <r>
    <x v="513"/>
    <x v="2"/>
    <x v="2"/>
    <x v="8"/>
    <s v="2017-Jan"/>
    <d v="1900-01-04T00:00:00"/>
    <n v="2"/>
    <n v="1238"/>
    <d v="2013-09-22T00:00:00"/>
    <x v="147"/>
    <x v="128"/>
    <d v="2017-01-12T00:00:00"/>
    <d v="2017-02-11T00:00:00"/>
    <n v="222"/>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16.24"/>
    <n v="0"/>
    <n v="949.75"/>
    <n v="0"/>
    <n v="0"/>
    <n v="66.489999999999995"/>
    <s v="Z-US$"/>
    <d v="2017-01-12T00:00:00"/>
    <d v="2017-01-12T00:00:00"/>
    <s v="sa"/>
    <s v=""/>
    <s v=""/>
    <n v="16384"/>
    <n v="0"/>
    <s v="Inventory"/>
    <s v="PHON-ATT-53BL"/>
    <s v="Cordless-Attractive 5352-Blue"/>
    <n v="5"/>
    <s v="Each"/>
    <n v="1"/>
    <n v="5"/>
    <n v="189.95"/>
    <n v="949.75"/>
    <s v="Percentage"/>
    <n v="0"/>
    <n v="0"/>
    <n v="0"/>
    <n v="93.55"/>
    <n v="467.75"/>
    <n v="482"/>
    <n v="50.75019742037378"/>
    <s v="ATT CORD"/>
    <s v="ATT"/>
  </r>
  <r>
    <x v="514"/>
    <x v="2"/>
    <x v="2"/>
    <x v="8"/>
    <s v="2017-Jan"/>
    <d v="1900-01-05T00:00:00"/>
    <n v="2"/>
    <n v="1239"/>
    <d v="2013-09-22T00:00:00"/>
    <x v="148"/>
    <x v="129"/>
    <d v="2017-01-13T00:00:00"/>
    <d v="2017-02-12T00:00:00"/>
    <n v="223"/>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31.95"/>
    <n v="0"/>
    <n v="29.85"/>
    <n v="0"/>
    <n v="0"/>
    <n v="2.1"/>
    <s v="Z-US$"/>
    <d v="2017-01-13T00:00:00"/>
    <d v="2017-01-13T00:00:00"/>
    <s v="sa"/>
    <s v=""/>
    <s v=""/>
    <n v="16384"/>
    <n v="0"/>
    <s v="Inventory"/>
    <s v="ACCS-CRD-12WH"/>
    <s v="Phone Cord - 12' White"/>
    <n v="3"/>
    <s v="Each"/>
    <n v="1"/>
    <n v="3"/>
    <n v="9.9499999999999993"/>
    <n v="29.85"/>
    <s v="Percentage"/>
    <n v="0"/>
    <n v="0"/>
    <n v="0"/>
    <n v="3.29"/>
    <n v="9.8699999999999992"/>
    <n v="19.98"/>
    <n v="66.934673366834176"/>
    <s v="RETAIL"/>
    <s v=""/>
  </r>
  <r>
    <x v="515"/>
    <x v="2"/>
    <x v="2"/>
    <x v="8"/>
    <s v="2017-Jan"/>
    <d v="1900-01-06T00:00:00"/>
    <n v="2"/>
    <n v="1210"/>
    <d v="2013-09-22T00:00:00"/>
    <x v="149"/>
    <x v="130"/>
    <d v="2017-01-14T00:00:00"/>
    <d v="2017-01-14T00:00:00"/>
    <n v="224"/>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770.3"/>
    <n v="0"/>
    <n v="719.9"/>
    <n v="0"/>
    <n v="0"/>
    <n v="50.4"/>
    <s v="Z-US$"/>
    <d v="2017-01-14T00:00:00"/>
    <d v="2017-01-14T00:00:00"/>
    <s v="sa"/>
    <s v=""/>
    <s v=""/>
    <n v="16384"/>
    <n v="0"/>
    <s v="Inventory"/>
    <s v="PHON-BUS-1250"/>
    <s v="Handset,multi-line"/>
    <n v="2"/>
    <s v="Each"/>
    <n v="1"/>
    <n v="2"/>
    <n v="359.95"/>
    <n v="719.9"/>
    <s v="Percentage"/>
    <n v="0"/>
    <n v="0"/>
    <n v="0"/>
    <n v="165.85"/>
    <n v="331.7"/>
    <n v="388.2"/>
    <n v="53.92415613279622"/>
    <s v="RETAIL"/>
    <s v=""/>
  </r>
  <r>
    <x v="516"/>
    <x v="2"/>
    <x v="2"/>
    <x v="8"/>
    <s v="2017-Jan"/>
    <d v="1899-12-31T00:00:00"/>
    <n v="3"/>
    <n v="1241"/>
    <d v="2013-09-22T00:00:00"/>
    <x v="150"/>
    <x v="131"/>
    <d v="2017-01-15T00:00:00"/>
    <d v="2017-02-14T00:00:00"/>
    <n v="225"/>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31.95"/>
    <n v="0"/>
    <n v="29.85"/>
    <n v="0"/>
    <n v="0"/>
    <n v="2.1"/>
    <s v="Z-US$"/>
    <d v="2017-01-15T00:00:00"/>
    <d v="2017-01-15T00:00:00"/>
    <s v="sa"/>
    <s v=""/>
    <s v=""/>
    <n v="16384"/>
    <n v="0"/>
    <s v="Inventory"/>
    <s v="ACCS-CRD-12WH"/>
    <s v="Phone Cord - 12' White"/>
    <n v="3"/>
    <s v="Each"/>
    <n v="1"/>
    <n v="3"/>
    <n v="9.9499999999999993"/>
    <n v="29.85"/>
    <s v="Percentage"/>
    <n v="0"/>
    <n v="0"/>
    <n v="0"/>
    <n v="3.29"/>
    <n v="9.8699999999999992"/>
    <n v="19.98"/>
    <n v="66.934673366834176"/>
    <s v="RETAIL"/>
    <s v=""/>
  </r>
  <r>
    <x v="517"/>
    <x v="2"/>
    <x v="2"/>
    <x v="8"/>
    <s v="2017-Jan"/>
    <d v="1899-12-31T00:00:00"/>
    <n v="3"/>
    <n v="1241"/>
    <d v="2013-09-22T00:00:00"/>
    <x v="150"/>
    <x v="131"/>
    <d v="2017-01-15T00:00:00"/>
    <d v="2017-02-14T00:00:00"/>
    <n v="226"/>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1999.9"/>
    <n v="0"/>
    <n v="11999.9"/>
    <n v="0"/>
    <n v="0"/>
    <n v="0"/>
    <s v="Z-US$"/>
    <d v="2017-01-15T00:00:00"/>
    <d v="2017-01-15T00:00:00"/>
    <s v="sa"/>
    <s v=""/>
    <s v=""/>
    <n v="16384"/>
    <n v="0"/>
    <s v="Inventory"/>
    <s v="HDWR-PRO-4862"/>
    <s v="Pro processor 4S"/>
    <n v="2"/>
    <s v="Each"/>
    <n v="1"/>
    <n v="2"/>
    <n v="5999.95"/>
    <n v="11999.9"/>
    <s v="Percentage"/>
    <n v="0"/>
    <n v="0"/>
    <n v="0"/>
    <n v="2998.15"/>
    <n v="5996.3"/>
    <n v="6003.6"/>
    <n v="50.030416920141001"/>
    <s v="RETAIL"/>
    <s v=""/>
  </r>
  <r>
    <x v="518"/>
    <x v="2"/>
    <x v="2"/>
    <x v="8"/>
    <s v="2017-Jan"/>
    <d v="1900-01-02T00:00:00"/>
    <n v="3"/>
    <n v="1243"/>
    <d v="2013-09-22T00:00:00"/>
    <x v="151"/>
    <x v="132"/>
    <d v="2017-01-17T00:00:00"/>
    <d v="2017-02-16T00:00:00"/>
    <n v="227"/>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7415.05"/>
    <n v="0"/>
    <n v="6929.95"/>
    <n v="0"/>
    <n v="0"/>
    <n v="485.1"/>
    <s v="Z-US$"/>
    <d v="2017-01-17T00:00:00"/>
    <d v="2017-01-17T00:00:00"/>
    <s v="sa"/>
    <s v=""/>
    <s v=""/>
    <n v="16384"/>
    <n v="0"/>
    <s v="Inventory"/>
    <s v="HDWR-PRO-4866"/>
    <s v="Pro processor 4D"/>
    <n v="1"/>
    <s v="Each"/>
    <n v="1"/>
    <n v="1"/>
    <n v="6929.95"/>
    <n v="6929.95"/>
    <s v="Percentage"/>
    <n v="0"/>
    <n v="0"/>
    <n v="0"/>
    <n v="3379.25"/>
    <n v="3379.25"/>
    <n v="3550.7"/>
    <n v="51.237021912135013"/>
    <s v="RETAIL"/>
    <s v=""/>
  </r>
  <r>
    <x v="519"/>
    <x v="2"/>
    <x v="2"/>
    <x v="8"/>
    <s v="2017-Jan"/>
    <d v="1900-01-03T00:00:00"/>
    <n v="3"/>
    <n v="1244"/>
    <d v="2013-09-22T00:00:00"/>
    <x v="152"/>
    <x v="133"/>
    <d v="2017-01-18T00:00:00"/>
    <d v="2017-02-17T00:00:00"/>
    <n v="228"/>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349.95"/>
    <n v="0"/>
    <n v="1349.95"/>
    <n v="0"/>
    <n v="0"/>
    <n v="0"/>
    <s v="Z-US$"/>
    <d v="2017-01-18T00:00:00"/>
    <d v="2017-01-18T00:00:00"/>
    <s v="sa"/>
    <s v=""/>
    <s v=""/>
    <n v="16384"/>
    <n v="0"/>
    <s v="Inventory"/>
    <s v="FAXX-SLK-0172"/>
    <s v="Sleek UX-172 fax"/>
    <n v="1"/>
    <s v="Each"/>
    <n v="1"/>
    <n v="1"/>
    <n v="1349.95"/>
    <n v="1349.95"/>
    <s v="Percentage"/>
    <n v="0"/>
    <n v="0"/>
    <n v="0"/>
    <n v="674.5"/>
    <n v="674.5"/>
    <n v="675.45"/>
    <n v="50.035186488388462"/>
    <s v="RETAIL"/>
    <s v=""/>
  </r>
  <r>
    <x v="520"/>
    <x v="2"/>
    <x v="2"/>
    <x v="8"/>
    <s v="2017-Jan"/>
    <d v="1900-01-04T00:00:00"/>
    <n v="3"/>
    <n v="1245"/>
    <d v="2013-09-22T00:00:00"/>
    <x v="153"/>
    <x v="134"/>
    <d v="2017-01-19T00:00:00"/>
    <d v="2017-02-18T00:00:00"/>
    <n v="229"/>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31.95"/>
    <n v="0"/>
    <n v="29.85"/>
    <n v="0"/>
    <n v="0"/>
    <n v="2.1"/>
    <s v="Z-US$"/>
    <d v="2017-01-19T00:00:00"/>
    <d v="2017-01-19T00:00:00"/>
    <s v="sa"/>
    <s v=""/>
    <s v=""/>
    <n v="16384"/>
    <n v="0"/>
    <s v="Inventory"/>
    <s v="ACCS-RST-DXBK"/>
    <s v="Shoulder Rest-Deluxe Black"/>
    <n v="3"/>
    <s v="Each"/>
    <n v="1"/>
    <n v="3"/>
    <n v="9.9499999999999993"/>
    <n v="29.85"/>
    <s v="Percentage"/>
    <n v="0"/>
    <n v="0"/>
    <n v="0"/>
    <n v="4.55"/>
    <n v="13.65"/>
    <n v="16.2"/>
    <n v="54.2713567839196"/>
    <s v="RETAIL"/>
    <s v=""/>
  </r>
  <r>
    <x v="521"/>
    <x v="2"/>
    <x v="2"/>
    <x v="8"/>
    <s v="2017-Jan"/>
    <d v="1900-01-06T00:00:00"/>
    <n v="3"/>
    <n v="1247"/>
    <d v="2013-09-22T00:00:00"/>
    <x v="154"/>
    <x v="135"/>
    <d v="2017-01-21T00:00:00"/>
    <d v="2017-02-20T00:00:00"/>
    <n v="230"/>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812.99"/>
    <n v="0"/>
    <n v="759.8"/>
    <n v="0"/>
    <n v="0"/>
    <n v="53.19"/>
    <s v="Z-US$"/>
    <d v="2017-01-21T00:00:00"/>
    <d v="2017-01-21T00:00:00"/>
    <s v="sa"/>
    <s v=""/>
    <s v=""/>
    <n v="16384"/>
    <n v="0"/>
    <s v="Inventory"/>
    <s v="PHON-ATT-53BL"/>
    <s v="Cordless-Attractive 5352-Blue"/>
    <n v="4"/>
    <s v="Each"/>
    <n v="1"/>
    <n v="4"/>
    <n v="189.95"/>
    <n v="759.8"/>
    <s v="Percentage"/>
    <n v="0"/>
    <n v="0"/>
    <n v="0"/>
    <n v="93.55"/>
    <n v="374.2"/>
    <n v="385.6"/>
    <n v="50.75019742037378"/>
    <s v="ATT CORD"/>
    <s v="ATT"/>
  </r>
  <r>
    <x v="522"/>
    <x v="2"/>
    <x v="2"/>
    <x v="8"/>
    <s v="2017-Jan"/>
    <d v="1899-12-31T00:00:00"/>
    <n v="4"/>
    <n v="1248"/>
    <d v="2013-09-22T00:00:00"/>
    <x v="155"/>
    <x v="136"/>
    <d v="2017-01-22T00:00:00"/>
    <d v="2017-02-21T00:00:00"/>
    <n v="231"/>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0066.47"/>
    <n v="0"/>
    <n v="28099.5"/>
    <n v="0"/>
    <n v="0"/>
    <n v="1966.97"/>
    <s v="Z-US$"/>
    <d v="2017-01-22T00:00:00"/>
    <d v="2017-01-22T00:00:00"/>
    <s v="sa"/>
    <s v=""/>
    <s v=""/>
    <n v="16384"/>
    <n v="0"/>
    <s v="Inventory"/>
    <s v="FAXX-CAN-9800"/>
    <s v="Cantata FaxPhone 9800"/>
    <n v="10"/>
    <s v="Each"/>
    <n v="1"/>
    <n v="10"/>
    <n v="2809.95"/>
    <n v="28099.5"/>
    <s v="Percentage"/>
    <n v="0"/>
    <n v="0"/>
    <n v="0"/>
    <n v="1400"/>
    <n v="14000"/>
    <n v="14099.5"/>
    <n v="50.177049413690639"/>
    <s v="RETAIL"/>
    <s v=""/>
  </r>
  <r>
    <x v="523"/>
    <x v="2"/>
    <x v="2"/>
    <x v="8"/>
    <s v="2017-Jan"/>
    <d v="1900-01-01T00:00:00"/>
    <n v="4"/>
    <n v="1249"/>
    <d v="2013-09-22T00:00:00"/>
    <x v="156"/>
    <x v="137"/>
    <d v="2017-01-23T00:00:00"/>
    <d v="2017-02-22T00:00:00"/>
    <n v="232"/>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5"/>
    <n v="0"/>
    <n v="119.95"/>
    <n v="0"/>
    <n v="0"/>
    <n v="8.4"/>
    <s v="Z-US$"/>
    <d v="2017-01-23T00:00:00"/>
    <d v="2017-01-23T00:00:00"/>
    <s v="sa"/>
    <s v=""/>
    <s v=""/>
    <n v="16384"/>
    <n v="0"/>
    <s v="Inventory"/>
    <s v="ANSW-ATT-1000"/>
    <s v="Attractive Answering System 1000"/>
    <n v="1"/>
    <s v="Each"/>
    <n v="1"/>
    <n v="1"/>
    <n v="119.95"/>
    <n v="119.95"/>
    <s v="Percentage"/>
    <n v="0"/>
    <n v="0"/>
    <n v="0"/>
    <n v="59.29"/>
    <n v="59.29"/>
    <n v="60.66"/>
    <n v="50.571071279699872"/>
    <s v="RETAIL"/>
    <s v=""/>
  </r>
  <r>
    <x v="524"/>
    <x v="2"/>
    <x v="2"/>
    <x v="8"/>
    <s v="2017-Jan"/>
    <d v="1900-01-02T00:00:00"/>
    <n v="4"/>
    <n v="1250"/>
    <d v="2013-09-22T00:00:00"/>
    <x v="157"/>
    <x v="138"/>
    <d v="2017-01-24T00:00:00"/>
    <d v="2017-02-23T00:00:00"/>
    <n v="233"/>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17.65"/>
    <n v="0"/>
    <n v="109.95"/>
    <n v="0"/>
    <n v="0"/>
    <n v="7.7"/>
    <s v="Z-US$"/>
    <d v="2017-01-24T00:00:00"/>
    <d v="2017-01-24T00:00:00"/>
    <s v="sa"/>
    <s v=""/>
    <s v=""/>
    <n v="16384"/>
    <n v="0"/>
    <s v="Inventory"/>
    <s v="ANSW-PAN-1450"/>
    <s v="Panache KX-T1450 answer"/>
    <n v="1"/>
    <s v="Each"/>
    <n v="1"/>
    <n v="1"/>
    <n v="109.95"/>
    <n v="109.95"/>
    <s v="Percentage"/>
    <n v="0"/>
    <n v="0"/>
    <n v="0"/>
    <n v="50.25"/>
    <n v="50.25"/>
    <n v="59.7"/>
    <n v="54.297407912687589"/>
    <s v="RETAIL"/>
    <s v=""/>
  </r>
  <r>
    <x v="525"/>
    <x v="2"/>
    <x v="2"/>
    <x v="8"/>
    <s v="2017-Jan"/>
    <d v="1900-01-01T00:00:00"/>
    <n v="5"/>
    <n v="1256"/>
    <d v="2013-09-22T00:00:00"/>
    <x v="158"/>
    <x v="139"/>
    <d v="2017-01-30T00:00:00"/>
    <d v="2017-03-01T00:00:00"/>
    <n v="234"/>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
    <n v="0"/>
    <n v="239.9"/>
    <n v="0"/>
    <n v="0"/>
    <n v="16.8"/>
    <s v="Z-US$"/>
    <d v="2017-01-30T00:00:00"/>
    <d v="2017-01-30T00:00:00"/>
    <s v="sa"/>
    <s v=""/>
    <s v=""/>
    <n v="16384"/>
    <n v="0"/>
    <s v="Inventory"/>
    <s v="ANSW-ATT-1000"/>
    <s v="Attractive Answering System 1000"/>
    <n v="2"/>
    <s v="Each"/>
    <n v="1"/>
    <n v="2"/>
    <n v="119.95"/>
    <n v="239.9"/>
    <s v="Percentage"/>
    <n v="0"/>
    <n v="0"/>
    <n v="0"/>
    <n v="59.29"/>
    <n v="118.58"/>
    <n v="121.32"/>
    <n v="50.571071279699872"/>
    <s v="RETAIL"/>
    <s v=""/>
  </r>
  <r>
    <x v="526"/>
    <x v="2"/>
    <x v="2"/>
    <x v="2"/>
    <s v="2017-Feb"/>
    <d v="1900-01-04T00:00:00"/>
    <n v="5"/>
    <n v="1259"/>
    <d v="2013-09-22T00:00:00"/>
    <x v="159"/>
    <x v="140"/>
    <d v="2017-02-02T00:00:00"/>
    <d v="2017-03-04T00:00:00"/>
    <n v="235"/>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53.24"/>
    <n v="0"/>
    <n v="49.75"/>
    <n v="0"/>
    <n v="0"/>
    <n v="3.49"/>
    <s v="Z-US$"/>
    <d v="2017-02-02T00:00:00"/>
    <d v="2017-02-02T00:00:00"/>
    <s v="sa"/>
    <s v=""/>
    <s v=""/>
    <n v="16384"/>
    <n v="0"/>
    <s v="Inventory"/>
    <s v="ACCS-CRD-12WH"/>
    <s v="Phone Cord - 12' White"/>
    <n v="5"/>
    <s v="Each"/>
    <n v="1"/>
    <n v="5"/>
    <n v="9.9499999999999993"/>
    <n v="49.75"/>
    <s v="Percentage"/>
    <n v="0"/>
    <n v="0"/>
    <n v="0"/>
    <n v="3.29"/>
    <n v="16.45"/>
    <n v="33.299999999999997"/>
    <n v="66.934673366834176"/>
    <s v="RETAIL"/>
    <s v=""/>
  </r>
  <r>
    <x v="527"/>
    <x v="2"/>
    <x v="2"/>
    <x v="2"/>
    <s v="2017-Feb"/>
    <d v="1900-01-05T00:00:00"/>
    <n v="5"/>
    <n v="1260"/>
    <d v="2013-09-22T00:00:00"/>
    <x v="160"/>
    <x v="141"/>
    <d v="2017-02-03T00:00:00"/>
    <d v="2017-03-05T00:00:00"/>
    <n v="236"/>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19.899999999999999"/>
    <n v="0"/>
    <n v="19.899999999999999"/>
    <n v="0"/>
    <n v="0"/>
    <n v="0"/>
    <s v="Z-US$"/>
    <d v="2017-02-03T00:00:00"/>
    <d v="2017-02-03T00:00:00"/>
    <s v="sa"/>
    <s v=""/>
    <s v=""/>
    <n v="16384"/>
    <n v="0"/>
    <s v="Inventory"/>
    <s v="ACCS-CRD-12WH"/>
    <s v="Phone Cord - 12' White"/>
    <n v="2"/>
    <s v="Each"/>
    <n v="1"/>
    <n v="2"/>
    <n v="9.9499999999999993"/>
    <n v="19.899999999999999"/>
    <s v="Percentage"/>
    <n v="0"/>
    <n v="0"/>
    <n v="0"/>
    <n v="3.29"/>
    <n v="6.58"/>
    <n v="13.32"/>
    <n v="66.934673366834176"/>
    <s v="RETAIL"/>
    <s v=""/>
  </r>
  <r>
    <x v="528"/>
    <x v="2"/>
    <x v="2"/>
    <x v="2"/>
    <s v="2017-Feb"/>
    <d v="1900-01-05T00:00:00"/>
    <n v="5"/>
    <n v="1260"/>
    <d v="2013-09-22T00:00:00"/>
    <x v="160"/>
    <x v="141"/>
    <d v="2017-02-03T00:00:00"/>
    <d v="2017-03-05T00:00:00"/>
    <n v="237"/>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10.65"/>
    <n v="0"/>
    <n v="9.9499999999999993"/>
    <n v="0"/>
    <n v="0"/>
    <n v="0.7"/>
    <s v="Z-US$"/>
    <d v="2017-02-03T00:00:00"/>
    <d v="2017-02-03T00:00:00"/>
    <s v="sa"/>
    <s v=""/>
    <s v=""/>
    <n v="16384"/>
    <n v="0"/>
    <s v="Inventory"/>
    <s v="ACCS-CRD-12WH"/>
    <s v="Phone Cord - 12' White"/>
    <n v="1"/>
    <s v="Each"/>
    <n v="1"/>
    <n v="1"/>
    <n v="9.9499999999999993"/>
    <n v="9.9499999999999993"/>
    <s v="Percentage"/>
    <n v="0"/>
    <n v="0"/>
    <n v="0"/>
    <n v="3.29"/>
    <n v="3.29"/>
    <n v="6.66"/>
    <n v="66.934673366834176"/>
    <s v="RETAIL"/>
    <s v=""/>
  </r>
  <r>
    <x v="529"/>
    <x v="2"/>
    <x v="2"/>
    <x v="2"/>
    <s v="2017-Feb"/>
    <d v="1900-01-05T00:00:00"/>
    <n v="5"/>
    <n v="1260"/>
    <d v="2013-09-22T00:00:00"/>
    <x v="160"/>
    <x v="141"/>
    <d v="2017-02-03T00:00:00"/>
    <d v="2017-03-05T00:00:00"/>
    <n v="238"/>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9.899999999999999"/>
    <n v="0"/>
    <n v="19.899999999999999"/>
    <n v="0"/>
    <n v="0"/>
    <n v="0"/>
    <s v="Z-US$"/>
    <d v="2017-02-03T00:00:00"/>
    <d v="2017-02-03T00:00:00"/>
    <s v="sa"/>
    <s v=""/>
    <s v=""/>
    <n v="16384"/>
    <n v="0"/>
    <s v="Inventory"/>
    <s v="ACCS-CRD-12WH"/>
    <s v="Phone Cord - 12' White"/>
    <n v="2"/>
    <s v="Each"/>
    <n v="1"/>
    <n v="2"/>
    <n v="9.9499999999999993"/>
    <n v="19.899999999999999"/>
    <s v="Percentage"/>
    <n v="0"/>
    <n v="0"/>
    <n v="0"/>
    <n v="3.29"/>
    <n v="6.58"/>
    <n v="13.32"/>
    <n v="66.934673366834176"/>
    <s v="RETAIL"/>
    <s v=""/>
  </r>
  <r>
    <x v="530"/>
    <x v="2"/>
    <x v="2"/>
    <x v="2"/>
    <s v="2017-Feb"/>
    <d v="1900-01-06T00:00:00"/>
    <n v="5"/>
    <n v="1261"/>
    <d v="2013-09-22T00:00:00"/>
    <x v="161"/>
    <x v="142"/>
    <d v="2017-02-04T00:00:00"/>
    <d v="2017-03-06T00:00:00"/>
    <n v="239"/>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7-02-04T00:00:00"/>
    <d v="2017-02-04T00:00:00"/>
    <s v="sa"/>
    <s v=""/>
    <s v=""/>
    <n v="16384"/>
    <n v="0"/>
    <s v="Inventory"/>
    <s v="ACCS-CRD-12WH"/>
    <s v="Phone Cord - 12' White"/>
    <n v="1"/>
    <s v="Each"/>
    <n v="1"/>
    <n v="1"/>
    <n v="9.9499999999999993"/>
    <n v="9.9499999999999993"/>
    <s v="Percentage"/>
    <n v="0"/>
    <n v="0"/>
    <n v="0"/>
    <n v="3.29"/>
    <n v="3.29"/>
    <n v="6.66"/>
    <n v="66.934673366834176"/>
    <s v="RETAIL"/>
    <s v=""/>
  </r>
  <r>
    <x v="531"/>
    <x v="2"/>
    <x v="2"/>
    <x v="2"/>
    <s v="2017-Feb"/>
    <d v="1899-12-31T00:00:00"/>
    <n v="6"/>
    <n v="1262"/>
    <d v="2013-09-22T00:00:00"/>
    <x v="162"/>
    <x v="143"/>
    <d v="2017-02-05T00:00:00"/>
    <d v="2017-03-07T00:00:00"/>
    <n v="241"/>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0.65"/>
    <n v="0"/>
    <n v="9.9499999999999993"/>
    <n v="0"/>
    <n v="0"/>
    <n v="0.7"/>
    <s v="Z-US$"/>
    <d v="2017-02-05T00:00:00"/>
    <d v="2017-02-05T00:00:00"/>
    <s v="sa"/>
    <s v=""/>
    <s v=""/>
    <n v="16384"/>
    <n v="0"/>
    <s v="Inventory"/>
    <s v="ACCS-CRD-12WH"/>
    <s v="Phone Cord - 12' White"/>
    <n v="1"/>
    <s v="Each"/>
    <n v="1"/>
    <n v="1"/>
    <n v="9.9499999999999993"/>
    <n v="9.9499999999999993"/>
    <s v="Percentage"/>
    <n v="0"/>
    <n v="0"/>
    <n v="0"/>
    <n v="3.29"/>
    <n v="3.29"/>
    <n v="6.66"/>
    <n v="66.934673366834176"/>
    <s v="RETAIL"/>
    <s v=""/>
  </r>
  <r>
    <x v="532"/>
    <x v="2"/>
    <x v="2"/>
    <x v="2"/>
    <s v="2017-Feb"/>
    <d v="1900-01-03T00:00:00"/>
    <n v="6"/>
    <n v="1265"/>
    <d v="2013-09-22T00:00:00"/>
    <x v="163"/>
    <x v="144"/>
    <d v="2017-02-08T00:00:00"/>
    <d v="2017-03-10T00:00:00"/>
    <n v="242"/>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128.35"/>
    <n v="0"/>
    <n v="119.95"/>
    <n v="0"/>
    <n v="0"/>
    <n v="8.4"/>
    <s v="Z-US$"/>
    <d v="2017-02-08T00:00:00"/>
    <d v="2017-02-08T00:00:00"/>
    <s v="sa"/>
    <s v=""/>
    <s v=""/>
    <n v="16384"/>
    <n v="0"/>
    <s v="Inventory"/>
    <s v="ANSW-ATT-1000"/>
    <s v="Attractive Answering System 1000"/>
    <n v="1"/>
    <s v="Each"/>
    <n v="1"/>
    <n v="1"/>
    <n v="119.95"/>
    <n v="119.95"/>
    <s v="Percentage"/>
    <n v="0"/>
    <n v="0"/>
    <n v="0"/>
    <n v="59.29"/>
    <n v="59.29"/>
    <n v="60.66"/>
    <n v="50.571071279699872"/>
    <s v="RETAIL"/>
    <s v=""/>
  </r>
  <r>
    <x v="533"/>
    <x v="2"/>
    <x v="2"/>
    <x v="2"/>
    <s v="2017-Feb"/>
    <d v="1900-01-04T00:00:00"/>
    <n v="6"/>
    <n v="1266"/>
    <d v="2013-09-22T00:00:00"/>
    <x v="164"/>
    <x v="145"/>
    <d v="2017-02-09T00:00:00"/>
    <d v="2017-03-11T00:00:00"/>
    <n v="243"/>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006.65"/>
    <n v="0"/>
    <n v="2809.95"/>
    <n v="0"/>
    <n v="0"/>
    <n v="196.7"/>
    <s v="Z-US$"/>
    <d v="2017-02-09T00:00:00"/>
    <d v="2017-02-09T00:00:00"/>
    <s v="sa"/>
    <s v=""/>
    <s v=""/>
    <n v="16384"/>
    <n v="0"/>
    <s v="Inventory"/>
    <s v="FAXX-CAN-9800"/>
    <s v="Cantata FaxPhone 9800"/>
    <n v="1"/>
    <s v="Each"/>
    <n v="1"/>
    <n v="1"/>
    <n v="2809.95"/>
    <n v="2809.95"/>
    <s v="Percentage"/>
    <n v="0"/>
    <n v="0"/>
    <n v="0"/>
    <n v="1400"/>
    <n v="1400"/>
    <n v="1409.95"/>
    <n v="50.177049413690639"/>
    <s v="RETAIL"/>
    <s v=""/>
  </r>
  <r>
    <x v="534"/>
    <x v="2"/>
    <x v="2"/>
    <x v="2"/>
    <s v="2017-Feb"/>
    <d v="1900-01-04T00:00:00"/>
    <n v="6"/>
    <n v="1266"/>
    <d v="2013-09-22T00:00:00"/>
    <x v="164"/>
    <x v="145"/>
    <d v="2017-02-09T00:00:00"/>
    <d v="2017-03-11T00:00:00"/>
    <n v="244"/>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006.65"/>
    <n v="0"/>
    <n v="2809.95"/>
    <n v="0"/>
    <n v="0"/>
    <n v="196.7"/>
    <s v="Z-US$"/>
    <d v="2017-02-09T00:00:00"/>
    <d v="2017-02-09T00:00:00"/>
    <s v="sa"/>
    <s v=""/>
    <s v=""/>
    <n v="16384"/>
    <n v="0"/>
    <s v="Inventory"/>
    <s v="FAXX-CAN-9800"/>
    <s v="Cantata FaxPhone 9800"/>
    <n v="1"/>
    <s v="Each"/>
    <n v="1"/>
    <n v="1"/>
    <n v="2809.95"/>
    <n v="2809.95"/>
    <s v="Percentage"/>
    <n v="0"/>
    <n v="0"/>
    <n v="0"/>
    <n v="1400"/>
    <n v="1400"/>
    <n v="1409.95"/>
    <n v="50.177049413690639"/>
    <s v="RETAIL"/>
    <s v=""/>
  </r>
  <r>
    <x v="535"/>
    <x v="2"/>
    <x v="2"/>
    <x v="2"/>
    <s v="2017-Feb"/>
    <d v="1900-01-05T00:00:00"/>
    <n v="6"/>
    <n v="1267"/>
    <d v="2013-09-22T00:00:00"/>
    <x v="165"/>
    <x v="146"/>
    <d v="2017-02-10T00:00:00"/>
    <d v="2017-03-12T00:00:00"/>
    <n v="245"/>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6013.3"/>
    <n v="0"/>
    <n v="5619.9"/>
    <n v="0"/>
    <n v="0"/>
    <n v="393.4"/>
    <s v="Z-US$"/>
    <d v="2017-02-10T00:00:00"/>
    <d v="2017-02-10T00:00:00"/>
    <s v="sa"/>
    <s v=""/>
    <s v=""/>
    <n v="16384"/>
    <n v="0"/>
    <s v="Inventory"/>
    <s v="FAXX-CAN-9800"/>
    <s v="Cantata FaxPhone 9800"/>
    <n v="2"/>
    <s v="Each"/>
    <n v="1"/>
    <n v="2"/>
    <n v="2809.95"/>
    <n v="5619.9"/>
    <s v="Percentage"/>
    <n v="0"/>
    <n v="0"/>
    <n v="0"/>
    <n v="1400"/>
    <n v="2800"/>
    <n v="2819.9"/>
    <n v="50.177049413690639"/>
    <s v="RETAIL"/>
    <s v=""/>
  </r>
  <r>
    <x v="536"/>
    <x v="2"/>
    <x v="2"/>
    <x v="2"/>
    <s v="2017-Feb"/>
    <d v="1900-01-06T00:00:00"/>
    <n v="6"/>
    <n v="1238"/>
    <d v="2013-09-22T00:00:00"/>
    <x v="166"/>
    <x v="147"/>
    <d v="2017-02-11T00:00:00"/>
    <d v="2017-02-11T00:00:00"/>
    <n v="246"/>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6013.3"/>
    <n v="0"/>
    <n v="5619.9"/>
    <n v="0"/>
    <n v="0"/>
    <n v="393.4"/>
    <s v="Z-US$"/>
    <d v="2017-02-11T00:00:00"/>
    <d v="2017-02-11T00:00:00"/>
    <s v="sa"/>
    <s v=""/>
    <s v=""/>
    <n v="16384"/>
    <n v="0"/>
    <s v="Inventory"/>
    <s v="FAXX-CAN-9800"/>
    <s v="Cantata FaxPhone 9800"/>
    <n v="2"/>
    <s v="Each"/>
    <n v="1"/>
    <n v="2"/>
    <n v="2809.95"/>
    <n v="5619.9"/>
    <s v="Percentage"/>
    <n v="0"/>
    <n v="0"/>
    <n v="0"/>
    <n v="1400"/>
    <n v="2800"/>
    <n v="2819.9"/>
    <n v="50.177049413690639"/>
    <s v="RETAIL"/>
    <s v=""/>
  </r>
  <r>
    <x v="537"/>
    <x v="2"/>
    <x v="2"/>
    <x v="2"/>
    <s v="2017-Feb"/>
    <d v="1900-01-04T00:00:00"/>
    <n v="7"/>
    <n v="1273"/>
    <d v="2013-09-22T00:00:00"/>
    <x v="169"/>
    <x v="148"/>
    <d v="2017-02-14T00:00:00"/>
    <d v="2017-03-18T00:00:00"/>
    <n v="247"/>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567.9499999999998"/>
    <n v="0"/>
    <n v="2399.9499999999998"/>
    <n v="0"/>
    <n v="0"/>
    <n v="168"/>
    <s v="Z-US$"/>
    <d v="2017-02-14T00:00:00"/>
    <d v="2017-02-14T00:00:00"/>
    <s v="sa"/>
    <s v=""/>
    <s v=""/>
    <n v="16384"/>
    <n v="0"/>
    <s v="Inventory"/>
    <s v="FAXX-CAN-9800"/>
    <s v="Cantata FaxPhone 9800"/>
    <n v="1"/>
    <s v="Each"/>
    <n v="1"/>
    <n v="1"/>
    <n v="2399.9499999999998"/>
    <n v="2399.9499999999998"/>
    <s v="Percentage"/>
    <n v="0"/>
    <n v="0"/>
    <n v="0"/>
    <n v="1197"/>
    <n v="1197"/>
    <n v="1202.95"/>
    <n v="50.123960915852408"/>
    <s v="RETAIL"/>
    <s v=""/>
  </r>
  <r>
    <x v="538"/>
    <x v="2"/>
    <x v="4"/>
    <x v="10"/>
    <s v="2016-Mar"/>
    <d v="1900-01-04T00:00:00"/>
    <n v="12"/>
    <n v="937"/>
    <d v="2013-09-22T00:00:00"/>
    <x v="122"/>
    <x v="104"/>
    <d v="2017-02-15T00:00:00"/>
    <d v="2016-04-16T00:00:00"/>
    <n v="248"/>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399.9499999999998"/>
    <n v="0"/>
    <n v="2399.9499999999998"/>
    <n v="0"/>
    <n v="0"/>
    <n v="0"/>
    <s v="Z-US$"/>
    <d v="2017-02-15T00:00:00"/>
    <d v="2017-02-15T00:00:00"/>
    <s v="sa"/>
    <s v=""/>
    <s v=""/>
    <n v="16384"/>
    <n v="0"/>
    <s v="Inventory"/>
    <s v="FAXX-CAN-9800"/>
    <s v="Cantata FaxPhone 9800"/>
    <n v="1"/>
    <s v="Each"/>
    <n v="1"/>
    <n v="1"/>
    <n v="2399.9499999999998"/>
    <n v="2399.9499999999998"/>
    <s v="Percentage"/>
    <n v="0"/>
    <n v="0"/>
    <n v="0"/>
    <n v="1197"/>
    <n v="1197"/>
    <n v="1202.95"/>
    <n v="50.123960915852408"/>
    <s v="RETAIL"/>
    <s v=""/>
  </r>
  <r>
    <x v="539"/>
    <x v="2"/>
    <x v="2"/>
    <x v="2"/>
    <s v="2017-Feb"/>
    <d v="1900-01-04T00:00:00"/>
    <n v="7"/>
    <n v="1273"/>
    <d v="2013-09-22T00:00:00"/>
    <x v="169"/>
    <x v="148"/>
    <d v="2017-02-16T00:00:00"/>
    <d v="2017-03-18T00:00:00"/>
    <n v="249"/>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7-02-16T00:00:00"/>
    <d v="2017-02-16T00:00:00"/>
    <s v="sa"/>
    <s v=""/>
    <s v=""/>
    <n v="16384"/>
    <n v="0"/>
    <s v="Inventory"/>
    <s v="FAXX-CAN-9800"/>
    <s v="Cantata FaxPhone 9800"/>
    <n v="2"/>
    <s v="Each"/>
    <n v="1"/>
    <n v="2"/>
    <n v="2399.9499999999998"/>
    <n v="4799.8999999999996"/>
    <s v="Percentage"/>
    <n v="0"/>
    <n v="0"/>
    <n v="0"/>
    <n v="1197"/>
    <n v="2394"/>
    <n v="2405.9"/>
    <n v="50.123960915852408"/>
    <s v="RETAIL"/>
    <s v=""/>
  </r>
  <r>
    <x v="540"/>
    <x v="2"/>
    <x v="4"/>
    <x v="2"/>
    <s v="2016-Feb"/>
    <d v="1900-01-03T00:00:00"/>
    <n v="8"/>
    <n v="909"/>
    <d v="2013-09-22T00:00:00"/>
    <x v="94"/>
    <x v="76"/>
    <d v="2016-02-17T00:00:00"/>
    <d v="2016-03-19T00:00:00"/>
    <n v="250"/>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2399.9499999999998"/>
    <n v="0"/>
    <n v="2399.9499999999998"/>
    <n v="0"/>
    <n v="0"/>
    <n v="0"/>
    <s v="Z-US$"/>
    <d v="2016-02-17T00:00:00"/>
    <d v="2017-02-17T00:00:00"/>
    <s v="sa"/>
    <s v=""/>
    <s v=""/>
    <n v="16384"/>
    <n v="0"/>
    <s v="Inventory"/>
    <s v="FAXX-CAN-9800"/>
    <s v="Cantata FaxPhone 9800"/>
    <n v="1"/>
    <s v="Each"/>
    <n v="1"/>
    <n v="1"/>
    <n v="2399.9499999999998"/>
    <n v="2399.9499999999998"/>
    <s v="Percentage"/>
    <n v="0"/>
    <n v="0"/>
    <n v="0"/>
    <n v="1197"/>
    <n v="1197"/>
    <n v="1202.95"/>
    <n v="50.123960915852408"/>
    <s v="RETAIL"/>
    <s v=""/>
  </r>
  <r>
    <x v="541"/>
    <x v="2"/>
    <x v="2"/>
    <x v="2"/>
    <s v="2017-Feb"/>
    <d v="1900-01-05T00:00:00"/>
    <n v="7"/>
    <n v="1274"/>
    <d v="2013-09-22T00:00:00"/>
    <x v="170"/>
    <x v="149"/>
    <d v="2017-02-17T00:00:00"/>
    <d v="2017-03-19T00:00:00"/>
    <n v="251"/>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0.65"/>
    <n v="0"/>
    <n v="9.9499999999999993"/>
    <n v="0"/>
    <n v="0"/>
    <n v="0.7"/>
    <s v="Z-US$"/>
    <d v="2017-02-17T00:00:00"/>
    <d v="2017-02-17T00:00:00"/>
    <s v="sa"/>
    <s v=""/>
    <s v=""/>
    <n v="16384"/>
    <n v="0"/>
    <s v="Inventory"/>
    <s v="ACCS-CRD-12WH"/>
    <s v="Phone Cord - 12' White"/>
    <n v="1"/>
    <s v="Each"/>
    <n v="1"/>
    <n v="1"/>
    <n v="9.9499999999999993"/>
    <n v="9.9499999999999993"/>
    <s v="Percentage"/>
    <n v="0"/>
    <n v="0"/>
    <n v="0"/>
    <n v="3.29"/>
    <n v="3.29"/>
    <n v="6.66"/>
    <n v="66.934673366834176"/>
    <s v="RETAIL"/>
    <s v=""/>
  </r>
  <r>
    <x v="542"/>
    <x v="2"/>
    <x v="4"/>
    <x v="2"/>
    <s v="2016-Feb"/>
    <d v="1900-01-04T00:00:00"/>
    <n v="8"/>
    <n v="910"/>
    <d v="2013-09-22T00:00:00"/>
    <x v="95"/>
    <x v="77"/>
    <d v="2016-02-18T00:00:00"/>
    <d v="2016-03-20T00:00:00"/>
    <n v="252"/>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18T00:00:00"/>
    <d v="2016-02-18T00:00:00"/>
    <s v="sa"/>
    <s v=""/>
    <s v=""/>
    <n v="16384"/>
    <n v="0"/>
    <s v="Inventory"/>
    <s v="FAXX-CAN-9800"/>
    <s v="Cantata FaxPhone 9800"/>
    <n v="1"/>
    <s v="Each"/>
    <n v="1"/>
    <n v="1"/>
    <n v="2399.9499999999998"/>
    <n v="2399.9499999999998"/>
    <s v="Percentage"/>
    <n v="0"/>
    <n v="0"/>
    <n v="0"/>
    <n v="1197"/>
    <n v="1197"/>
    <n v="1202.95"/>
    <n v="50.123960915852408"/>
    <s v="RETAIL"/>
    <s v=""/>
  </r>
  <r>
    <x v="543"/>
    <x v="2"/>
    <x v="4"/>
    <x v="2"/>
    <s v="2016-Feb"/>
    <d v="1900-01-04T00:00:00"/>
    <n v="8"/>
    <n v="910"/>
    <d v="2013-09-22T00:00:00"/>
    <x v="95"/>
    <x v="77"/>
    <d v="2016-02-18T00:00:00"/>
    <d v="2016-03-20T00:00:00"/>
    <n v="253"/>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71.1"/>
    <n v="0"/>
    <n v="159.9"/>
    <n v="0"/>
    <n v="0"/>
    <n v="11.2"/>
    <s v="Z-US$"/>
    <d v="2016-02-18T00:00:00"/>
    <d v="2016-02-18T00:00:00"/>
    <s v="sa"/>
    <s v=""/>
    <s v=""/>
    <n v="16384"/>
    <n v="0"/>
    <s v="Inventory"/>
    <s v="ACCS-HDS-1EAR"/>
    <s v="Headset-Single Ear"/>
    <n v="2"/>
    <s v="Each"/>
    <n v="1"/>
    <n v="2"/>
    <n v="79.95"/>
    <n v="159.9"/>
    <s v="Percentage"/>
    <n v="0"/>
    <n v="0"/>
    <n v="0"/>
    <n v="38.590000000000003"/>
    <n v="77.180000000000007"/>
    <n v="82.72"/>
    <n v="51.732332707942462"/>
    <s v="RETAIL"/>
    <s v=""/>
  </r>
  <r>
    <x v="544"/>
    <x v="2"/>
    <x v="4"/>
    <x v="2"/>
    <s v="2016-Feb"/>
    <d v="1900-01-05T00:00:00"/>
    <n v="8"/>
    <n v="911"/>
    <d v="2013-09-22T00:00:00"/>
    <x v="96"/>
    <x v="78"/>
    <d v="2016-02-19T00:00:00"/>
    <d v="2016-03-21T00:00:00"/>
    <n v="254"/>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910.14"/>
    <n v="0"/>
    <n v="2719.75"/>
    <n v="0"/>
    <n v="0"/>
    <n v="190.39"/>
    <s v="Z-US$"/>
    <d v="2016-02-19T00:00:00"/>
    <d v="2016-02-19T00:00:00"/>
    <s v="sa"/>
    <s v=""/>
    <s v=""/>
    <n v="16384"/>
    <n v="0"/>
    <s v="Inventory"/>
    <s v="ACCS-HDS-1EAR"/>
    <s v="Headset-Single Ear"/>
    <n v="4"/>
    <s v="Each"/>
    <n v="1"/>
    <n v="4"/>
    <n v="79.95"/>
    <n v="319.8"/>
    <s v="Percentage"/>
    <n v="0"/>
    <n v="0"/>
    <n v="0"/>
    <n v="38.590000000000003"/>
    <n v="154.36000000000001"/>
    <n v="165.44"/>
    <n v="51.732332707942462"/>
    <s v="RETAIL"/>
    <s v=""/>
  </r>
  <r>
    <x v="544"/>
    <x v="2"/>
    <x v="4"/>
    <x v="2"/>
    <s v="2016-Feb"/>
    <d v="1900-01-05T00:00:00"/>
    <n v="8"/>
    <n v="911"/>
    <d v="2013-09-22T00:00:00"/>
    <x v="96"/>
    <x v="78"/>
    <d v="2016-02-19T00:00:00"/>
    <d v="2016-03-21T00:00:00"/>
    <n v="254"/>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910.14"/>
    <n v="0"/>
    <n v="2719.75"/>
    <n v="0"/>
    <n v="0"/>
    <n v="190.39"/>
    <s v="Z-US$"/>
    <d v="2016-02-19T00:00:00"/>
    <d v="2016-02-19T00:00:00"/>
    <s v="sa"/>
    <s v=""/>
    <s v=""/>
    <n v="49152"/>
    <n v="0"/>
    <s v="Inventory"/>
    <s v="FAXX-CAN-9800"/>
    <s v="Cantata FaxPhone 9800"/>
    <n v="1"/>
    <s v="Each"/>
    <n v="1"/>
    <n v="1"/>
    <n v="2399.9499999999998"/>
    <n v="2399.9499999999998"/>
    <s v="Percentage"/>
    <n v="0"/>
    <n v="0"/>
    <n v="0"/>
    <n v="1197"/>
    <n v="1197"/>
    <n v="1202.95"/>
    <n v="50.123960915852408"/>
    <s v="RETAIL"/>
    <s v=""/>
  </r>
  <r>
    <x v="545"/>
    <x v="2"/>
    <x v="4"/>
    <x v="2"/>
    <s v="2016-Feb"/>
    <d v="1900-01-06T00:00:00"/>
    <n v="8"/>
    <n v="912"/>
    <d v="2013-09-22T00:00:00"/>
    <x v="97"/>
    <x v="79"/>
    <d v="2016-02-20T00:00:00"/>
    <d v="2016-03-22T00:00:00"/>
    <n v="255"/>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567.9499999999998"/>
    <n v="0"/>
    <n v="2399.9499999999998"/>
    <n v="0"/>
    <n v="0"/>
    <n v="168"/>
    <s v="Z-US$"/>
    <d v="2016-02-20T00:00:00"/>
    <d v="2016-02-20T00:00:00"/>
    <s v="sa"/>
    <s v=""/>
    <s v=""/>
    <n v="16384"/>
    <n v="0"/>
    <s v="Inventory"/>
    <s v="FAXX-CAN-9800"/>
    <s v="Cantata FaxPhone 9800"/>
    <n v="1"/>
    <s v="Each"/>
    <n v="1"/>
    <n v="1"/>
    <n v="2399.9499999999998"/>
    <n v="2399.9499999999998"/>
    <s v="Percentage"/>
    <n v="0"/>
    <n v="0"/>
    <n v="0"/>
    <n v="1197"/>
    <n v="1197"/>
    <n v="1202.95"/>
    <n v="50.123960915852408"/>
    <s v="RETAIL"/>
    <s v=""/>
  </r>
  <r>
    <x v="546"/>
    <x v="2"/>
    <x v="4"/>
    <x v="2"/>
    <s v="2016-Feb"/>
    <d v="1900-01-06T00:00:00"/>
    <n v="8"/>
    <n v="912"/>
    <d v="2013-09-22T00:00:00"/>
    <x v="97"/>
    <x v="79"/>
    <d v="2016-02-20T00:00:00"/>
    <d v="2016-03-22T00:00:00"/>
    <n v="256"/>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9499999999998"/>
    <n v="0"/>
    <n v="2399.9499999999998"/>
    <n v="0"/>
    <n v="0"/>
    <n v="168"/>
    <s v="Z-US$"/>
    <d v="2016-02-20T00:00:00"/>
    <d v="2016-02-20T00:00:00"/>
    <s v="sa"/>
    <s v=""/>
    <s v=""/>
    <n v="16384"/>
    <n v="0"/>
    <s v="Inventory"/>
    <s v="FAXX-CAN-9800"/>
    <s v="Cantata FaxPhone 9800"/>
    <n v="1"/>
    <s v="Each"/>
    <n v="1"/>
    <n v="1"/>
    <n v="2399.9499999999998"/>
    <n v="2399.9499999999998"/>
    <s v="Percentage"/>
    <n v="0"/>
    <n v="0"/>
    <n v="0"/>
    <n v="2500"/>
    <n v="2500"/>
    <n v="-100.05"/>
    <n v="-4.16883685076772"/>
    <s v="RETAIL"/>
    <s v=""/>
  </r>
  <r>
    <x v="547"/>
    <x v="2"/>
    <x v="4"/>
    <x v="2"/>
    <s v="2016-Feb"/>
    <d v="1899-12-31T00:00:00"/>
    <n v="9"/>
    <n v="1297"/>
    <d v="2013-09-22T00:00:00"/>
    <x v="98"/>
    <x v="80"/>
    <d v="2016-02-21T00:00:00"/>
    <d v="2017-04-11T00:00:00"/>
    <n v="257"/>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56.58999999999997"/>
    <n v="0"/>
    <n v="239.8"/>
    <n v="0"/>
    <n v="0"/>
    <n v="16.79"/>
    <s v="Z-US$"/>
    <d v="2016-02-21T00:00:00"/>
    <d v="2016-02-21T00:00:00"/>
    <s v="sa"/>
    <s v=""/>
    <s v=""/>
    <n v="16384"/>
    <n v="0"/>
    <s v="Inventory"/>
    <s v="100XLG"/>
    <s v="Green Phone"/>
    <n v="4"/>
    <s v="Each"/>
    <n v="1"/>
    <n v="4"/>
    <n v="59.95"/>
    <n v="239.8"/>
    <s v="Percentage"/>
    <n v="0"/>
    <n v="0"/>
    <n v="0"/>
    <n v="55.5"/>
    <n v="222"/>
    <n v="17.8"/>
    <n v="7.4228523769808197"/>
    <s v=""/>
    <s v=""/>
  </r>
  <r>
    <x v="548"/>
    <x v="2"/>
    <x v="4"/>
    <x v="2"/>
    <s v="2016-Feb"/>
    <d v="1900-01-01T00:00:00"/>
    <n v="9"/>
    <n v="914"/>
    <d v="2013-09-22T00:00:00"/>
    <x v="99"/>
    <x v="81"/>
    <d v="2016-02-22T00:00:00"/>
    <d v="2016-03-24T00:00:00"/>
    <n v="258"/>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4.150000000000006"/>
    <n v="0"/>
    <n v="59.95"/>
    <n v="0"/>
    <n v="0"/>
    <n v="4.2"/>
    <s v="Z-US$"/>
    <d v="2016-02-22T00:00:00"/>
    <d v="2016-02-22T00:00:00"/>
    <s v="sa"/>
    <s v=""/>
    <s v=""/>
    <n v="16384"/>
    <n v="0"/>
    <s v="Inventory"/>
    <s v="100XLG"/>
    <s v="Green Phone"/>
    <n v="1"/>
    <s v="Each"/>
    <n v="1"/>
    <n v="1"/>
    <n v="59.95"/>
    <n v="59.95"/>
    <s v="Percentage"/>
    <n v="0"/>
    <n v="0"/>
    <n v="0"/>
    <n v="55.5"/>
    <n v="55.5"/>
    <n v="4.45"/>
    <n v="7.4228523769808197"/>
    <s v=""/>
    <s v=""/>
  </r>
  <r>
    <x v="549"/>
    <x v="2"/>
    <x v="4"/>
    <x v="2"/>
    <s v="2016-Feb"/>
    <d v="1900-01-01T00:00:00"/>
    <n v="9"/>
    <n v="914"/>
    <d v="2013-09-22T00:00:00"/>
    <x v="99"/>
    <x v="81"/>
    <d v="2016-02-22T00:00:00"/>
    <d v="2016-03-24T00:00:00"/>
    <n v="259"/>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433.75"/>
    <n v="0"/>
    <n v="1339.95"/>
    <n v="0"/>
    <n v="0"/>
    <n v="93.8"/>
    <s v="Z-US$"/>
    <d v="2016-02-22T00:00:00"/>
    <d v="2016-02-22T00:00:00"/>
    <s v="sa"/>
    <s v=""/>
    <s v=""/>
    <n v="16384"/>
    <n v="0"/>
    <s v="Inventory"/>
    <s v="HDWR-RNG-0001"/>
    <s v="Ring Generator"/>
    <n v="1"/>
    <s v="Each"/>
    <n v="1"/>
    <n v="1"/>
    <n v="1339.95"/>
    <n v="1339.95"/>
    <s v="Percentage"/>
    <n v="0"/>
    <n v="0"/>
    <n v="0"/>
    <n v="669"/>
    <n v="669"/>
    <n v="670.95"/>
    <n v="50.072763909101091"/>
    <s v="RETAIL"/>
    <s v=""/>
  </r>
  <r>
    <x v="550"/>
    <x v="2"/>
    <x v="4"/>
    <x v="2"/>
    <s v="2016-Feb"/>
    <d v="1900-01-01T00:00:00"/>
    <n v="9"/>
    <n v="914"/>
    <d v="2013-09-22T00:00:00"/>
    <x v="99"/>
    <x v="81"/>
    <d v="2016-02-22T00:00:00"/>
    <d v="2016-03-24T00:00:00"/>
    <n v="260"/>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205.7"/>
    <n v="0"/>
    <n v="192.23"/>
    <n v="0"/>
    <n v="0"/>
    <n v="13.47"/>
    <s v="Z-US$"/>
    <d v="2016-02-22T00:00:00"/>
    <d v="2016-02-22T00:00:00"/>
    <s v="sa"/>
    <s v=""/>
    <s v=""/>
    <n v="16384"/>
    <n v="0"/>
    <s v="Inventory"/>
    <s v="REPR-TWO-0002"/>
    <s v="On-site Repair"/>
    <n v="5.5"/>
    <s v="HOUR"/>
    <n v="1"/>
    <n v="5.5"/>
    <n v="34.950000000000003"/>
    <n v="192.23"/>
    <s v="Percentage"/>
    <n v="0"/>
    <n v="0"/>
    <n v="0"/>
    <n v="0"/>
    <n v="0"/>
    <n v="192.23"/>
    <n v="100"/>
    <s v=""/>
    <s v=""/>
  </r>
  <r>
    <x v="551"/>
    <x v="2"/>
    <x v="4"/>
    <x v="2"/>
    <s v="2016-Feb"/>
    <d v="1900-01-02T00:00:00"/>
    <n v="9"/>
    <n v="915"/>
    <d v="2013-09-22T00:00:00"/>
    <x v="100"/>
    <x v="82"/>
    <d v="2016-02-23T00:00:00"/>
    <d v="2016-03-25T00:00:00"/>
    <n v="261"/>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03.25"/>
    <n v="0"/>
    <n v="189.95"/>
    <n v="0"/>
    <n v="0"/>
    <n v="13.3"/>
    <s v="Z-US$"/>
    <d v="2016-02-23T00:00:00"/>
    <d v="2016-02-23T00:00:00"/>
    <s v="sa"/>
    <s v=""/>
    <s v=""/>
    <n v="16384"/>
    <n v="0"/>
    <s v="Inventory"/>
    <s v="PHON-ATT-53WH"/>
    <s v="Cordless-Attractive 5352-White"/>
    <n v="1"/>
    <s v="Each"/>
    <n v="1"/>
    <n v="1"/>
    <n v="189.95"/>
    <n v="189.95"/>
    <s v="Percentage"/>
    <n v="0"/>
    <n v="0"/>
    <n v="0"/>
    <n v="92.59"/>
    <n v="92.59"/>
    <n v="97.36"/>
    <n v="51.255593577257173"/>
    <s v="ATT CORD"/>
    <s v="ATT"/>
  </r>
  <r>
    <x v="552"/>
    <x v="2"/>
    <x v="4"/>
    <x v="2"/>
    <s v="2016-Feb"/>
    <d v="1900-01-02T00:00:00"/>
    <n v="9"/>
    <n v="915"/>
    <d v="2013-09-22T00:00:00"/>
    <x v="100"/>
    <x v="82"/>
    <d v="2016-02-23T00:00:00"/>
    <d v="2016-03-25T00:00:00"/>
    <n v="262"/>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1.3"/>
    <n v="0"/>
    <n v="19.899999999999999"/>
    <n v="0"/>
    <n v="0"/>
    <n v="1.4"/>
    <s v="Z-US$"/>
    <d v="2016-02-23T00:00:00"/>
    <d v="2016-02-23T00:00:00"/>
    <s v="sa"/>
    <s v=""/>
    <s v=""/>
    <n v="16384"/>
    <n v="0"/>
    <s v="Inventory"/>
    <s v="ACCS-RST-DXWH"/>
    <s v="Shoulder Rest - Deluxe White"/>
    <n v="2"/>
    <s v="Each"/>
    <n v="1"/>
    <n v="2"/>
    <n v="9.9499999999999993"/>
    <n v="19.899999999999999"/>
    <s v="Percentage"/>
    <n v="0"/>
    <n v="0"/>
    <n v="0"/>
    <n v="4.55"/>
    <n v="9.1"/>
    <n v="10.8"/>
    <n v="54.2713567839196"/>
    <s v="RETAIL"/>
    <s v=""/>
  </r>
  <r>
    <x v="553"/>
    <x v="2"/>
    <x v="4"/>
    <x v="2"/>
    <s v="2016-Feb"/>
    <d v="1900-01-03T00:00:00"/>
    <n v="9"/>
    <n v="916"/>
    <d v="2013-09-22T00:00:00"/>
    <x v="101"/>
    <x v="83"/>
    <d v="2016-02-24T00:00:00"/>
    <d v="2016-03-26T00:00:00"/>
    <n v="263"/>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58999999999997"/>
    <n v="0"/>
    <n v="239.8"/>
    <n v="0"/>
    <n v="0"/>
    <n v="16.79"/>
    <s v="Z-US$"/>
    <d v="2016-02-24T00:00:00"/>
    <d v="2016-02-24T00:00:00"/>
    <s v="sa"/>
    <s v=""/>
    <s v=""/>
    <n v="16384"/>
    <n v="0"/>
    <s v="Inventory"/>
    <s v="PHON-PAN-2315"/>
    <s v="Panache KX-T231 wall"/>
    <n v="4"/>
    <s v="Each"/>
    <n v="1"/>
    <n v="4"/>
    <n v="59.95"/>
    <n v="239.8"/>
    <s v="Percentage"/>
    <n v="0"/>
    <n v="0"/>
    <n v="0"/>
    <n v="27.98"/>
    <n v="111.92"/>
    <n v="127.88"/>
    <n v="53.327773144286908"/>
    <s v="RETAIL"/>
    <s v=""/>
  </r>
  <r>
    <x v="554"/>
    <x v="2"/>
    <x v="4"/>
    <x v="2"/>
    <s v="2016-Feb"/>
    <d v="1900-01-04T00:00:00"/>
    <n v="9"/>
    <n v="917"/>
    <d v="2013-09-22T00:00:00"/>
    <x v="102"/>
    <x v="84"/>
    <d v="2016-02-25T00:00:00"/>
    <d v="2016-03-27T00:00:00"/>
    <n v="264"/>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06.5"/>
    <n v="0"/>
    <n v="379.9"/>
    <n v="0"/>
    <n v="0"/>
    <n v="26.6"/>
    <s v="Z-US$"/>
    <d v="2016-02-25T00:00:00"/>
    <d v="2016-02-25T00:00:00"/>
    <s v="sa"/>
    <s v=""/>
    <s v=""/>
    <n v="16384"/>
    <n v="0"/>
    <s v="Inventory"/>
    <s v="PHON-ATT-53BL"/>
    <s v="Cordless-Attractive 5352-Blue"/>
    <n v="2"/>
    <s v="Each"/>
    <n v="1"/>
    <n v="2"/>
    <n v="189.95"/>
    <n v="379.9"/>
    <s v="Percentage"/>
    <n v="0"/>
    <n v="0"/>
    <n v="0"/>
    <n v="93.55"/>
    <n v="187.1"/>
    <n v="192.8"/>
    <n v="50.75019742037378"/>
    <s v="ATT CORD"/>
    <s v="ATT"/>
  </r>
  <r>
    <x v="555"/>
    <x v="2"/>
    <x v="4"/>
    <x v="2"/>
    <s v="2016-Feb"/>
    <d v="1900-01-04T00:00:00"/>
    <n v="9"/>
    <n v="917"/>
    <d v="2013-09-22T00:00:00"/>
    <x v="102"/>
    <x v="84"/>
    <d v="2016-02-25T00:00:00"/>
    <d v="2016-03-27T00:00:00"/>
    <n v="265"/>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652.65"/>
    <n v="0"/>
    <n v="609.95000000000005"/>
    <n v="0"/>
    <n v="0"/>
    <n v="42.7"/>
    <s v="Z-US$"/>
    <d v="2016-02-25T00:00:00"/>
    <d v="2016-02-25T00:00:00"/>
    <s v="sa"/>
    <s v=""/>
    <s v=""/>
    <n v="16384"/>
    <n v="0"/>
    <s v="Inventory"/>
    <s v="HDWR-PNL-0001"/>
    <s v="Control Panel"/>
    <n v="1"/>
    <s v="Each"/>
    <n v="1"/>
    <n v="1"/>
    <n v="609.95000000000005"/>
    <n v="609.95000000000005"/>
    <s v="Percentage"/>
    <n v="0"/>
    <n v="0"/>
    <n v="0"/>
    <n v="303.85000000000002"/>
    <n v="303.85000000000002"/>
    <n v="306.10000000000002"/>
    <n v="50.18444134765145"/>
    <s v="RETAIL"/>
    <s v=""/>
  </r>
  <r>
    <x v="556"/>
    <x v="2"/>
    <x v="4"/>
    <x v="2"/>
    <s v="2016-Feb"/>
    <d v="1900-01-05T00:00:00"/>
    <n v="9"/>
    <n v="918"/>
    <d v="2013-09-22T00:00:00"/>
    <x v="103"/>
    <x v="85"/>
    <d v="2016-02-26T00:00:00"/>
    <d v="2016-03-28T00:00:00"/>
    <n v="266"/>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117.65"/>
    <n v="0"/>
    <n v="109.95"/>
    <n v="0"/>
    <n v="0"/>
    <n v="7.7"/>
    <s v="Z-US$"/>
    <d v="2016-02-26T00:00:00"/>
    <d v="2016-02-26T00:00:00"/>
    <s v="sa"/>
    <s v=""/>
    <s v=""/>
    <n v="16384"/>
    <n v="0"/>
    <s v="Inventory"/>
    <s v="ANSW-PAN-1450"/>
    <s v="Panache KX-T1450 answer"/>
    <n v="1"/>
    <s v="Each"/>
    <n v="1"/>
    <n v="1"/>
    <n v="109.95"/>
    <n v="109.95"/>
    <s v="Percentage"/>
    <n v="0"/>
    <n v="0"/>
    <n v="0"/>
    <n v="50.25"/>
    <n v="50.25"/>
    <n v="59.7"/>
    <n v="54.297407912687589"/>
    <s v="RETAIL"/>
    <s v=""/>
  </r>
  <r>
    <x v="557"/>
    <x v="2"/>
    <x v="4"/>
    <x v="10"/>
    <s v="2016-Mar"/>
    <d v="1899-12-31T00:00:00"/>
    <n v="14"/>
    <n v="947"/>
    <d v="2013-09-22T00:00:00"/>
    <x v="132"/>
    <x v="114"/>
    <d v="2016-02-27T00:00:00"/>
    <d v="2016-04-26T00:00:00"/>
    <n v="267"/>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609.75"/>
    <n v="0"/>
    <n v="569.85"/>
    <n v="0"/>
    <n v="0"/>
    <n v="39.9"/>
    <s v="Z-US$"/>
    <d v="2016-02-27T00:00:00"/>
    <d v="2016-02-27T00:00:00"/>
    <s v="sa"/>
    <s v=""/>
    <s v=""/>
    <n v="16384"/>
    <n v="0"/>
    <s v="Inventory"/>
    <s v="PHON-ATT-53WH"/>
    <s v="Cordless-Attractive 5352-White"/>
    <n v="3"/>
    <s v="Each"/>
    <n v="1"/>
    <n v="3"/>
    <n v="189.95"/>
    <n v="569.85"/>
    <s v="Percentage"/>
    <n v="0"/>
    <n v="0"/>
    <n v="0"/>
    <n v="92.59"/>
    <n v="277.77"/>
    <n v="292.08"/>
    <n v="51.255593577257173"/>
    <s v="ATT CORD"/>
    <s v="ATT"/>
  </r>
  <r>
    <x v="558"/>
    <x v="2"/>
    <x v="4"/>
    <x v="2"/>
    <s v="2016-Feb"/>
    <d v="1899-12-31T00:00:00"/>
    <n v="10"/>
    <n v="920"/>
    <d v="2013-09-22T00:00:00"/>
    <x v="105"/>
    <x v="87"/>
    <d v="2016-02-28T00:00:00"/>
    <d v="2016-03-30T00:00:00"/>
    <n v="268"/>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1219.49"/>
    <n v="0"/>
    <n v="1139.7"/>
    <n v="0"/>
    <n v="0"/>
    <n v="79.790000000000006"/>
    <s v="Z-US$"/>
    <d v="2016-02-28T00:00:00"/>
    <d v="2016-02-28T00:00:00"/>
    <s v="sa"/>
    <s v=""/>
    <s v=""/>
    <n v="16384"/>
    <n v="0"/>
    <s v="Inventory"/>
    <s v="PHON-ATT-53RD"/>
    <s v="Cordless-Attractive 5352-Red"/>
    <n v="6"/>
    <s v="Each"/>
    <n v="1"/>
    <n v="6"/>
    <n v="189.95"/>
    <n v="1139.7"/>
    <s v="Percentage"/>
    <n v="0"/>
    <n v="0"/>
    <n v="0"/>
    <n v="92.59"/>
    <n v="555.54"/>
    <n v="584.16"/>
    <n v="51.255593577257173"/>
    <s v="ATT CORD"/>
    <s v="ATT"/>
  </r>
  <r>
    <x v="559"/>
    <x v="2"/>
    <x v="4"/>
    <x v="2"/>
    <s v="2016-Feb"/>
    <d v="1899-12-31T00:00:00"/>
    <n v="10"/>
    <n v="1297"/>
    <d v="2013-09-22T00:00:00"/>
    <x v="105"/>
    <x v="87"/>
    <d v="2016-02-28T00:00:00"/>
    <d v="2017-04-11T00:00:00"/>
    <n v="269"/>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812.99"/>
    <n v="0"/>
    <n v="759.8"/>
    <n v="0"/>
    <n v="0"/>
    <n v="53.19"/>
    <s v="Z-US$"/>
    <d v="2016-02-28T00:00:00"/>
    <d v="2016-02-28T00:00:00"/>
    <s v="sa"/>
    <s v=""/>
    <s v=""/>
    <n v="16384"/>
    <n v="0"/>
    <s v="Inventory"/>
    <s v="PHON-ATT-53BK"/>
    <s v="Cordless-Attractive 5352-Black"/>
    <n v="4"/>
    <s v="Each"/>
    <n v="1"/>
    <n v="4"/>
    <n v="189.95"/>
    <n v="759.8"/>
    <s v="Percentage"/>
    <n v="0"/>
    <n v="0"/>
    <n v="0"/>
    <n v="92.01"/>
    <n v="368.02"/>
    <n v="391.78"/>
    <n v="51.563569360357988"/>
    <s v="ATT CORD"/>
    <s v="ATT"/>
  </r>
  <r>
    <x v="560"/>
    <x v="2"/>
    <x v="2"/>
    <x v="1"/>
    <s v="2017-Apr"/>
    <d v="1900-01-02T00:00:00"/>
    <n v="15"/>
    <n v="1327"/>
    <d v="2013-09-22T00:00:00"/>
    <x v="207"/>
    <x v="150"/>
    <d v="2016-03-01T00:00:00"/>
    <d v="2017-05-11T00:00:00"/>
    <n v="270"/>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2054.3000000000002"/>
    <n v="0"/>
    <n v="1919.9"/>
    <n v="0"/>
    <n v="0"/>
    <n v="134.4"/>
    <s v="Z-US$"/>
    <d v="2016-03-01T00:00:00"/>
    <d v="2016-03-01T00:00:00"/>
    <s v="sa"/>
    <s v=""/>
    <s v=""/>
    <n v="16384"/>
    <n v="0"/>
    <s v="Inventory"/>
    <s v="FAXX-RIC-060E"/>
    <s v="Richelieu Fax 60E"/>
    <n v="2"/>
    <s v="Each"/>
    <n v="1"/>
    <n v="2"/>
    <n v="959.95"/>
    <n v="1919.9"/>
    <s v="Percentage"/>
    <n v="0"/>
    <n v="0"/>
    <n v="0"/>
    <n v="479.05"/>
    <n v="958.1"/>
    <n v="961.8"/>
    <n v="50.09635918537424"/>
    <s v="RETAIL"/>
    <s v=""/>
  </r>
  <r>
    <x v="561"/>
    <x v="2"/>
    <x v="4"/>
    <x v="10"/>
    <s v="2016-Mar"/>
    <d v="1900-01-03T00:00:00"/>
    <n v="10"/>
    <n v="922"/>
    <d v="2013-09-22T00:00:00"/>
    <x v="107"/>
    <x v="89"/>
    <d v="2016-03-02T00:00:00"/>
    <d v="2016-04-01T00:00:00"/>
    <n v="271"/>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359.85"/>
    <n v="0"/>
    <n v="359.85"/>
    <n v="0"/>
    <n v="0"/>
    <n v="0"/>
    <s v="Z-US$"/>
    <d v="2016-03-02T00:00:00"/>
    <d v="2016-03-02T00:00:00"/>
    <s v="sa"/>
    <s v=""/>
    <s v=""/>
    <n v="16384"/>
    <n v="0"/>
    <s v="Inventory"/>
    <s v="PHON-PAN-3155"/>
    <s v="Panache KX-T3155 desk"/>
    <n v="3"/>
    <s v="Each"/>
    <n v="1"/>
    <n v="3"/>
    <n v="119.95"/>
    <n v="359.85"/>
    <s v="Percentage"/>
    <n v="0"/>
    <n v="0"/>
    <n v="0"/>
    <n v="59.5"/>
    <n v="178.5"/>
    <n v="181.35"/>
    <n v="50.395998332638598"/>
    <s v="RETAIL"/>
    <s v=""/>
  </r>
  <r>
    <x v="562"/>
    <x v="2"/>
    <x v="4"/>
    <x v="10"/>
    <s v="2016-Mar"/>
    <d v="1900-01-03T00:00:00"/>
    <n v="10"/>
    <n v="922"/>
    <d v="2013-09-22T00:00:00"/>
    <x v="107"/>
    <x v="89"/>
    <d v="2016-03-02T00:00:00"/>
    <d v="2016-04-01T00:00:00"/>
    <n v="272"/>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29638.9"/>
    <n v="0"/>
    <n v="27699.9"/>
    <n v="0"/>
    <n v="0"/>
    <n v="1939"/>
    <s v="Z-US$"/>
    <d v="2016-03-02T00:00:00"/>
    <d v="2016-03-02T00:00:00"/>
    <s v="sa"/>
    <s v=""/>
    <s v=""/>
    <n v="16384"/>
    <n v="0"/>
    <s v="Inventory"/>
    <s v="HDWR-CAB-0001"/>
    <s v="Central Cabinet"/>
    <n v="2"/>
    <s v="Each"/>
    <n v="1"/>
    <n v="2"/>
    <n v="13849.95"/>
    <n v="27699.9"/>
    <s v="Percentage"/>
    <n v="0"/>
    <n v="0"/>
    <n v="0"/>
    <n v="6883.59"/>
    <n v="13767.17"/>
    <n v="13932.73"/>
    <n v="50.29884584420882"/>
    <s v="RETAIL"/>
    <s v=""/>
  </r>
  <r>
    <x v="563"/>
    <x v="2"/>
    <x v="2"/>
    <x v="10"/>
    <s v="2017-Mar"/>
    <d v="1900-01-05T00:00:00"/>
    <n v="9"/>
    <n v="1288"/>
    <d v="2013-09-22T00:00:00"/>
    <x v="171"/>
    <x v="151"/>
    <d v="2017-03-03T00:00:00"/>
    <d v="2017-04-02T00:00:00"/>
    <n v="273"/>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09.95"/>
    <n v="0"/>
    <n v="109.95"/>
    <n v="0"/>
    <n v="0"/>
    <n v="0"/>
    <s v="Z-US$"/>
    <d v="2017-03-03T00:00:00"/>
    <d v="2017-03-03T00:00:00"/>
    <s v="sa"/>
    <s v=""/>
    <s v=""/>
    <n v="16384"/>
    <n v="0"/>
    <s v="Inventory"/>
    <s v="ANSW-PAN-1450"/>
    <s v="Panache KX-T1450 answer"/>
    <n v="1"/>
    <s v="Each"/>
    <n v="1"/>
    <n v="1"/>
    <n v="109.95"/>
    <n v="109.95"/>
    <s v="Percentage"/>
    <n v="0"/>
    <n v="0"/>
    <n v="0"/>
    <n v="50.25"/>
    <n v="50.25"/>
    <n v="59.7"/>
    <n v="54.297407912687589"/>
    <s v="RETAIL"/>
    <s v=""/>
  </r>
  <r>
    <x v="564"/>
    <x v="2"/>
    <x v="2"/>
    <x v="10"/>
    <s v="2017-Mar"/>
    <d v="1900-01-05T00:00:00"/>
    <n v="9"/>
    <n v="1288"/>
    <d v="2013-09-22T00:00:00"/>
    <x v="171"/>
    <x v="151"/>
    <d v="2017-03-03T00:00:00"/>
    <d v="2017-04-02T00:00:00"/>
    <n v="274"/>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53.24"/>
    <n v="0"/>
    <n v="49.75"/>
    <n v="0"/>
    <n v="0"/>
    <n v="3.49"/>
    <s v="Z-US$"/>
    <d v="2017-03-03T00:00:00"/>
    <d v="2017-03-03T00:00:00"/>
    <s v="sa"/>
    <s v=""/>
    <s v=""/>
    <n v="16384"/>
    <n v="0"/>
    <s v="Inventory"/>
    <s v="ACCS-RST-DXWH"/>
    <s v="Shoulder Rest - Deluxe White"/>
    <n v="5"/>
    <s v="Each"/>
    <n v="1"/>
    <n v="5"/>
    <n v="9.9499999999999993"/>
    <n v="49.75"/>
    <s v="Percentage"/>
    <n v="0"/>
    <n v="0"/>
    <n v="0"/>
    <n v="4.55"/>
    <n v="22.75"/>
    <n v="27"/>
    <n v="54.2713567839196"/>
    <s v="RETAIL"/>
    <s v=""/>
  </r>
  <r>
    <x v="565"/>
    <x v="2"/>
    <x v="2"/>
    <x v="10"/>
    <s v="2017-Mar"/>
    <d v="1900-01-06T00:00:00"/>
    <n v="9"/>
    <n v="1289"/>
    <d v="2013-09-22T00:00:00"/>
    <x v="172"/>
    <x v="152"/>
    <d v="2017-03-04T00:00:00"/>
    <d v="2017-04-03T00:00:00"/>
    <n v="275"/>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1.95"/>
    <n v="0"/>
    <n v="29.85"/>
    <n v="0"/>
    <n v="0"/>
    <n v="2.1"/>
    <s v="Z-US$"/>
    <d v="2017-03-04T00:00:00"/>
    <d v="2017-03-04T00:00:00"/>
    <s v="sa"/>
    <s v=""/>
    <s v=""/>
    <n v="16384"/>
    <n v="0"/>
    <s v="Inventory"/>
    <s v="ACCS-RST-DXBK"/>
    <s v="Shoulder Rest-Deluxe Black"/>
    <n v="3"/>
    <s v="Each"/>
    <n v="1"/>
    <n v="3"/>
    <n v="9.9499999999999993"/>
    <n v="29.85"/>
    <s v="Percentage"/>
    <n v="0"/>
    <n v="0"/>
    <n v="0"/>
    <n v="4.55"/>
    <n v="13.65"/>
    <n v="16.2"/>
    <n v="54.2713567839196"/>
    <s v="RETAIL"/>
    <s v=""/>
  </r>
  <r>
    <x v="566"/>
    <x v="2"/>
    <x v="2"/>
    <x v="10"/>
    <s v="2017-Mar"/>
    <d v="1900-01-06T00:00:00"/>
    <n v="9"/>
    <n v="1289"/>
    <d v="2013-09-22T00:00:00"/>
    <x v="172"/>
    <x v="152"/>
    <d v="2017-03-04T00:00:00"/>
    <d v="2017-04-03T00:00:00"/>
    <n v="276"/>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21.3"/>
    <n v="0"/>
    <n v="19.899999999999999"/>
    <n v="0"/>
    <n v="0"/>
    <n v="1.4"/>
    <s v="Z-US$"/>
    <d v="2017-03-04T00:00:00"/>
    <d v="2017-03-04T00:00:00"/>
    <s v="sa"/>
    <s v=""/>
    <s v=""/>
    <n v="32768"/>
    <n v="0"/>
    <s v="Inventory"/>
    <s v="ACCS-CRD-12WH"/>
    <s v="Phone Cord - 12' White"/>
    <n v="2"/>
    <s v="Each"/>
    <n v="1"/>
    <n v="2"/>
    <n v="9.9499999999999993"/>
    <n v="19.899999999999999"/>
    <s v="Percentage"/>
    <n v="0"/>
    <n v="0"/>
    <n v="0"/>
    <n v="3.29"/>
    <n v="6.58"/>
    <n v="13.32"/>
    <n v="66.934673366834176"/>
    <s v="RETAIL"/>
    <s v=""/>
  </r>
  <r>
    <x v="567"/>
    <x v="2"/>
    <x v="2"/>
    <x v="10"/>
    <s v="2017-Mar"/>
    <d v="1900-01-06T00:00:00"/>
    <n v="9"/>
    <n v="1289"/>
    <d v="2013-09-22T00:00:00"/>
    <x v="172"/>
    <x v="152"/>
    <d v="2017-03-04T00:00:00"/>
    <d v="2017-04-03T00:00:00"/>
    <n v="277"/>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56.7"/>
    <n v="0"/>
    <n v="239.9"/>
    <n v="0"/>
    <n v="0"/>
    <n v="16.8"/>
    <s v="Z-US$"/>
    <d v="2017-03-04T00:00:00"/>
    <d v="2017-03-04T00:00:00"/>
    <s v="sa"/>
    <s v=""/>
    <s v=""/>
    <n v="16384"/>
    <n v="0"/>
    <s v="Inventory"/>
    <s v="PHON-PAN-3155"/>
    <s v="Panache KX-T3155 desk"/>
    <n v="2"/>
    <s v="Each"/>
    <n v="1"/>
    <n v="2"/>
    <n v="119.95"/>
    <n v="239.9"/>
    <s v="Percentage"/>
    <n v="0"/>
    <n v="0"/>
    <n v="0"/>
    <n v="59.5"/>
    <n v="119"/>
    <n v="120.9"/>
    <n v="50.395998332638598"/>
    <s v="RETAIL"/>
    <s v=""/>
  </r>
  <r>
    <x v="568"/>
    <x v="2"/>
    <x v="2"/>
    <x v="10"/>
    <s v="2017-Mar"/>
    <d v="1900-01-06T00:00:00"/>
    <n v="9"/>
    <n v="1289"/>
    <d v="2013-09-22T00:00:00"/>
    <x v="172"/>
    <x v="152"/>
    <d v="2017-03-04T00:00:00"/>
    <d v="2017-04-03T00:00:00"/>
    <n v="27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35.3"/>
    <n v="0"/>
    <n v="219.9"/>
    <n v="0"/>
    <n v="0"/>
    <n v="15.4"/>
    <s v="Z-US$"/>
    <d v="2017-03-04T00:00:00"/>
    <d v="2017-03-04T00:00:00"/>
    <s v="sa"/>
    <s v=""/>
    <s v=""/>
    <n v="16384"/>
    <n v="0"/>
    <s v="Inventory"/>
    <s v="ANSW-PAN-1450"/>
    <s v="Panache KX-T1450 answer"/>
    <n v="2"/>
    <s v="Each"/>
    <n v="1"/>
    <n v="2"/>
    <n v="109.95"/>
    <n v="219.9"/>
    <s v="Percentage"/>
    <n v="0"/>
    <n v="0"/>
    <n v="0"/>
    <n v="50.25"/>
    <n v="100.5"/>
    <n v="119.4"/>
    <n v="54.297407912687589"/>
    <s v="RETAIL"/>
    <s v=""/>
  </r>
  <r>
    <x v="569"/>
    <x v="2"/>
    <x v="2"/>
    <x v="10"/>
    <s v="2017-Mar"/>
    <d v="1899-12-31T00:00:00"/>
    <n v="10"/>
    <n v="1290"/>
    <d v="2013-09-22T00:00:00"/>
    <x v="173"/>
    <x v="153"/>
    <d v="2017-03-05T00:00:00"/>
    <d v="2017-04-04T00:00:00"/>
    <n v="279"/>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70.99"/>
    <n v="0"/>
    <n v="159.80000000000001"/>
    <n v="0"/>
    <n v="0"/>
    <n v="11.19"/>
    <s v="Z-US$"/>
    <d v="2017-03-05T00:00:00"/>
    <d v="2017-03-05T00:00:00"/>
    <s v="sa"/>
    <s v=""/>
    <s v=""/>
    <n v="16384"/>
    <n v="0"/>
    <s v="Inventory"/>
    <s v="HDWR-SRG-0001"/>
    <s v="Surge Protector Panel"/>
    <n v="4"/>
    <s v="Each"/>
    <n v="1"/>
    <n v="4"/>
    <n v="39.950000000000003"/>
    <n v="159.80000000000001"/>
    <s v="Percentage"/>
    <n v="0"/>
    <n v="0"/>
    <n v="0"/>
    <n v="20.45"/>
    <n v="81.8"/>
    <n v="78"/>
    <n v="48.811013767209012"/>
    <s v="RETAIL"/>
    <s v=""/>
  </r>
  <r>
    <x v="570"/>
    <x v="2"/>
    <x v="2"/>
    <x v="10"/>
    <s v="2017-Mar"/>
    <d v="1900-01-01T00:00:00"/>
    <n v="10"/>
    <n v="1291"/>
    <d v="2013-09-22T00:00:00"/>
    <x v="174"/>
    <x v="154"/>
    <d v="2017-03-06T00:00:00"/>
    <d v="2017-04-05T00:00:00"/>
    <n v="280"/>
    <s v="History"/>
    <s v="CENTRALC0001"/>
    <x v="10"/>
    <s v=""/>
    <s v="sa"/>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1.35"/>
    <n v="0"/>
    <n v="19.95"/>
    <n v="0"/>
    <n v="0"/>
    <n v="1.4"/>
    <s v="Z-US$"/>
    <d v="2017-03-06T00:00:00"/>
    <d v="2017-03-06T00:00:00"/>
    <s v="sa"/>
    <s v=""/>
    <s v=""/>
    <n v="16384"/>
    <n v="0"/>
    <s v="Inventory"/>
    <s v="ACCS-CRD-25BK"/>
    <s v="Phone Cord - 25' Black"/>
    <n v="1"/>
    <s v="Each"/>
    <n v="1"/>
    <n v="1"/>
    <n v="19.95"/>
    <n v="19.95"/>
    <s v="Percentage"/>
    <n v="0"/>
    <n v="0"/>
    <n v="0"/>
    <n v="5.98"/>
    <n v="5.98"/>
    <n v="13.97"/>
    <n v="70.025062656641595"/>
    <s v="RETAIL"/>
    <s v=""/>
  </r>
  <r>
    <x v="571"/>
    <x v="2"/>
    <x v="2"/>
    <x v="10"/>
    <s v="2017-Mar"/>
    <d v="1900-01-02T00:00:00"/>
    <n v="10"/>
    <n v="1298"/>
    <d v="2013-09-22T00:00:00"/>
    <x v="175"/>
    <x v="155"/>
    <d v="2017-03-07T00:00:00"/>
    <d v="2017-04-12T00:00:00"/>
    <n v="281"/>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2867.5"/>
    <n v="0"/>
    <n v="2679.9"/>
    <n v="0"/>
    <n v="0"/>
    <n v="187.6"/>
    <s v="Z-US$"/>
    <d v="2017-03-07T00:00:00"/>
    <d v="2017-03-07T00:00:00"/>
    <s v="sa"/>
    <s v=""/>
    <s v=""/>
    <n v="16384"/>
    <n v="0"/>
    <s v="Inventory"/>
    <s v="HDWR-RNG-0001"/>
    <s v="Ring Generator"/>
    <n v="2"/>
    <s v="Each"/>
    <n v="1"/>
    <n v="2"/>
    <n v="1339.95"/>
    <n v="2679.9"/>
    <s v="Percentage"/>
    <n v="0"/>
    <n v="0"/>
    <n v="0"/>
    <n v="669"/>
    <n v="1338"/>
    <n v="1341.9"/>
    <n v="50.072763909101091"/>
    <s v="RETAIL"/>
    <s v=""/>
  </r>
  <r>
    <x v="572"/>
    <x v="2"/>
    <x v="2"/>
    <x v="10"/>
    <s v="2017-Mar"/>
    <d v="1900-01-03T00:00:00"/>
    <n v="10"/>
    <n v="1293"/>
    <d v="2013-09-22T00:00:00"/>
    <x v="176"/>
    <x v="156"/>
    <d v="2017-03-08T00:00:00"/>
    <d v="2017-04-07T00:00:00"/>
    <n v="282"/>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609.75"/>
    <n v="0"/>
    <n v="569.85"/>
    <n v="0"/>
    <n v="0"/>
    <n v="39.9"/>
    <s v="Z-US$"/>
    <d v="2017-03-08T00:00:00"/>
    <d v="2017-03-08T00:00:00"/>
    <s v="sa"/>
    <s v=""/>
    <s v=""/>
    <n v="16384"/>
    <n v="0"/>
    <s v="Inventory"/>
    <s v="PHON-ATT-53BK"/>
    <s v="Cordless-Attractive 5352-Black"/>
    <n v="3"/>
    <s v="Each"/>
    <n v="1"/>
    <n v="3"/>
    <n v="189.95"/>
    <n v="569.85"/>
    <s v="Percentage"/>
    <n v="0"/>
    <n v="0"/>
    <n v="0"/>
    <n v="92.25"/>
    <n v="276.75"/>
    <n v="293.10000000000002"/>
    <n v="51.434588049486713"/>
    <s v="ATT CORD"/>
    <s v="ATT"/>
  </r>
  <r>
    <x v="573"/>
    <x v="2"/>
    <x v="2"/>
    <x v="10"/>
    <s v="2017-Mar"/>
    <d v="1900-01-04T00:00:00"/>
    <n v="10"/>
    <n v="1294"/>
    <d v="2013-09-22T00:00:00"/>
    <x v="177"/>
    <x v="157"/>
    <d v="2017-03-09T00:00:00"/>
    <d v="2017-04-08T00:00:00"/>
    <n v="283"/>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4458.35"/>
    <n v="0"/>
    <n v="41549.85"/>
    <n v="0"/>
    <n v="0"/>
    <n v="2908.5"/>
    <s v="Z-US$"/>
    <d v="2017-03-09T00:00:00"/>
    <d v="2017-03-09T00:00:00"/>
    <s v="sa"/>
    <s v=""/>
    <s v=""/>
    <n v="16384"/>
    <n v="0"/>
    <s v="Inventory"/>
    <s v="HDWR-CAB-0001"/>
    <s v="Central Cabinet"/>
    <n v="3"/>
    <s v="Each"/>
    <n v="1"/>
    <n v="3"/>
    <n v="13849.95"/>
    <n v="41549.85"/>
    <s v="Percentage"/>
    <n v="0"/>
    <n v="0"/>
    <n v="0"/>
    <n v="6896.35"/>
    <n v="20689.05"/>
    <n v="20860.8"/>
    <n v="50.206679446496203"/>
    <s v="RETAIL"/>
    <s v=""/>
  </r>
  <r>
    <x v="574"/>
    <x v="2"/>
    <x v="2"/>
    <x v="10"/>
    <s v="2017-Mar"/>
    <d v="1900-01-05T00:00:00"/>
    <n v="10"/>
    <n v="1295"/>
    <d v="2013-09-22T00:00:00"/>
    <x v="178"/>
    <x v="158"/>
    <d v="2017-03-10T00:00:00"/>
    <d v="2017-04-09T00:00:00"/>
    <n v="284"/>
    <s v="History"/>
    <s v="MAHLERST0001"/>
    <x v="13"/>
    <s v=""/>
    <s v="sa"/>
    <s v="NORTH"/>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759.8"/>
    <n v="0"/>
    <n v="759.8"/>
    <n v="0"/>
    <n v="0"/>
    <n v="0"/>
    <s v="Z-US$"/>
    <d v="2017-03-10T00:00:00"/>
    <d v="2017-03-10T00:00:00"/>
    <s v="sa"/>
    <s v=""/>
    <s v=""/>
    <n v="16384"/>
    <n v="0"/>
    <s v="Inventory"/>
    <s v="PHON-ATT-53RD"/>
    <s v="Cordless-Attractive 5352-Red"/>
    <n v="4"/>
    <s v="Each"/>
    <n v="1"/>
    <n v="4"/>
    <n v="189.95"/>
    <n v="759.8"/>
    <s v="Percentage"/>
    <n v="0"/>
    <n v="0"/>
    <n v="0"/>
    <n v="92.59"/>
    <n v="370.36"/>
    <n v="389.44"/>
    <n v="51.255593577257173"/>
    <s v="ATT CORD"/>
    <s v="ATT"/>
  </r>
  <r>
    <x v="575"/>
    <x v="2"/>
    <x v="2"/>
    <x v="10"/>
    <s v="2017-Mar"/>
    <d v="1900-01-06T00:00:00"/>
    <n v="10"/>
    <n v="1296"/>
    <d v="2013-09-22T00:00:00"/>
    <x v="179"/>
    <x v="159"/>
    <d v="2017-03-11T00:00:00"/>
    <d v="2017-04-10T00:00:00"/>
    <n v="285"/>
    <s v="History"/>
    <s v="LAWRENCE0001"/>
    <x v="14"/>
    <s v=""/>
    <s v="sa"/>
    <s v="NORTH"/>
    <s v="NORTH"/>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609.75"/>
    <n v="0"/>
    <n v="569.85"/>
    <n v="0"/>
    <n v="0"/>
    <n v="39.9"/>
    <s v="Z-US$"/>
    <d v="2017-03-11T00:00:00"/>
    <d v="2017-03-11T00:00:00"/>
    <s v="sa"/>
    <s v=""/>
    <s v=""/>
    <n v="16384"/>
    <n v="0"/>
    <s v="Inventory"/>
    <s v="PHON-ATT-53BK"/>
    <s v="Cordless-Attractive 5352-Black"/>
    <n v="3"/>
    <s v="Each"/>
    <n v="1"/>
    <n v="3"/>
    <n v="189.95"/>
    <n v="569.85"/>
    <s v="Percentage"/>
    <n v="0"/>
    <n v="0"/>
    <n v="0"/>
    <n v="90.25"/>
    <n v="270.75"/>
    <n v="299.10000000000002"/>
    <n v="52.487496709660441"/>
    <s v="ATT CORD"/>
    <s v="ATT"/>
  </r>
  <r>
    <x v="576"/>
    <x v="2"/>
    <x v="2"/>
    <x v="10"/>
    <s v="2017-Mar"/>
    <d v="1900-01-06T00:00:00"/>
    <n v="10"/>
    <n v="1296"/>
    <d v="2013-09-22T00:00:00"/>
    <x v="179"/>
    <x v="159"/>
    <d v="2017-03-11T00:00:00"/>
    <d v="2017-04-10T00:00:00"/>
    <n v="286"/>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1919.9"/>
    <n v="0"/>
    <n v="1919.9"/>
    <n v="0"/>
    <n v="0"/>
    <n v="0"/>
    <s v="Z-US$"/>
    <d v="2017-03-11T00:00:00"/>
    <d v="2017-03-11T00:00:00"/>
    <s v="sa"/>
    <s v=""/>
    <s v=""/>
    <n v="16384"/>
    <n v="0"/>
    <s v="Inventory"/>
    <s v="FAXX-RIC-060E"/>
    <s v="Richelieu Fax 60E"/>
    <n v="2"/>
    <s v="Each"/>
    <n v="1"/>
    <n v="2"/>
    <n v="959.95"/>
    <n v="1919.9"/>
    <s v="Percentage"/>
    <n v="0"/>
    <n v="0"/>
    <n v="0"/>
    <n v="479.05"/>
    <n v="958.1"/>
    <n v="961.8"/>
    <n v="50.09635918537424"/>
    <s v="RETAIL"/>
    <s v=""/>
  </r>
  <r>
    <x v="577"/>
    <x v="2"/>
    <x v="2"/>
    <x v="10"/>
    <s v="2017-Mar"/>
    <d v="1900-01-06T00:00:00"/>
    <n v="10"/>
    <n v="1296"/>
    <d v="2013-09-22T00:00:00"/>
    <x v="179"/>
    <x v="159"/>
    <d v="2017-03-11T00:00:00"/>
    <d v="2017-04-10T00:00:00"/>
    <n v="287"/>
    <s v="History"/>
    <s v="ASTORSUI0001"/>
    <x v="16"/>
    <s v=""/>
    <s v="sa"/>
    <s v="NORTH"/>
    <s v="NORTH"/>
    <s v="GREG E."/>
    <s v="GREG E."/>
    <s v="TERRITORY 2"/>
    <s v="TERRITORY 2"/>
    <s v="Net 30"/>
    <s v="GROUND"/>
    <s v="GROUND"/>
    <s v="PRIMARY"/>
    <s v="SERVICE"/>
    <s v="Astor Suites"/>
    <s v="436 Mitchell St. N."/>
    <s v=""/>
    <s v=""/>
    <s v="Gary"/>
    <s v="IN"/>
    <s v="46401-3455"/>
    <s v="USA"/>
    <s v="SERVICE"/>
    <s v="Astor Suites"/>
    <s v="436 Mitchell St. N."/>
    <s v=""/>
    <s v=""/>
    <s v="Gary"/>
    <s v="IN"/>
    <s v="46401-3455"/>
    <s v="USA"/>
    <n v="128.35"/>
    <n v="0"/>
    <n v="119.95"/>
    <n v="0"/>
    <n v="0"/>
    <n v="8.4"/>
    <s v="Z-US$"/>
    <d v="2017-03-11T00:00:00"/>
    <d v="2017-03-11T00:00:00"/>
    <s v="sa"/>
    <s v=""/>
    <s v=""/>
    <n v="16384"/>
    <n v="0"/>
    <s v="Inventory"/>
    <s v="PHON-PAN-3155"/>
    <s v="Panache KX-T3155 desk"/>
    <n v="1"/>
    <s v="Each"/>
    <n v="1"/>
    <n v="1"/>
    <n v="119.95"/>
    <n v="119.95"/>
    <s v="Percentage"/>
    <n v="0"/>
    <n v="0"/>
    <n v="0"/>
    <n v="27.98"/>
    <n v="27.98"/>
    <n v="91.97"/>
    <n v="76.673614005835759"/>
    <s v="RETAIL"/>
    <s v=""/>
  </r>
  <r>
    <x v="578"/>
    <x v="2"/>
    <x v="2"/>
    <x v="10"/>
    <s v="2017-Mar"/>
    <d v="1899-12-31T00:00:00"/>
    <n v="11"/>
    <n v="1297"/>
    <d v="2013-09-22T00:00:00"/>
    <x v="180"/>
    <x v="160"/>
    <d v="2017-03-12T00:00:00"/>
    <d v="2017-04-11T00:00:00"/>
    <n v="288"/>
    <s v="History"/>
    <s v="PLAZAONE0001"/>
    <x v="17"/>
    <s v=""/>
    <s v="sa"/>
    <s v="NORTH"/>
    <s v="NORTH"/>
    <s v="SANDRA M."/>
    <s v="SANDRA M."/>
    <s v="TERRITORY 4"/>
    <s v="TERRITORY 4"/>
    <s v="Net 30"/>
    <s v="GROUND"/>
    <s v="GROUND"/>
    <s v="PRIMARY"/>
    <s v="PRIMARY"/>
    <s v="Plaza One"/>
    <s v="2439 42 St. W"/>
    <s v=""/>
    <s v=""/>
    <s v="Woodbury"/>
    <s v="MN"/>
    <s v="55119"/>
    <s v="USA"/>
    <s v="PRIMARY"/>
    <s v="Plaza One"/>
    <s v="2439 42 St. W"/>
    <s v=""/>
    <s v=""/>
    <s v="Woodbury"/>
    <s v="MN"/>
    <s v="55119"/>
    <s v="USA"/>
    <n v="59277.79"/>
    <n v="0"/>
    <n v="55399.8"/>
    <n v="0"/>
    <n v="0"/>
    <n v="3877.99"/>
    <s v="Z-US$"/>
    <d v="2017-03-12T00:00:00"/>
    <d v="2017-03-12T00:00:00"/>
    <s v="sa"/>
    <s v=""/>
    <s v=""/>
    <n v="16384"/>
    <n v="0"/>
    <s v="Inventory"/>
    <s v="HDWR-CAB-0001"/>
    <s v="Central Cabinet"/>
    <n v="4"/>
    <s v="Each"/>
    <n v="1"/>
    <n v="4"/>
    <n v="13849.95"/>
    <n v="55399.8"/>
    <s v="Percentage"/>
    <n v="0"/>
    <n v="0"/>
    <n v="0"/>
    <n v="6921.88"/>
    <n v="27687.52"/>
    <n v="27712.28"/>
    <n v="50.02234665107094"/>
    <s v="RETAIL"/>
    <s v=""/>
  </r>
  <r>
    <x v="579"/>
    <x v="2"/>
    <x v="2"/>
    <x v="10"/>
    <s v="2017-Mar"/>
    <d v="1900-01-01T00:00:00"/>
    <n v="11"/>
    <n v="1298"/>
    <d v="2013-09-22T00:00:00"/>
    <x v="181"/>
    <x v="161"/>
    <d v="2017-03-13T00:00:00"/>
    <d v="2017-04-12T00:00:00"/>
    <n v="289"/>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352.94"/>
    <n v="0"/>
    <n v="329.85"/>
    <n v="0"/>
    <n v="0"/>
    <n v="23.09"/>
    <s v="Z-US$"/>
    <d v="2017-03-13T00:00:00"/>
    <d v="2017-03-13T00:00:00"/>
    <s v="sa"/>
    <s v=""/>
    <s v=""/>
    <n v="16384"/>
    <n v="0"/>
    <s v="Inventory"/>
    <s v="ANSW-PAN-1450"/>
    <s v="Panache KX-T1450 answer"/>
    <n v="3"/>
    <s v="Each"/>
    <n v="1"/>
    <n v="3"/>
    <n v="109.95"/>
    <n v="329.85"/>
    <s v="Percentage"/>
    <n v="0"/>
    <n v="0"/>
    <n v="0"/>
    <n v="50.25"/>
    <n v="150.75"/>
    <n v="179.1"/>
    <n v="54.297407912687589"/>
    <s v="RETAIL"/>
    <s v=""/>
  </r>
  <r>
    <x v="580"/>
    <x v="2"/>
    <x v="2"/>
    <x v="10"/>
    <s v="2017-Mar"/>
    <d v="1900-01-02T00:00:00"/>
    <n v="11"/>
    <n v="1299"/>
    <d v="2013-09-22T00:00:00"/>
    <x v="182"/>
    <x v="162"/>
    <d v="2017-03-14T00:00:00"/>
    <d v="2017-04-13T00:00:00"/>
    <n v="290"/>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7.77"/>
    <n v="0"/>
    <n v="119.4"/>
    <n v="0"/>
    <n v="0"/>
    <n v="8.3699999999999992"/>
    <s v="Z-US$"/>
    <d v="2017-03-14T00:00:00"/>
    <d v="2017-03-14T00:00:00"/>
    <s v="sa"/>
    <s v=""/>
    <s v=""/>
    <n v="16384"/>
    <n v="0"/>
    <s v="Inventory"/>
    <s v="ACCS-RST-DXWH"/>
    <s v="Shoulder Rest - Deluxe White"/>
    <n v="12"/>
    <s v="Each"/>
    <n v="1"/>
    <n v="12"/>
    <n v="9.9499999999999993"/>
    <n v="119.4"/>
    <s v="Percentage"/>
    <n v="0"/>
    <n v="0"/>
    <n v="0"/>
    <n v="4.55"/>
    <n v="54.6"/>
    <n v="64.8"/>
    <n v="54.2713567839196"/>
    <s v="RETAIL"/>
    <s v=""/>
  </r>
  <r>
    <x v="581"/>
    <x v="2"/>
    <x v="2"/>
    <x v="10"/>
    <s v="2017-Mar"/>
    <d v="1900-01-02T00:00:00"/>
    <n v="11"/>
    <n v="1299"/>
    <d v="2013-09-22T00:00:00"/>
    <x v="182"/>
    <x v="162"/>
    <d v="2017-03-14T00:00:00"/>
    <d v="2017-04-13T00:00:00"/>
    <n v="291"/>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383.29"/>
    <n v="0"/>
    <n v="358.2"/>
    <n v="0"/>
    <n v="0"/>
    <n v="25.09"/>
    <s v="Z-US$"/>
    <d v="2017-03-14T00:00:00"/>
    <d v="2017-03-14T00:00:00"/>
    <s v="sa"/>
    <s v=""/>
    <s v=""/>
    <n v="16384"/>
    <n v="0"/>
    <s v="Inventory"/>
    <s v="ACCS-RST-DXBK"/>
    <s v="Shoulder Rest-Deluxe Black"/>
    <n v="36"/>
    <s v="Each"/>
    <n v="1"/>
    <n v="36"/>
    <n v="9.9499999999999993"/>
    <n v="358.2"/>
    <s v="Percentage"/>
    <n v="0"/>
    <n v="0"/>
    <n v="0"/>
    <n v="4.55"/>
    <n v="163.80000000000001"/>
    <n v="194.4"/>
    <n v="54.2713567839196"/>
    <s v="RETAIL"/>
    <s v=""/>
  </r>
  <r>
    <x v="582"/>
    <x v="2"/>
    <x v="2"/>
    <x v="10"/>
    <s v="2017-Mar"/>
    <d v="1900-01-03T00:00:00"/>
    <n v="11"/>
    <n v="1300"/>
    <d v="2013-09-22T00:00:00"/>
    <x v="183"/>
    <x v="163"/>
    <d v="2017-03-15T00:00:00"/>
    <d v="2017-04-14T00:00:00"/>
    <n v="292"/>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42.59"/>
    <n v="0"/>
    <n v="39.799999999999997"/>
    <n v="0"/>
    <n v="0"/>
    <n v="2.79"/>
    <s v="Z-US$"/>
    <d v="2017-03-15T00:00:00"/>
    <d v="2017-03-15T00:00:00"/>
    <s v="sa"/>
    <s v=""/>
    <s v=""/>
    <n v="16384"/>
    <n v="0"/>
    <s v="Inventory"/>
    <s v="ACCS-CRD-12WH"/>
    <s v="Phone Cord - 12' White"/>
    <n v="4"/>
    <s v="Each"/>
    <n v="1"/>
    <n v="4"/>
    <n v="9.9499999999999993"/>
    <n v="39.799999999999997"/>
    <s v="Percentage"/>
    <n v="0"/>
    <n v="0"/>
    <n v="0"/>
    <n v="3.29"/>
    <n v="13.16"/>
    <n v="26.64"/>
    <n v="66.934673366834176"/>
    <s v="RETAIL"/>
    <s v=""/>
  </r>
  <r>
    <x v="583"/>
    <x v="2"/>
    <x v="2"/>
    <x v="10"/>
    <s v="2017-Mar"/>
    <d v="1900-01-04T00:00:00"/>
    <n v="11"/>
    <n v="1301"/>
    <d v="2013-09-22T00:00:00"/>
    <x v="184"/>
    <x v="164"/>
    <d v="2017-03-16T00:00:00"/>
    <d v="2017-04-15T00:00:00"/>
    <n v="293"/>
    <s v="History"/>
    <s v="CENTRALC0001"/>
    <x v="10"/>
    <s v=""/>
    <s v="sa"/>
    <s v="NORTH"/>
    <s v="NORTH"/>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256.7"/>
    <n v="0"/>
    <n v="239.9"/>
    <n v="0"/>
    <n v="0"/>
    <n v="16.8"/>
    <s v="Z-US$"/>
    <d v="2017-03-16T00:00:00"/>
    <d v="2017-03-16T00:00:00"/>
    <s v="sa"/>
    <s v=""/>
    <s v=""/>
    <n v="16384"/>
    <n v="0"/>
    <s v="Inventory"/>
    <s v="PHON-PAN-3155"/>
    <s v="Panache KX-T3155 desk"/>
    <n v="2"/>
    <s v="Each"/>
    <n v="1"/>
    <n v="2"/>
    <n v="119.95"/>
    <n v="239.9"/>
    <s v="Percentage"/>
    <n v="0"/>
    <n v="0"/>
    <n v="0"/>
    <n v="27.98"/>
    <n v="55.96"/>
    <n v="183.94"/>
    <n v="76.673614005835759"/>
    <s v="RETAIL"/>
    <s v=""/>
  </r>
  <r>
    <x v="584"/>
    <x v="2"/>
    <x v="2"/>
    <x v="10"/>
    <s v="2017-Mar"/>
    <d v="1900-01-05T00:00:00"/>
    <n v="11"/>
    <n v="1298"/>
    <d v="2013-09-22T00:00:00"/>
    <x v="185"/>
    <x v="165"/>
    <d v="2017-03-17T00:00:00"/>
    <d v="2017-04-12T00:00:00"/>
    <n v="294"/>
    <s v="History"/>
    <s v="MAGNIFIC0001"/>
    <x v="11"/>
    <s v=""/>
    <s v="sa"/>
    <s v="WAREHOUSE"/>
    <s v="WAREHOUSE"/>
    <s v="GARY W."/>
    <s v="GARY W."/>
    <s v="TERRITORY 6"/>
    <s v="TERRITORY 6"/>
    <s v=""/>
    <s v="GROUND"/>
    <s v="GROUND"/>
    <s v="BILLING"/>
    <s v="PRIMARY"/>
    <s v="Magnificent Office Images"/>
    <s v="1900 45 Ave."/>
    <s v=""/>
    <s v=""/>
    <s v="Winnipeg"/>
    <s v="MB"/>
    <s v="R2S 3S7"/>
    <s v="Canada"/>
    <s v="PRIMARY"/>
    <s v="Magnificent Office Images"/>
    <s v="1900 45 Ave."/>
    <s v=""/>
    <s v=""/>
    <s v="Winnipeg"/>
    <s v="MB"/>
    <s v="R2S 3S7"/>
    <s v="Canada"/>
    <n v="1176.47"/>
    <n v="0"/>
    <n v="1099.5"/>
    <n v="0"/>
    <n v="0"/>
    <n v="76.97"/>
    <s v="Z-US$"/>
    <d v="2017-03-17T00:00:00"/>
    <d v="2017-03-17T00:00:00"/>
    <s v="sa"/>
    <s v=""/>
    <s v=""/>
    <n v="16384"/>
    <n v="0"/>
    <s v="Inventory"/>
    <s v="ANSW-PAN-1450"/>
    <s v="Panache KX-T1450 answer"/>
    <n v="10"/>
    <s v="Each"/>
    <n v="1"/>
    <n v="10"/>
    <n v="109.95"/>
    <n v="1099.5"/>
    <s v="Percentage"/>
    <n v="0"/>
    <n v="0"/>
    <n v="0"/>
    <n v="50.25"/>
    <n v="502.5"/>
    <n v="597"/>
    <n v="54.297407912687589"/>
    <s v="RETAIL"/>
    <s v=""/>
  </r>
  <r>
    <x v="585"/>
    <x v="2"/>
    <x v="2"/>
    <x v="10"/>
    <s v="2017-Mar"/>
    <d v="1900-01-05T00:00:00"/>
    <n v="11"/>
    <n v="1302"/>
    <d v="2013-09-22T00:00:00"/>
    <x v="185"/>
    <x v="165"/>
    <d v="2017-03-17T00:00:00"/>
    <d v="2017-04-16T00:00:00"/>
    <n v="295"/>
    <s v="History"/>
    <s v="METROPOL0001"/>
    <x v="12"/>
    <s v=""/>
    <s v="sa"/>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170.99"/>
    <n v="0"/>
    <n v="159.80000000000001"/>
    <n v="0"/>
    <n v="0"/>
    <n v="11.19"/>
    <s v="Z-US$"/>
    <d v="2017-03-17T00:00:00"/>
    <d v="2017-03-17T00:00:00"/>
    <s v="sa"/>
    <s v=""/>
    <s v=""/>
    <n v="16384"/>
    <n v="0"/>
    <s v="Inventory"/>
    <s v="HDWR-SRG-0001"/>
    <s v="Surge Protector Panel"/>
    <n v="4"/>
    <s v="Each"/>
    <n v="1"/>
    <n v="4"/>
    <n v="39.950000000000003"/>
    <n v="159.80000000000001"/>
    <s v="Percentage"/>
    <n v="0"/>
    <n v="0"/>
    <n v="0"/>
    <n v="20.45"/>
    <n v="81.8"/>
    <n v="78"/>
    <n v="48.811013767209012"/>
    <s v="RETAIL"/>
    <s v=""/>
  </r>
  <r>
    <x v="586"/>
    <x v="2"/>
    <x v="2"/>
    <x v="10"/>
    <s v="2017-Mar"/>
    <d v="1900-01-06T00:00:00"/>
    <n v="11"/>
    <n v="1303"/>
    <d v="2013-09-22T00:00:00"/>
    <x v="186"/>
    <x v="166"/>
    <d v="2017-03-18T00:00:00"/>
    <d v="2017-04-17T00:00:00"/>
    <n v="296"/>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42.7"/>
    <n v="0"/>
    <n v="39.9"/>
    <n v="0"/>
    <n v="0"/>
    <n v="2.8"/>
    <s v="Z-US$"/>
    <d v="2017-03-18T00:00:00"/>
    <d v="2017-03-18T00:00:00"/>
    <s v="sa"/>
    <s v=""/>
    <s v=""/>
    <n v="16384"/>
    <n v="0"/>
    <s v="Inventory"/>
    <s v="ACCS-CRD-25BK"/>
    <s v="Phone Cord - 25' Black"/>
    <n v="2"/>
    <s v="Each"/>
    <n v="1"/>
    <n v="2"/>
    <n v="19.95"/>
    <n v="39.9"/>
    <s v="Percentage"/>
    <n v="0"/>
    <n v="0"/>
    <n v="0"/>
    <n v="5.98"/>
    <n v="11.96"/>
    <n v="27.94"/>
    <n v="70.025062656641595"/>
    <s v="RETAIL"/>
    <s v=""/>
  </r>
  <r>
    <x v="587"/>
    <x v="2"/>
    <x v="2"/>
    <x v="10"/>
    <s v="2017-Mar"/>
    <d v="1900-01-06T00:00:00"/>
    <n v="11"/>
    <n v="1303"/>
    <d v="2013-09-22T00:00:00"/>
    <x v="186"/>
    <x v="166"/>
    <d v="2017-03-18T00:00:00"/>
    <d v="2017-04-17T00:00:00"/>
    <n v="297"/>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8602.49"/>
    <n v="0"/>
    <n v="8039.7"/>
    <n v="0"/>
    <n v="0"/>
    <n v="562.79"/>
    <s v="Z-US$"/>
    <d v="2017-03-18T00:00:00"/>
    <d v="2017-03-18T00:00:00"/>
    <s v="sa"/>
    <s v=""/>
    <s v=""/>
    <n v="16384"/>
    <n v="0"/>
    <s v="Inventory"/>
    <s v="HDWR-RNG-0001"/>
    <s v="Ring Generator"/>
    <n v="6"/>
    <s v="Each"/>
    <n v="1"/>
    <n v="6"/>
    <n v="1339.95"/>
    <n v="8039.7"/>
    <s v="Percentage"/>
    <n v="0"/>
    <n v="0"/>
    <n v="0"/>
    <n v="669"/>
    <n v="4014"/>
    <n v="4025.7"/>
    <n v="50.072763909101091"/>
    <s v="RETAIL"/>
    <s v=""/>
  </r>
  <r>
    <x v="588"/>
    <x v="2"/>
    <x v="2"/>
    <x v="10"/>
    <s v="2017-Mar"/>
    <d v="1900-01-06T00:00:00"/>
    <n v="11"/>
    <n v="1303"/>
    <d v="2013-09-22T00:00:00"/>
    <x v="186"/>
    <x v="166"/>
    <d v="2017-03-18T00:00:00"/>
    <d v="2017-04-17T00:00:00"/>
    <n v="298"/>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256.64999999999998"/>
    <n v="0"/>
    <n v="239.85"/>
    <n v="0"/>
    <n v="0"/>
    <n v="16.8"/>
    <s v="Z-US$"/>
    <d v="2017-03-18T00:00:00"/>
    <d v="2017-03-18T00:00:00"/>
    <s v="sa"/>
    <s v=""/>
    <s v=""/>
    <n v="16384"/>
    <n v="0"/>
    <s v="Inventory"/>
    <s v="ACCS-HDS-1EAR"/>
    <s v="Headset-Single Ear"/>
    <n v="3"/>
    <s v="Each"/>
    <n v="1"/>
    <n v="3"/>
    <n v="79.95"/>
    <n v="239.85"/>
    <s v="Percentage"/>
    <n v="0"/>
    <n v="0"/>
    <n v="0"/>
    <n v="25.73"/>
    <n v="77.19"/>
    <n v="162.66"/>
    <n v="67.817385866166347"/>
    <s v="RETAIL"/>
    <s v=""/>
  </r>
  <r>
    <x v="589"/>
    <x v="2"/>
    <x v="2"/>
    <x v="10"/>
    <s v="2017-Mar"/>
    <d v="1899-12-31T00:00:00"/>
    <n v="12"/>
    <n v="1304"/>
    <d v="2013-09-22T00:00:00"/>
    <x v="187"/>
    <x v="167"/>
    <d v="2017-03-19T00:00:00"/>
    <d v="2017-04-18T00:00:00"/>
    <n v="299"/>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23111.52"/>
    <n v="0"/>
    <n v="21599.55"/>
    <n v="0"/>
    <n v="0"/>
    <n v="1511.97"/>
    <s v="Z-US$"/>
    <d v="2017-03-19T00:00:00"/>
    <d v="2017-03-19T00:00:00"/>
    <s v="sa"/>
    <s v=""/>
    <s v=""/>
    <n v="16384"/>
    <n v="0"/>
    <s v="Inventory"/>
    <s v="FAXX-CAN-9800"/>
    <s v="Cantata FaxPhone 9800"/>
    <n v="9"/>
    <s v="Each"/>
    <n v="1"/>
    <n v="9"/>
    <n v="2399.9499999999998"/>
    <n v="21599.55"/>
    <s v="Percentage"/>
    <n v="0"/>
    <n v="0"/>
    <n v="0"/>
    <n v="1631.33"/>
    <n v="14682"/>
    <n v="6917.55"/>
    <n v="32.026361660312368"/>
    <s v="RETAIL"/>
    <s v=""/>
  </r>
  <r>
    <x v="590"/>
    <x v="2"/>
    <x v="2"/>
    <x v="10"/>
    <s v="2017-Mar"/>
    <d v="1900-01-01T00:00:00"/>
    <n v="12"/>
    <n v="1305"/>
    <d v="2013-09-22T00:00:00"/>
    <x v="188"/>
    <x v="168"/>
    <d v="2017-03-20T00:00:00"/>
    <d v="2017-04-19T00:00:00"/>
    <n v="300"/>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855.47"/>
    <n v="0"/>
    <n v="799.5"/>
    <n v="0"/>
    <n v="0"/>
    <n v="55.97"/>
    <s v="Z-US$"/>
    <d v="2017-03-20T00:00:00"/>
    <d v="2017-03-20T00:00:00"/>
    <s v="sa"/>
    <s v=""/>
    <s v=""/>
    <n v="16384"/>
    <n v="0"/>
    <s v="Inventory"/>
    <s v="ACCS-HDS-1EAR"/>
    <s v="Headset-Single Ear"/>
    <n v="10"/>
    <s v="Each"/>
    <n v="1"/>
    <n v="10"/>
    <n v="79.95"/>
    <n v="799.5"/>
    <s v="Percentage"/>
    <n v="0"/>
    <n v="0"/>
    <n v="0"/>
    <n v="25.73"/>
    <n v="257.3"/>
    <n v="542.20000000000005"/>
    <n v="67.817385866166347"/>
    <s v="RETAIL"/>
    <s v=""/>
  </r>
  <r>
    <x v="591"/>
    <x v="2"/>
    <x v="2"/>
    <x v="10"/>
    <s v="2017-Mar"/>
    <d v="1900-01-02T00:00:00"/>
    <n v="12"/>
    <n v="1306"/>
    <d v="2013-09-22T00:00:00"/>
    <x v="189"/>
    <x v="169"/>
    <d v="2017-03-21T00:00:00"/>
    <d v="2017-04-20T00:00:00"/>
    <n v="301"/>
    <s v="History"/>
    <s v="MAHLERST0001"/>
    <x v="13"/>
    <s v=""/>
    <s v="sa"/>
    <s v="WAREHOUSE"/>
    <s v="WAREHOUSE"/>
    <s v="SANDRA M."/>
    <s v="SANDRA M."/>
    <s v="TERRITORY 4"/>
    <s v="TERRITORY 4"/>
    <s v="Net 30"/>
    <s v="GROUND"/>
    <s v="GROUND"/>
    <s v="PRIMARY"/>
    <s v="PRIMARY"/>
    <s v="Mahler State University"/>
    <s v="4000 McDaniels Rd"/>
    <s v=""/>
    <s v=""/>
    <s v="Minneapolis"/>
    <s v="MN"/>
    <s v="55404-4000"/>
    <s v="USA"/>
    <s v="PRIMARY"/>
    <s v="Mahler State University"/>
    <s v="4000 McDaniels Rd"/>
    <s v=""/>
    <s v=""/>
    <s v="Minneapolis"/>
    <s v="MN"/>
    <s v="55404-4000"/>
    <s v="USA"/>
    <n v="28799.4"/>
    <n v="0"/>
    <n v="28799.4"/>
    <n v="0"/>
    <n v="0"/>
    <n v="0"/>
    <s v="Z-US$"/>
    <d v="2017-03-21T00:00:00"/>
    <d v="2017-03-21T00:00:00"/>
    <s v="sa"/>
    <s v=""/>
    <s v=""/>
    <n v="16384"/>
    <n v="0"/>
    <s v="Inventory"/>
    <s v="FAXX-CAN-9800"/>
    <s v="Cantata FaxPhone 9800"/>
    <n v="12"/>
    <s v="Each"/>
    <n v="1"/>
    <n v="12"/>
    <n v="2399.9499999999998"/>
    <n v="28799.4"/>
    <s v="Percentage"/>
    <n v="0"/>
    <n v="0"/>
    <n v="0"/>
    <n v="1197"/>
    <n v="14364"/>
    <n v="14435.4"/>
    <n v="50.123960915852408"/>
    <s v="RETAIL"/>
    <s v=""/>
  </r>
  <r>
    <x v="592"/>
    <x v="2"/>
    <x v="2"/>
    <x v="10"/>
    <s v="2017-Mar"/>
    <d v="1900-01-03T00:00:00"/>
    <n v="12"/>
    <n v="1307"/>
    <d v="2013-09-22T00:00:00"/>
    <x v="190"/>
    <x v="170"/>
    <d v="2017-03-22T00:00:00"/>
    <d v="2017-04-21T00:00:00"/>
    <n v="302"/>
    <s v="History"/>
    <s v="LAWRENCE0001"/>
    <x v="14"/>
    <s v=""/>
    <s v="sa"/>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8999999999996"/>
    <n v="0"/>
    <n v="4799.8999999999996"/>
    <n v="0"/>
    <n v="0"/>
    <n v="336"/>
    <s v="Z-US$"/>
    <d v="2017-03-22T00:00:00"/>
    <d v="2017-03-22T00:00:00"/>
    <s v="sa"/>
    <s v=""/>
    <s v=""/>
    <n v="16384"/>
    <n v="0"/>
    <s v="Inventory"/>
    <s v="FAXX-CAN-9800"/>
    <s v="Cantata FaxPhone 9800"/>
    <n v="2"/>
    <s v="Each"/>
    <n v="1"/>
    <n v="2"/>
    <n v="2399.9499999999998"/>
    <n v="4799.8999999999996"/>
    <s v="Percentage"/>
    <n v="0"/>
    <n v="0"/>
    <n v="0"/>
    <n v="1197"/>
    <n v="2394"/>
    <n v="2405.9"/>
    <n v="50.123960915852408"/>
    <s v="RETAIL"/>
    <s v=""/>
  </r>
  <r>
    <x v="593"/>
    <x v="2"/>
    <x v="2"/>
    <x v="10"/>
    <s v="2017-Mar"/>
    <d v="1900-01-04T00:00:00"/>
    <n v="12"/>
    <n v="1308"/>
    <d v="2013-09-22T00:00:00"/>
    <x v="191"/>
    <x v="171"/>
    <d v="2017-03-23T00:00:00"/>
    <d v="2017-04-22T00:00:00"/>
    <n v="303"/>
    <s v="History"/>
    <s v="BLUEYOND0001"/>
    <x v="15"/>
    <s v=""/>
    <s v="sa"/>
    <s v="WAREHOUSE"/>
    <s v="WAREHOUSE"/>
    <s v="NANCY B."/>
    <s v="NANCY B."/>
    <s v="TERRITORY 3"/>
    <s v="TERRITORY 3"/>
    <s v="Net 30"/>
    <s v="GROUND"/>
    <s v="GROUND"/>
    <s v="BILLING"/>
    <s v="PRIMARY"/>
    <s v="Blue Yonder Airlines"/>
    <s v="P.O. Box 1523"/>
    <s v=""/>
    <s v=""/>
    <s v="Wichita"/>
    <s v="KS"/>
    <s v="67201"/>
    <s v="USA"/>
    <s v="PRIMARY"/>
    <s v="Blue Yonder Airlines"/>
    <s v="P.O. Box 1523"/>
    <s v=""/>
    <s v=""/>
    <s v="Wichita"/>
    <s v="KS"/>
    <s v="67201"/>
    <s v="USA"/>
    <n v="59.95"/>
    <n v="0"/>
    <n v="59.95"/>
    <n v="0"/>
    <n v="0"/>
    <n v="0"/>
    <s v="Z-US$"/>
    <d v="2017-03-23T00:00:00"/>
    <d v="2017-03-23T00:00:00"/>
    <s v="sa"/>
    <s v=""/>
    <s v=""/>
    <n v="16384"/>
    <n v="0"/>
    <s v="Inventory"/>
    <s v="100XLG"/>
    <s v="Green Phone"/>
    <n v="1"/>
    <s v="Each"/>
    <n v="1"/>
    <n v="1"/>
    <n v="59.95"/>
    <n v="59.95"/>
    <s v="Percentage"/>
    <n v="0"/>
    <n v="0"/>
    <n v="0"/>
    <n v="55.5"/>
    <n v="55.5"/>
    <n v="4.45"/>
    <n v="7.4228523769808197"/>
    <s v=""/>
    <s v=""/>
  </r>
  <r>
    <x v="594"/>
    <x v="2"/>
    <x v="2"/>
    <x v="10"/>
    <s v="2017-Mar"/>
    <d v="1900-01-05T00:00:00"/>
    <n v="12"/>
    <n v="1309"/>
    <d v="2013-09-22T00:00:00"/>
    <x v="192"/>
    <x v="172"/>
    <d v="2017-03-24T00:00:00"/>
    <d v="2017-04-23T00:00:00"/>
    <n v="304"/>
    <s v="History"/>
    <s v="ASTORSUI0001"/>
    <x v="16"/>
    <s v=""/>
    <s v="sa"/>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513.17999999999995"/>
    <n v="0"/>
    <n v="479.6"/>
    <n v="0"/>
    <n v="0"/>
    <n v="33.58"/>
    <s v="Z-US$"/>
    <d v="2017-03-24T00:00:00"/>
    <d v="2017-03-24T00:00:00"/>
    <s v="sa"/>
    <s v=""/>
    <s v=""/>
    <n v="16384"/>
    <n v="0"/>
    <s v="Inventory"/>
    <s v="100XLG"/>
    <s v="Green Phone"/>
    <n v="8"/>
    <s v="Each"/>
    <n v="1"/>
    <n v="8"/>
    <n v="59.95"/>
    <n v="479.6"/>
    <s v="Percentage"/>
    <n v="0"/>
    <n v="0"/>
    <n v="0"/>
    <n v="55.5"/>
    <n v="444"/>
    <n v="35.6"/>
    <n v="7.4228523769808197"/>
    <s v=""/>
    <s v=""/>
  </r>
  <r>
    <x v="595"/>
    <x v="2"/>
    <x v="2"/>
    <x v="10"/>
    <s v="2017-Mar"/>
    <d v="1900-01-06T00:00:00"/>
    <n v="12"/>
    <n v="1310"/>
    <d v="2013-09-22T00:00:00"/>
    <x v="193"/>
    <x v="173"/>
    <d v="2017-03-25T00:00:00"/>
    <d v="2017-04-24T00:00:00"/>
    <n v="305"/>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1433.75"/>
    <n v="0"/>
    <n v="1339.95"/>
    <n v="0"/>
    <n v="0"/>
    <n v="93.8"/>
    <s v="Z-US$"/>
    <d v="2017-03-25T00:00:00"/>
    <d v="2017-03-25T00:00:00"/>
    <s v="sa"/>
    <s v=""/>
    <s v=""/>
    <n v="16384"/>
    <n v="0"/>
    <s v="Inventory"/>
    <s v="HDWR-RNG-0001"/>
    <s v="Ring Generator"/>
    <n v="1"/>
    <s v="Each"/>
    <n v="1"/>
    <n v="1"/>
    <n v="1339.95"/>
    <n v="1339.95"/>
    <s v="Percentage"/>
    <n v="0"/>
    <n v="0"/>
    <n v="0"/>
    <n v="669"/>
    <n v="669"/>
    <n v="670.95"/>
    <n v="50.072763909101091"/>
    <s v="RETAIL"/>
    <s v=""/>
  </r>
  <r>
    <x v="596"/>
    <x v="2"/>
    <x v="2"/>
    <x v="10"/>
    <s v="2017-Mar"/>
    <d v="1899-12-31T00:00:00"/>
    <n v="13"/>
    <n v="1311"/>
    <d v="2013-09-22T00:00:00"/>
    <x v="194"/>
    <x v="174"/>
    <d v="2017-03-26T00:00:00"/>
    <d v="2017-04-25T00:00:00"/>
    <n v="306"/>
    <s v="History"/>
    <s v="VANCOUVE0001"/>
    <x v="18"/>
    <s v=""/>
    <s v="sa"/>
    <s v="WAREHOUSE"/>
    <s v="WAREHOUSE"/>
    <s v="ERIN J."/>
    <s v="ERIN J."/>
    <s v="TERRITORY 7"/>
    <s v="TERRITORY 7"/>
    <s v="Net 30"/>
    <s v="GROUND"/>
    <s v="GROUND"/>
    <s v="BILLING"/>
    <s v="PRIMARY"/>
    <s v="Vancouver Resort Hotels"/>
    <s v="419 12 Ave. North"/>
    <s v=""/>
    <s v=""/>
    <s v="Vancouver"/>
    <s v="BC"/>
    <s v="V6E 3J7"/>
    <s v="Canada"/>
    <s v="PRIMARY"/>
    <s v="Vancouver Resort Hotels"/>
    <s v="419 12 Ave. North"/>
    <s v=""/>
    <s v=""/>
    <s v="Vancouver"/>
    <s v="BC"/>
    <s v="V6E 3J7"/>
    <s v="Canada"/>
    <n v="448.76"/>
    <n v="0"/>
    <n v="419.4"/>
    <n v="0"/>
    <n v="0"/>
    <n v="29.36"/>
    <s v="Z-US$"/>
    <d v="2017-03-26T00:00:00"/>
    <d v="2017-03-26T00:00:00"/>
    <s v="sa"/>
    <s v=""/>
    <s v=""/>
    <n v="16384"/>
    <n v="0"/>
    <s v="Inventory"/>
    <s v="REPR-TWO-0002"/>
    <s v="On-site Repair"/>
    <n v="12"/>
    <s v="HOUR"/>
    <n v="1"/>
    <n v="12"/>
    <n v="34.950000000000003"/>
    <n v="419.4"/>
    <s v="Percentage"/>
    <n v="0"/>
    <n v="0"/>
    <n v="0"/>
    <n v="0"/>
    <n v="0"/>
    <n v="419.4"/>
    <n v="100"/>
    <s v=""/>
    <s v=""/>
  </r>
  <r>
    <x v="597"/>
    <x v="2"/>
    <x v="2"/>
    <x v="10"/>
    <s v="2017-Mar"/>
    <d v="1900-01-01T00:00:00"/>
    <n v="13"/>
    <n v="1312"/>
    <d v="2013-09-22T00:00:00"/>
    <x v="195"/>
    <x v="175"/>
    <d v="2017-03-27T00:00:00"/>
    <d v="2017-04-26T00:00:00"/>
    <n v="307"/>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203.25"/>
    <n v="0"/>
    <n v="189.95"/>
    <n v="0"/>
    <n v="0"/>
    <n v="13.3"/>
    <s v="Z-US$"/>
    <d v="2017-03-27T00:00:00"/>
    <d v="2017-03-27T00:00:00"/>
    <s v="sa"/>
    <s v=""/>
    <s v=""/>
    <n v="16384"/>
    <n v="0"/>
    <s v="Inventory"/>
    <s v="PHON-ATT-53WH"/>
    <s v="Cordless-Attractive 5352-White"/>
    <n v="1"/>
    <s v="Each"/>
    <n v="1"/>
    <n v="1"/>
    <n v="189.95"/>
    <n v="189.95"/>
    <s v="Percentage"/>
    <n v="0"/>
    <n v="0"/>
    <n v="0"/>
    <n v="92.59"/>
    <n v="92.59"/>
    <n v="97.36"/>
    <n v="51.255593577257173"/>
    <s v="ATT CORD"/>
    <s v="ATT"/>
  </r>
  <r>
    <x v="598"/>
    <x v="2"/>
    <x v="2"/>
    <x v="10"/>
    <s v="2017-Mar"/>
    <d v="1900-01-02T00:00:00"/>
    <n v="13"/>
    <n v="1313"/>
    <d v="2013-09-22T00:00:00"/>
    <x v="196"/>
    <x v="176"/>
    <d v="2017-03-28T00:00:00"/>
    <d v="2017-04-27T00:00:00"/>
    <n v="308"/>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2.59"/>
    <n v="0"/>
    <n v="39.799999999999997"/>
    <n v="0"/>
    <n v="0"/>
    <n v="2.79"/>
    <s v="Z-US$"/>
    <d v="2017-03-28T00:00:00"/>
    <d v="2017-03-28T00:00:00"/>
    <s v="sa"/>
    <s v=""/>
    <s v=""/>
    <n v="16384"/>
    <n v="0"/>
    <s v="Inventory"/>
    <s v="ACCS-RST-DXWH"/>
    <s v="Shoulder Rest - Deluxe White"/>
    <n v="4"/>
    <s v="Each"/>
    <n v="1"/>
    <n v="4"/>
    <n v="9.9499999999999993"/>
    <n v="39.799999999999997"/>
    <s v="Percentage"/>
    <n v="0"/>
    <n v="0"/>
    <n v="0"/>
    <n v="4.55"/>
    <n v="18.2"/>
    <n v="21.6"/>
    <n v="54.2713567839196"/>
    <s v="RETAIL"/>
    <s v=""/>
  </r>
  <r>
    <x v="599"/>
    <x v="2"/>
    <x v="2"/>
    <x v="10"/>
    <s v="2017-Mar"/>
    <d v="1900-01-03T00:00:00"/>
    <n v="13"/>
    <n v="1314"/>
    <d v="2013-09-22T00:00:00"/>
    <x v="197"/>
    <x v="177"/>
    <d v="2017-03-29T00:00:00"/>
    <d v="2017-04-28T00:00:00"/>
    <n v="309"/>
    <s v="History"/>
    <s v="PLAZAONE0001"/>
    <x v="17"/>
    <s v=""/>
    <s v="sa"/>
    <s v="WAREHOUSE"/>
    <s v="WAREHOUSE"/>
    <s v="SANDRA M."/>
    <s v="SANDRA M."/>
    <s v="TERRITORY 4"/>
    <s v="TERRITORY 4"/>
    <s v="Net 30"/>
    <s v="GROUND"/>
    <s v="GROUND"/>
    <s v="PRIMARY"/>
    <s v="PRIMARY"/>
    <s v="Plaza One"/>
    <s v="2439 42 St. W"/>
    <s v=""/>
    <s v=""/>
    <s v="Woodbury"/>
    <s v="MN"/>
    <s v="55119"/>
    <s v="USA"/>
    <s v="PRIMARY"/>
    <s v="Plaza One"/>
    <s v="2439 42 St. W"/>
    <s v=""/>
    <s v=""/>
    <s v="Woodbury"/>
    <s v="MN"/>
    <s v="55119"/>
    <s v="USA"/>
    <n v="384.89"/>
    <n v="0"/>
    <n v="359.7"/>
    <n v="0"/>
    <n v="0"/>
    <n v="25.19"/>
    <s v="Z-US$"/>
    <d v="2017-03-29T00:00:00"/>
    <d v="2017-03-29T00:00:00"/>
    <s v="sa"/>
    <s v=""/>
    <s v=""/>
    <n v="16384"/>
    <n v="0"/>
    <s v="Inventory"/>
    <s v="PHON-PAN-2315"/>
    <s v="Panache KX-T231 wall"/>
    <n v="6"/>
    <s v="Each"/>
    <n v="1"/>
    <n v="6"/>
    <n v="59.95"/>
    <n v="359.7"/>
    <s v="Percentage"/>
    <n v="0"/>
    <n v="0"/>
    <n v="0"/>
    <n v="27.98"/>
    <n v="167.88"/>
    <n v="191.82"/>
    <n v="53.327773144286908"/>
    <s v="RETAIL"/>
    <s v=""/>
  </r>
  <r>
    <x v="600"/>
    <x v="2"/>
    <x v="2"/>
    <x v="10"/>
    <s v="2017-Mar"/>
    <d v="1900-01-04T00:00:00"/>
    <n v="13"/>
    <n v="1315"/>
    <d v="2013-09-22T00:00:00"/>
    <x v="198"/>
    <x v="178"/>
    <d v="2017-03-30T00:00:00"/>
    <d v="2017-04-29T00:00:00"/>
    <n v="310"/>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609.75"/>
    <n v="0"/>
    <n v="569.85"/>
    <n v="0"/>
    <n v="0"/>
    <n v="39.9"/>
    <s v="Z-US$"/>
    <d v="2017-03-30T00:00:00"/>
    <d v="2017-03-30T00:00:00"/>
    <s v="sa"/>
    <s v=""/>
    <s v=""/>
    <n v="16384"/>
    <n v="0"/>
    <s v="Inventory"/>
    <s v="PHON-ATT-53BL"/>
    <s v="Cordless-Attractive 5352-Blue"/>
    <n v="3"/>
    <s v="Each"/>
    <n v="1"/>
    <n v="3"/>
    <n v="189.95"/>
    <n v="569.85"/>
    <s v="Percentage"/>
    <n v="0"/>
    <n v="0"/>
    <n v="0"/>
    <n v="93.55"/>
    <n v="280.64999999999998"/>
    <n v="289.2"/>
    <n v="50.75019742037378"/>
    <s v="ATT CORD"/>
    <s v="ATT"/>
  </r>
  <r>
    <x v="601"/>
    <x v="2"/>
    <x v="2"/>
    <x v="10"/>
    <s v="2017-Mar"/>
    <d v="1900-01-05T00:00:00"/>
    <n v="13"/>
    <n v="1316"/>
    <d v="2013-09-22T00:00:00"/>
    <x v="199"/>
    <x v="179"/>
    <d v="2017-03-31T00:00:00"/>
    <d v="2017-04-30T00:00:00"/>
    <n v="311"/>
    <s v="History"/>
    <s v="BREAKTHR0001"/>
    <x v="2"/>
    <s v=""/>
    <s v="sa"/>
    <s v="WAREHOUSE"/>
    <s v="WAREHOUSE"/>
    <s v="FRANCINE B."/>
    <s v="FRANCINE B."/>
    <s v="TERRITORY 5"/>
    <s v="TERRITORY 5"/>
    <s v="Net 30"/>
    <s v="GROUND"/>
    <s v="GROUND"/>
    <s v="BILLING"/>
    <s v="PRIMARY"/>
    <s v="Breakthrough Telemarketing"/>
    <s v="3030 Arbutus St."/>
    <s v=""/>
    <s v=""/>
    <s v="Montreal"/>
    <s v="PQ"/>
    <s v="H3R 3T2"/>
    <s v="Canada"/>
    <s v="PRIMARY"/>
    <s v="Breakthrough Telemarketing"/>
    <s v="3030 Arbutus St."/>
    <s v=""/>
    <s v=""/>
    <s v="Montreal"/>
    <s v="PQ"/>
    <s v="H3R 3T2"/>
    <s v="Canada"/>
    <n v="1305.3"/>
    <n v="0"/>
    <n v="1219.9000000000001"/>
    <n v="0"/>
    <n v="0"/>
    <n v="85.4"/>
    <s v="Z-US$"/>
    <d v="2017-03-31T00:00:00"/>
    <d v="2017-03-31T00:00:00"/>
    <s v="sa"/>
    <s v=""/>
    <s v=""/>
    <n v="16384"/>
    <n v="0"/>
    <s v="Inventory"/>
    <s v="HDWR-PNL-0001"/>
    <s v="Control Panel"/>
    <n v="2"/>
    <s v="Each"/>
    <n v="1"/>
    <n v="2"/>
    <n v="609.95000000000005"/>
    <n v="1219.9000000000001"/>
    <s v="Percentage"/>
    <n v="0"/>
    <n v="0"/>
    <n v="0"/>
    <n v="303.85000000000002"/>
    <n v="607.70000000000005"/>
    <n v="612.20000000000005"/>
    <n v="50.18444134765145"/>
    <s v="RETAIL"/>
    <s v=""/>
  </r>
  <r>
    <x v="602"/>
    <x v="2"/>
    <x v="2"/>
    <x v="10"/>
    <s v="2017-Mar"/>
    <d v="1900-01-05T00:00:00"/>
    <n v="13"/>
    <n v="1316"/>
    <d v="2013-09-22T00:00:00"/>
    <x v="199"/>
    <x v="179"/>
    <d v="2017-03-31T00:00:00"/>
    <d v="2017-04-30T00:00:00"/>
    <n v="312"/>
    <s v="History"/>
    <s v="HOLLINGC0001"/>
    <x v="19"/>
    <s v=""/>
    <s v="sa"/>
    <s v="WAREHOUSE"/>
    <s v="WAREHOUSE"/>
    <s v="PAUL W."/>
    <s v="PAUL W."/>
    <s v="TERRITORY 1"/>
    <s v="TERRITORY 1"/>
    <s v="Net 30"/>
    <s v="GROUND"/>
    <s v="GROUND"/>
    <s v="PRIMARY"/>
    <s v="PRIMARY"/>
    <s v="Holling Communications Inc."/>
    <s v="114 Sugar Grove"/>
    <s v=""/>
    <s v=""/>
    <s v="Columbia"/>
    <s v="MO"/>
    <s v="65201-3846"/>
    <s v="USA"/>
    <s v="PRIMARY"/>
    <s v="Holling Communications Inc."/>
    <s v="114 Sugar Grove"/>
    <s v=""/>
    <s v=""/>
    <s v="Columbia"/>
    <s v="MO"/>
    <s v="65201-3846"/>
    <s v="USA"/>
    <n v="117.65"/>
    <n v="0"/>
    <n v="109.95"/>
    <n v="0"/>
    <n v="0"/>
    <n v="7.7"/>
    <s v="Z-US$"/>
    <d v="2017-03-31T00:00:00"/>
    <d v="2017-03-31T00:00:00"/>
    <s v="sa"/>
    <s v=""/>
    <s v=""/>
    <n v="16384"/>
    <n v="0"/>
    <s v="Inventory"/>
    <s v="ANSW-PAN-1450"/>
    <s v="Panache KX-T1450 answer"/>
    <n v="1"/>
    <s v="Each"/>
    <n v="1"/>
    <n v="1"/>
    <n v="109.95"/>
    <n v="109.95"/>
    <s v="Percentage"/>
    <n v="0"/>
    <n v="0"/>
    <n v="0"/>
    <n v="50.25"/>
    <n v="50.25"/>
    <n v="59.7"/>
    <n v="54.297407912687589"/>
    <s v="RETAIL"/>
    <s v=""/>
  </r>
  <r>
    <x v="603"/>
    <x v="2"/>
    <x v="2"/>
    <x v="1"/>
    <s v="2017-Apr"/>
    <d v="1900-01-03T00:00:00"/>
    <n v="15"/>
    <n v="1328"/>
    <d v="2013-09-22T00:00:00"/>
    <x v="3"/>
    <x v="180"/>
    <d v="2015-05-08T00:00:00"/>
    <d v="2017-05-12T00:00:00"/>
    <n v="81"/>
    <s v="History"/>
    <s v="ADAMPARK0001"/>
    <x v="3"/>
    <s v=""/>
    <s v="MAYORD"/>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96.25"/>
    <n v="0"/>
    <n v="89.95"/>
    <n v="0"/>
    <n v="0"/>
    <n v="6.3"/>
    <s v="Z-US$"/>
    <d v="2015-05-08T00:00:00"/>
    <d v="2015-05-08T00:00:00"/>
    <s v="sa"/>
    <s v=""/>
    <s v=""/>
    <n v="32768"/>
    <n v="0"/>
    <s v="Inventory"/>
    <s v="ACCS-HDS-2EAR"/>
    <s v="Headset - Dual Ear"/>
    <n v="1"/>
    <s v="Each"/>
    <n v="1"/>
    <n v="1"/>
    <n v="89.95"/>
    <n v="89.95"/>
    <s v="Percentage"/>
    <n v="0"/>
    <n v="0"/>
    <n v="0"/>
    <n v="41.98"/>
    <n v="41.98"/>
    <n v="47.97"/>
    <n v="53.329627570872709"/>
    <s v="RETAIL"/>
    <s v=""/>
  </r>
  <r>
    <x v="604"/>
    <x v="2"/>
    <x v="2"/>
    <x v="1"/>
    <s v="2017-Apr"/>
    <d v="1900-01-03T00:00:00"/>
    <n v="15"/>
    <n v="1328"/>
    <d v="2013-09-22T00:00:00"/>
    <x v="3"/>
    <x v="180"/>
    <d v="2015-05-08T00:00:00"/>
    <d v="2017-05-12T00:00:00"/>
    <n v="82"/>
    <s v="History"/>
    <s v="BAKERSEM0001"/>
    <x v="62"/>
    <s v=""/>
    <s v="MAYORD"/>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5670.8"/>
    <n v="0"/>
    <n v="5299.8"/>
    <n v="0"/>
    <n v="0"/>
    <n v="371"/>
    <s v="Z-US$"/>
    <d v="2015-05-08T00:00:00"/>
    <d v="2015-05-08T00:00:00"/>
    <s v="sa"/>
    <s v=""/>
    <s v=""/>
    <n v="16384"/>
    <n v="0"/>
    <s v="Inventory"/>
    <s v="ACCS-CRD-25BK"/>
    <s v="Phone Cord - 25' Black"/>
    <n v="1"/>
    <s v="Each"/>
    <n v="1"/>
    <n v="1"/>
    <n v="19.95"/>
    <n v="19.95"/>
    <s v="Percentage"/>
    <n v="0"/>
    <n v="0"/>
    <n v="0"/>
    <n v="5.98"/>
    <n v="5.98"/>
    <n v="13.97"/>
    <n v="70.025062656641595"/>
    <s v="RETAIL"/>
    <s v=""/>
  </r>
  <r>
    <x v="604"/>
    <x v="2"/>
    <x v="2"/>
    <x v="1"/>
    <s v="2017-Apr"/>
    <d v="1900-01-03T00:00:00"/>
    <n v="15"/>
    <n v="1328"/>
    <d v="2013-09-22T00:00:00"/>
    <x v="3"/>
    <x v="180"/>
    <d v="2015-05-08T00:00:00"/>
    <d v="2017-05-12T00:00:00"/>
    <n v="82"/>
    <s v="History"/>
    <s v="BAKERSEM0001"/>
    <x v="62"/>
    <s v=""/>
    <s v="MAYORD"/>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5670.8"/>
    <n v="0"/>
    <n v="5299.8"/>
    <n v="0"/>
    <n v="0"/>
    <n v="371"/>
    <s v="Z-US$"/>
    <d v="2015-05-08T00:00:00"/>
    <d v="2015-05-08T00:00:00"/>
    <s v="sa"/>
    <s v=""/>
    <s v=""/>
    <n v="49152"/>
    <n v="0"/>
    <s v="Inventory"/>
    <s v="FAXX-SLK-2100"/>
    <s v="Sleek UX-2100 fax"/>
    <n v="3"/>
    <s v="Each"/>
    <n v="1"/>
    <n v="3"/>
    <n v="1759.95"/>
    <n v="5279.85"/>
    <s v="Percentage"/>
    <n v="0"/>
    <n v="0"/>
    <n v="0"/>
    <n v="879.05"/>
    <n v="2637.15"/>
    <n v="2642.7"/>
    <n v="50.052558311315657"/>
    <s v="RETAIL"/>
    <s v=""/>
  </r>
  <r>
    <x v="605"/>
    <x v="2"/>
    <x v="2"/>
    <x v="1"/>
    <s v="2017-Apr"/>
    <d v="1900-01-03T00:00:00"/>
    <n v="15"/>
    <n v="1328"/>
    <d v="2013-09-22T00:00:00"/>
    <x v="3"/>
    <x v="180"/>
    <d v="2015-05-08T00:00:00"/>
    <d v="2017-05-12T00:00:00"/>
    <n v="83"/>
    <s v="History"/>
    <s v="AARONFIT0001"/>
    <x v="4"/>
    <s v=""/>
    <s v="MAYORD"/>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71.1"/>
    <n v="0"/>
    <n v="159.9"/>
    <n v="0"/>
    <n v="0"/>
    <n v="11.2"/>
    <s v="Z-US$"/>
    <d v="2015-05-08T00:00:00"/>
    <d v="2015-05-08T00:00:00"/>
    <s v="sa"/>
    <s v=""/>
    <s v=""/>
    <n v="49152"/>
    <n v="0"/>
    <s v="Inventory"/>
    <s v="ACCS-HDS-1EAR"/>
    <s v="Headset-Single Ear"/>
    <n v="2"/>
    <s v="Each"/>
    <n v="1"/>
    <n v="2"/>
    <n v="79.95"/>
    <n v="159.9"/>
    <s v="Percentage"/>
    <n v="0"/>
    <n v="0"/>
    <n v="0"/>
    <n v="25.71"/>
    <n v="51.41"/>
    <n v="108.49"/>
    <n v="67.848655409631021"/>
    <s v="RETAIL"/>
    <s v=""/>
  </r>
  <r>
    <x v="606"/>
    <x v="2"/>
    <x v="2"/>
    <x v="1"/>
    <s v="2017-Apr"/>
    <d v="1900-01-03T00:00:00"/>
    <n v="15"/>
    <n v="1328"/>
    <d v="2013-09-22T00:00:00"/>
    <x v="3"/>
    <x v="181"/>
    <d v="2016-09-11T00:00:00"/>
    <d v="2017-05-12T00:00:00"/>
    <n v="204"/>
    <s v="History"/>
    <s v="AARONFIT0001"/>
    <x v="4"/>
    <s v=""/>
    <s v="WMS BATCH"/>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9-11T00:00:00"/>
    <d v="2016-09-11T00:00:00"/>
    <s v="sa"/>
    <s v=""/>
    <s v=""/>
    <n v="16384"/>
    <n v="0"/>
    <s v="Inventory"/>
    <s v="ACCS-CRD-12WH"/>
    <s v="Phone Cord - 12' White"/>
    <n v="1"/>
    <s v="Each"/>
    <n v="1"/>
    <n v="1"/>
    <n v="9.9499999999999993"/>
    <n v="9.9499999999999993"/>
    <s v="Percentage"/>
    <n v="0"/>
    <n v="0"/>
    <n v="0"/>
    <n v="3.29"/>
    <n v="3.29"/>
    <n v="6.66"/>
    <n v="66.934673366834176"/>
    <s v="RETAIL"/>
    <s v=""/>
  </r>
  <r>
    <x v="606"/>
    <x v="2"/>
    <x v="2"/>
    <x v="1"/>
    <s v="2017-Apr"/>
    <d v="1900-01-03T00:00:00"/>
    <n v="15"/>
    <n v="1328"/>
    <d v="2013-09-22T00:00:00"/>
    <x v="3"/>
    <x v="181"/>
    <d v="2016-09-11T00:00:00"/>
    <d v="2017-05-12T00:00:00"/>
    <n v="204"/>
    <s v="History"/>
    <s v="AARONFIT0001"/>
    <x v="4"/>
    <s v=""/>
    <s v="WMS BATCH"/>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128.30000000000001"/>
    <n v="0"/>
    <n v="119.9"/>
    <n v="0"/>
    <n v="0"/>
    <n v="8.4"/>
    <s v="Z-US$"/>
    <d v="2016-09-11T00:00:00"/>
    <d v="2016-09-11T00:00:00"/>
    <s v="sa"/>
    <s v=""/>
    <s v=""/>
    <n v="32768"/>
    <n v="0"/>
    <s v="Inventory"/>
    <s v="ANSW-PAN-1450"/>
    <s v="Panache KX-T1450 answer"/>
    <n v="1"/>
    <s v="Each"/>
    <n v="1"/>
    <n v="1"/>
    <n v="109.95"/>
    <n v="109.95"/>
    <s v="Percentage"/>
    <n v="0"/>
    <n v="0"/>
    <n v="0"/>
    <n v="50.25"/>
    <n v="50.25"/>
    <n v="59.7"/>
    <n v="54.297407912687589"/>
    <s v="RETAIL"/>
    <s v=""/>
  </r>
  <r>
    <x v="607"/>
    <x v="2"/>
    <x v="2"/>
    <x v="1"/>
    <s v="2017-Apr"/>
    <d v="1900-01-03T00:00:00"/>
    <n v="15"/>
    <n v="1328"/>
    <d v="2013-09-22T00:00:00"/>
    <x v="3"/>
    <x v="181"/>
    <d v="2016-09-11T00:00:00"/>
    <d v="2017-05-12T00:00:00"/>
    <n v="205"/>
    <s v="History"/>
    <s v="ADAMPARK0001"/>
    <x v="3"/>
    <s v=""/>
    <s v="WMS BATCH"/>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2567.9499999999998"/>
    <n v="0"/>
    <n v="2399.9499999999998"/>
    <n v="0"/>
    <n v="0"/>
    <n v="168"/>
    <s v="Z-US$"/>
    <d v="2016-09-11T00:00:00"/>
    <d v="2016-09-11T00:00:00"/>
    <s v="sa"/>
    <s v=""/>
    <s v=""/>
    <n v="16384"/>
    <n v="0"/>
    <s v="Inventory"/>
    <s v="FAXX-CAN-9800"/>
    <s v="Cantata FaxPhone 9800"/>
    <n v="1"/>
    <s v="Each"/>
    <n v="1"/>
    <n v="1"/>
    <n v="2399.9499999999998"/>
    <n v="2399.9499999999998"/>
    <s v="Percentage"/>
    <n v="0"/>
    <n v="0"/>
    <n v="0"/>
    <n v="1197"/>
    <n v="1197"/>
    <n v="1202.95"/>
    <n v="50.123960915852408"/>
    <s v="RETAIL"/>
    <s v=""/>
  </r>
  <r>
    <x v="608"/>
    <x v="2"/>
    <x v="2"/>
    <x v="1"/>
    <s v="2017-Apr"/>
    <d v="1900-01-03T00:00:00"/>
    <n v="15"/>
    <n v="1328"/>
    <d v="2013-09-22T00:00:00"/>
    <x v="3"/>
    <x v="182"/>
    <d v="2014-05-22T00:00:00"/>
    <d v="2017-05-12T00:00:00"/>
    <n v="64"/>
    <s v="History"/>
    <s v="LEISURET0001"/>
    <x v="63"/>
    <s v=""/>
    <s v="QTY &amp; LINE ICON"/>
    <s v="WAREHOUSE"/>
    <s v="WAREHOUSE"/>
    <s v="IAN M."/>
    <s v="IAN M."/>
    <s v="TERRITORY 8"/>
    <s v="TERRITORY 8"/>
    <s v="Net 30"/>
    <s v="INTERNATIONAL"/>
    <s v="INTERNATIONAL"/>
    <s v="PRIMARY"/>
    <s v="PRIMARY"/>
    <s v="Leisure &amp; Travel Consultants"/>
    <s v="City 55"/>
    <s v=""/>
    <s v=""/>
    <s v="Sydney"/>
    <s v="NSW"/>
    <s v="2000"/>
    <s v="Australia"/>
    <s v="PRIMARY"/>
    <s v="Leisure &amp; Travel Consultants"/>
    <s v="City 55"/>
    <s v=""/>
    <s v=""/>
    <s v="Sydney"/>
    <s v="NSW"/>
    <s v="2000"/>
    <s v="Australia"/>
    <n v="1139.7"/>
    <n v="0"/>
    <n v="949.75"/>
    <n v="0"/>
    <n v="0"/>
    <n v="189.95"/>
    <s v="Z-US$"/>
    <d v="2017-04-12T00:00:00"/>
    <d v="2017-04-12T00:00:00"/>
    <s v="sa"/>
    <s v=""/>
    <s v=""/>
    <n v="16384"/>
    <n v="0"/>
    <s v="Inventory"/>
    <s v="PHON-ATT-53RD"/>
    <s v="Cordless-Attractive 5352-Red"/>
    <n v="5"/>
    <s v="Each"/>
    <n v="1"/>
    <n v="5"/>
    <n v="189.95"/>
    <n v="949.75"/>
    <s v="Percentage"/>
    <n v="0"/>
    <n v="0"/>
    <n v="0"/>
    <n v="91.99"/>
    <n v="459.95"/>
    <n v="489.8"/>
    <n v="51.57146617530929"/>
    <s v="ATT CORD"/>
    <s v="ATT"/>
  </r>
  <r>
    <x v="609"/>
    <x v="2"/>
    <x v="2"/>
    <x v="1"/>
    <s v="2017-Apr"/>
    <d v="1900-01-03T00:00:00"/>
    <n v="15"/>
    <n v="1328"/>
    <d v="2013-09-22T00:00:00"/>
    <x v="3"/>
    <x v="7"/>
    <d v="2014-05-07T00:00:00"/>
    <d v="2017-05-12T00:00:00"/>
    <n v="28"/>
    <s v="History"/>
    <s v="OFFICEDE0001"/>
    <x v="55"/>
    <s v=""/>
    <s v="MAY INV &amp; RTN"/>
    <s v="WAREHOUSE"/>
    <s v="WAREHOUSE"/>
    <s v="ERIN J."/>
    <s v="ERIN J."/>
    <s v="TERRITORY 7"/>
    <s v="TERRITORY 7"/>
    <s v="Net 30"/>
    <s v="GROUND"/>
    <s v="GROUND"/>
    <s v="PRIMARY"/>
    <s v="WAREHOUSE"/>
    <s v="Office Design Systems Ltd"/>
    <s v="945 57 St"/>
    <s v=""/>
    <s v=""/>
    <s v="Lethbridge"/>
    <s v="AB"/>
    <s v="T7M 3J7"/>
    <s v="Canada"/>
    <s v="WAREHOUSE"/>
    <s v="Office Design Systems Ltd"/>
    <s v="945 57 St"/>
    <s v=""/>
    <s v=""/>
    <s v="Lethbridge"/>
    <s v="AB"/>
    <s v="T7M 3J7"/>
    <s v="Canada"/>
    <n v="74910.649999999994"/>
    <n v="0"/>
    <n v="70009.95"/>
    <n v="0"/>
    <n v="0"/>
    <n v="4900.7"/>
    <s v="Z-US$"/>
    <d v="2017-04-12T00:00:00"/>
    <d v="2017-04-12T00:00:00"/>
    <s v="sa"/>
    <s v=""/>
    <s v=""/>
    <n v="16384"/>
    <n v="0"/>
    <s v="Inventory"/>
    <s v="HDWR-ACC-0100"/>
    <s v="Acclaimed Call Center System 100"/>
    <n v="1"/>
    <s v="Each"/>
    <n v="1"/>
    <n v="1"/>
    <n v="70009.95"/>
    <n v="70009.95"/>
    <s v="Percentage"/>
    <n v="0"/>
    <n v="0"/>
    <n v="0"/>
    <n v="35000"/>
    <n v="35000"/>
    <n v="35009.949999999997"/>
    <n v="50.007106132771128"/>
    <s v="RETAIL"/>
    <s v=""/>
  </r>
  <r>
    <x v="610"/>
    <x v="2"/>
    <x v="2"/>
    <x v="1"/>
    <s v="2017-Apr"/>
    <d v="1900-01-03T00:00:00"/>
    <n v="15"/>
    <n v="1328"/>
    <d v="2013-09-22T00:00:00"/>
    <x v="3"/>
    <x v="7"/>
    <d v="2014-04-28T00:00:00"/>
    <d v="2017-05-12T00:00:00"/>
    <n v="3"/>
    <s v="History"/>
    <s v="ASSOCIAT0001"/>
    <x v="60"/>
    <s v="PO 124388"/>
    <s v="MAY POST"/>
    <s v="WAREHOUSE"/>
    <s v="WAREHOUSE"/>
    <s v="NANCY B."/>
    <s v="NANCY B."/>
    <s v="TERRITORY 3"/>
    <s v="TERRITORY 3"/>
    <s v="Net 30"/>
    <s v="GROUND"/>
    <s v="GROUND"/>
    <s v="BILLING"/>
    <s v="PRIMARY"/>
    <s v="Associated Insurance Company"/>
    <s v="309 Garden Mall"/>
    <s v=""/>
    <s v=""/>
    <s v="Lincoln"/>
    <s v="NE"/>
    <s v="68502-3090"/>
    <s v="USA"/>
    <s v="PRIMARY"/>
    <s v="Associated Insurance Company"/>
    <s v="309 Garden Mall"/>
    <s v=""/>
    <s v=""/>
    <s v="Lincoln"/>
    <s v="NE"/>
    <s v="68502-3090"/>
    <s v="USA"/>
    <n v="695.4"/>
    <n v="0"/>
    <n v="649.9"/>
    <n v="0"/>
    <n v="0"/>
    <n v="45.5"/>
    <s v="Z-US$"/>
    <d v="2017-04-12T00:00:00"/>
    <d v="2017-04-12T00:00:00"/>
    <s v="sa"/>
    <s v=""/>
    <s v=""/>
    <n v="16384"/>
    <n v="0"/>
    <s v="Inventory"/>
    <s v="HDWR-SRG-0001"/>
    <s v="Surge Protector Panel"/>
    <n v="1"/>
    <s v="Each"/>
    <n v="1"/>
    <n v="1"/>
    <n v="39.950000000000003"/>
    <n v="39.950000000000003"/>
    <s v="Percentage"/>
    <n v="0"/>
    <n v="0"/>
    <n v="0"/>
    <n v="20.45"/>
    <n v="20.45"/>
    <n v="19.5"/>
    <n v="48.811013767209012"/>
    <s v="RETAIL"/>
    <s v=""/>
  </r>
  <r>
    <x v="610"/>
    <x v="2"/>
    <x v="2"/>
    <x v="1"/>
    <s v="2017-Apr"/>
    <d v="1900-01-03T00:00:00"/>
    <n v="15"/>
    <n v="1328"/>
    <d v="2013-09-22T00:00:00"/>
    <x v="3"/>
    <x v="7"/>
    <d v="2014-04-28T00:00:00"/>
    <d v="2017-05-12T00:00:00"/>
    <n v="3"/>
    <s v="History"/>
    <s v="ASSOCIAT0001"/>
    <x v="60"/>
    <s v="PO 124388"/>
    <s v="MAY POST"/>
    <s v="WAREHOUSE"/>
    <s v="WAREHOUSE"/>
    <s v="NANCY B."/>
    <s v="NANCY B."/>
    <s v="TERRITORY 3"/>
    <s v="TERRITORY 3"/>
    <s v="Net 30"/>
    <s v="GROUND"/>
    <s v="GROUND"/>
    <s v="BILLING"/>
    <s v="PRIMARY"/>
    <s v="Associated Insurance Company"/>
    <s v="309 Garden Mall"/>
    <s v=""/>
    <s v=""/>
    <s v="Lincoln"/>
    <s v="NE"/>
    <s v="68502-3090"/>
    <s v="USA"/>
    <s v="PRIMARY"/>
    <s v="Associated Insurance Company"/>
    <s v="309 Garden Mall"/>
    <s v=""/>
    <s v=""/>
    <s v="Lincoln"/>
    <s v="NE"/>
    <s v="68502-3090"/>
    <s v="USA"/>
    <n v="695.4"/>
    <n v="0"/>
    <n v="649.9"/>
    <n v="0"/>
    <n v="0"/>
    <n v="45.5"/>
    <s v="Z-US$"/>
    <d v="2017-04-12T00:00:00"/>
    <d v="2017-04-12T00:00:00"/>
    <s v="sa"/>
    <s v=""/>
    <s v=""/>
    <n v="32768"/>
    <n v="0"/>
    <s v="Inventory"/>
    <s v="HDWR-PNL-0001"/>
    <s v="Control Panel"/>
    <n v="1"/>
    <s v="Each"/>
    <n v="1"/>
    <n v="1"/>
    <n v="609.95000000000005"/>
    <n v="609.95000000000005"/>
    <s v="Percentage"/>
    <n v="0"/>
    <n v="0"/>
    <n v="0"/>
    <n v="303.85000000000002"/>
    <n v="303.85000000000002"/>
    <n v="306.10000000000002"/>
    <n v="50.18444134765145"/>
    <s v="RETAIL"/>
    <s v=""/>
  </r>
  <r>
    <x v="611"/>
    <x v="2"/>
    <x v="2"/>
    <x v="1"/>
    <s v="2017-Apr"/>
    <d v="1900-01-03T00:00:00"/>
    <n v="15"/>
    <n v="1328"/>
    <d v="2013-09-22T00:00:00"/>
    <x v="3"/>
    <x v="7"/>
    <d v="2014-05-20T00:00:00"/>
    <d v="2017-05-12T00:00:00"/>
    <n v="31"/>
    <s v="History"/>
    <s v="LAWRENCE0001"/>
    <x v="14"/>
    <s v=""/>
    <s v="MAY INV &amp; RTN"/>
    <s v="WAREHOUSE"/>
    <s v="WAREHOUSE"/>
    <s v="NANCY B."/>
    <s v="NANCY B."/>
    <s v="TERRITORY 3"/>
    <s v="TERRITORY 3"/>
    <s v="Net 30"/>
    <s v="GROUND"/>
    <s v="GROUND"/>
    <s v="BILLING"/>
    <s v="PRIMARY"/>
    <s v="Lawrence Telemarketing"/>
    <s v="1345 21st Ave S"/>
    <s v=""/>
    <s v=""/>
    <s v="Lawrence"/>
    <s v="KS"/>
    <s v="66208"/>
    <s v="USA"/>
    <s v="PRIMARY"/>
    <s v="Lawrence Telemarketing"/>
    <s v="1345 21st Ave S"/>
    <s v=""/>
    <s v=""/>
    <s v="Lawrence"/>
    <s v="KS"/>
    <s v="66208"/>
    <s v="USA"/>
    <n v="513.5"/>
    <n v="0"/>
    <n v="479.9"/>
    <n v="0"/>
    <n v="0"/>
    <n v="33.6"/>
    <s v="Z-US$"/>
    <d v="2017-04-12T00:00:00"/>
    <d v="2017-04-12T00:00:00"/>
    <s v="sa"/>
    <s v=""/>
    <s v=""/>
    <n v="16384"/>
    <n v="0"/>
    <s v="Inventory"/>
    <s v="PHON-ATT-5354"/>
    <s v="Cordless-Attractive 5354"/>
    <n v="2"/>
    <s v="Each"/>
    <n v="1"/>
    <n v="2"/>
    <n v="239.95"/>
    <n v="479.9"/>
    <s v="Percentage"/>
    <n v="0"/>
    <n v="0"/>
    <n v="0"/>
    <n v="115.85"/>
    <n v="231.7"/>
    <n v="248.2"/>
    <n v="51.71910814753074"/>
    <s v="ATT CORD"/>
    <s v="ATT"/>
  </r>
  <r>
    <x v="612"/>
    <x v="2"/>
    <x v="2"/>
    <x v="1"/>
    <s v="2017-Apr"/>
    <d v="1900-01-03T00:00:00"/>
    <n v="15"/>
    <n v="1328"/>
    <d v="2013-09-22T00:00:00"/>
    <x v="3"/>
    <x v="1"/>
    <d v="2014-05-28T00:00:00"/>
    <d v="2017-05-12T00:00:00"/>
    <n v="47"/>
    <s v="History"/>
    <s v="METROPOL0001"/>
    <x v="12"/>
    <s v=""/>
    <s v="MAY QTE &amp; ORD"/>
    <s v="WAREHOUSE"/>
    <s v="WAREHOUSE"/>
    <s v="SANDRA M."/>
    <s v="SANDRA M."/>
    <s v="TERRITORY 4"/>
    <s v="TERRITORY 4"/>
    <s v="Net 30"/>
    <s v="GROUND"/>
    <s v="GROUND"/>
    <s v="PRIMARY"/>
    <s v="PRIMARY"/>
    <s v="Metropolitan Fiber Systems"/>
    <s v="5713 W. Jackson Ave"/>
    <s v=""/>
    <s v=""/>
    <s v="Milwaukee"/>
    <s v="WI"/>
    <s v="53202-5713"/>
    <s v="USA"/>
    <s v="PRIMARY"/>
    <s v="Metropolitan Fiber Systems"/>
    <s v="5713 W. Jackson Ave"/>
    <s v=""/>
    <s v=""/>
    <s v="Milwaukee"/>
    <s v="WI"/>
    <s v="53202-5713"/>
    <s v="USA"/>
    <n v="7051.25"/>
    <n v="0"/>
    <n v="6589.95"/>
    <n v="0"/>
    <n v="0"/>
    <n v="461.3"/>
    <s v="Z-US$"/>
    <d v="2017-04-12T00:00:00"/>
    <d v="2017-04-12T00:00:00"/>
    <s v="sa"/>
    <s v=""/>
    <s v=""/>
    <n v="16384"/>
    <n v="0"/>
    <s v="Inventory"/>
    <s v="HDWR-CIM-0001"/>
    <s v="Control interface/Memory"/>
    <n v="1"/>
    <s v="Each"/>
    <n v="1"/>
    <n v="1"/>
    <n v="6589.95"/>
    <n v="6589.95"/>
    <s v="Percentage"/>
    <n v="0"/>
    <n v="0"/>
    <n v="0"/>
    <n v="3290.55"/>
    <n v="3290.55"/>
    <n v="3299.4"/>
    <n v="50.067147702182872"/>
    <s v="RETAIL"/>
    <s v=""/>
  </r>
  <r>
    <x v="613"/>
    <x v="2"/>
    <x v="2"/>
    <x v="1"/>
    <s v="2017-Apr"/>
    <d v="1900-01-03T00:00:00"/>
    <n v="15"/>
    <n v="1328"/>
    <d v="2013-09-22T00:00:00"/>
    <x v="3"/>
    <x v="1"/>
    <d v="2014-05-29T00:00:00"/>
    <d v="2017-05-12T00:00:00"/>
    <n v="44"/>
    <s v="History"/>
    <s v="COMMUNIC0002"/>
    <x v="45"/>
    <s v=""/>
    <s v="MAY QTE &amp; ORD"/>
    <s v="WAREHOUSE"/>
    <s v="WAREHOUSE"/>
    <s v="ERIN J."/>
    <s v="ERIN J."/>
    <s v="TERRITORY 7"/>
    <s v="TERRITORY 7"/>
    <s v="Net 30"/>
    <s v="GROUND"/>
    <s v="GROUND"/>
    <s v="BILLING"/>
    <s v="PRIMARY"/>
    <s v="Communication Connections"/>
    <s v="1760 Curtis"/>
    <s v=""/>
    <s v=""/>
    <s v="Vancouver"/>
    <s v="BC"/>
    <s v="V6C 3J9"/>
    <s v="Canada"/>
    <s v="PRIMARY"/>
    <s v="Communication Connections"/>
    <s v="1760 Curtis"/>
    <s v=""/>
    <s v=""/>
    <s v="Vancouver"/>
    <s v="BC"/>
    <s v="V6C 3J9"/>
    <s v="Canada"/>
    <n v="31.94"/>
    <n v="0"/>
    <n v="29.85"/>
    <n v="0"/>
    <n v="0"/>
    <n v="2.09"/>
    <s v="Z-US$"/>
    <d v="2017-04-12T00:00:00"/>
    <d v="2017-04-12T00:00:00"/>
    <s v="sa"/>
    <s v=""/>
    <s v=""/>
    <n v="32768"/>
    <n v="0"/>
    <s v="Inventory"/>
    <s v="ACCS-CRD-12WH"/>
    <s v="Phone Cord - 12' White"/>
    <n v="3"/>
    <s v="Each"/>
    <n v="1"/>
    <n v="3"/>
    <n v="9.9499999999999993"/>
    <n v="29.85"/>
    <s v="Percentage"/>
    <n v="0"/>
    <n v="0"/>
    <n v="0"/>
    <n v="3.29"/>
    <n v="9.8699999999999992"/>
    <n v="19.98"/>
    <n v="66.934673366834176"/>
    <s v="RETAIL"/>
    <s v=""/>
  </r>
  <r>
    <x v="614"/>
    <x v="2"/>
    <x v="2"/>
    <x v="1"/>
    <s v="2017-Apr"/>
    <d v="1900-01-03T00:00:00"/>
    <n v="15"/>
    <n v="1298"/>
    <d v="2013-09-22T00:00:00"/>
    <x v="3"/>
    <x v="1"/>
    <d v="2014-05-19T00:00:00"/>
    <d v="2017-04-12T00:00:00"/>
    <n v="43"/>
    <s v="History"/>
    <s v="COMMUNIC0001"/>
    <x v="45"/>
    <s v=""/>
    <s v="MAY QTE &amp; ORD"/>
    <s v="WAREHOUSE"/>
    <s v="WAREHOUSE"/>
    <s v="GARY W."/>
    <s v="GARY W."/>
    <s v="TERRITORY 6"/>
    <s v="TERRITORY 6"/>
    <s v=""/>
    <s v="GROUND"/>
    <s v="GROUND"/>
    <s v="BILLING"/>
    <s v="PRIMARY"/>
    <s v="Communication Connections"/>
    <s v="Place 16, Suite 3"/>
    <s v="266 Main Ave"/>
    <s v=""/>
    <s v="Winnipeg"/>
    <s v="MB"/>
    <s v="R3M 2G6"/>
    <s v="Canada"/>
    <s v="PRIMARY"/>
    <s v="Communication Connections"/>
    <s v="Place 16, Suite 3"/>
    <s v="266 Main Ave"/>
    <s v=""/>
    <s v="Winnipeg"/>
    <s v="MB"/>
    <s v="R3M 2G6"/>
    <s v="Canada"/>
    <n v="42.59"/>
    <n v="0"/>
    <n v="39.799999999999997"/>
    <n v="0"/>
    <n v="0"/>
    <n v="2.79"/>
    <s v="Z-US$"/>
    <d v="2017-04-12T00:00:00"/>
    <d v="2017-04-12T00:00:00"/>
    <s v="sa"/>
    <s v=""/>
    <s v=""/>
    <n v="32768"/>
    <n v="0"/>
    <s v="Inventory"/>
    <s v="ACCS-RST-DXWH"/>
    <s v="Shoulder Rest - Deluxe White"/>
    <n v="4"/>
    <s v="Each"/>
    <n v="1"/>
    <n v="4"/>
    <n v="9.9499999999999993"/>
    <n v="39.799999999999997"/>
    <s v="Percentage"/>
    <n v="0"/>
    <n v="0"/>
    <n v="0"/>
    <n v="4.55"/>
    <n v="18.2"/>
    <n v="21.6"/>
    <n v="54.2713567839196"/>
    <s v="RETAIL"/>
    <s v=""/>
  </r>
  <r>
    <x v="615"/>
    <x v="2"/>
    <x v="2"/>
    <x v="1"/>
    <s v="2017-Apr"/>
    <d v="1900-01-03T00:00:00"/>
    <n v="15"/>
    <n v="238"/>
    <d v="2013-09-22T00:00:00"/>
    <x v="3"/>
    <x v="7"/>
    <d v="2014-05-18T00:00:00"/>
    <d v="2014-05-18T00:00:00"/>
    <n v="29"/>
    <s v="History"/>
    <s v="VISIONIN0001"/>
    <x v="56"/>
    <s v=""/>
    <s v="sa"/>
    <s v="WAREHOUSE"/>
    <s v="WAREHOUSE"/>
    <s v="GREG E."/>
    <s v="GREG E."/>
    <s v="TERRITORY 2"/>
    <s v="TERRITORY 2"/>
    <s v="Net 30"/>
    <s v="GROUND"/>
    <s v="GROUND"/>
    <s v="PRIMARY"/>
    <s v="PRIMARY"/>
    <s v="Vision Inc."/>
    <s v="210 S.W.  49 Ave"/>
    <s v=""/>
    <s v=""/>
    <s v="Indianapolis"/>
    <s v="IN"/>
    <s v="46206-1222"/>
    <s v="USA"/>
    <s v="PRIMARY"/>
    <s v="Vision Inc."/>
    <s v="210 S.W.  49 Ave"/>
    <s v=""/>
    <s v=""/>
    <s v="Indianapolis"/>
    <s v="IN"/>
    <s v="46206-1222"/>
    <s v="USA"/>
    <n v="73947.649999999994"/>
    <n v="0"/>
    <n v="69109.95"/>
    <n v="0"/>
    <n v="0"/>
    <n v="4837.7"/>
    <s v="Z-US$"/>
    <d v="2017-04-12T00:00:00"/>
    <d v="2017-04-12T00:00:00"/>
    <s v="sa"/>
    <s v=""/>
    <s v=""/>
    <n v="16384"/>
    <n v="0"/>
    <s v="Inventory"/>
    <s v="SOFT-PHM-0001"/>
    <s v="Phone Mail System"/>
    <n v="1"/>
    <s v="Each"/>
    <n v="1"/>
    <n v="1"/>
    <n v="69109.95"/>
    <n v="69109.95"/>
    <s v="Percentage"/>
    <n v="0"/>
    <n v="0"/>
    <n v="0"/>
    <n v="34550"/>
    <n v="34550"/>
    <n v="34559.949999999997"/>
    <n v="50.00719867399701"/>
    <s v="RETAIL"/>
    <s v=""/>
  </r>
  <r>
    <x v="616"/>
    <x v="2"/>
    <x v="2"/>
    <x v="1"/>
    <s v="2017-Apr"/>
    <d v="1900-01-03T00:00:00"/>
    <n v="15"/>
    <n v="1328"/>
    <d v="2013-09-22T00:00:00"/>
    <x v="3"/>
    <x v="7"/>
    <d v="1899-12-31T00:00:00"/>
    <d v="2017-05-12T00:00:00"/>
    <n v="21"/>
    <s v="History"/>
    <s v="CONTOSOL0001"/>
    <x v="0"/>
    <s v=""/>
    <s v="sa"/>
    <s v="WAREHOUSE"/>
    <s v="WAREHOUSE"/>
    <s v="NANCY B."/>
    <s v="NANCY B."/>
    <s v="TERRITORY 3"/>
    <s v="TERRITORY 3"/>
    <s v="Net 30"/>
    <s v="GROUND"/>
    <s v="GROUND"/>
    <s v="BILLING"/>
    <s v="PRIMARY"/>
    <s v="Contoso, Ltd."/>
    <s v="2401 Mineral Point Road"/>
    <s v=""/>
    <s v=""/>
    <s v="Omaha"/>
    <s v="NE"/>
    <s v="68145-2401"/>
    <s v="USA"/>
    <s v="PRIMARY"/>
    <s v="Contoso, Ltd."/>
    <s v="2401 Mineral Point Road"/>
    <s v=""/>
    <s v=""/>
    <s v="Omaha"/>
    <s v="NE"/>
    <s v="68145-2401"/>
    <s v="USA"/>
    <n v="73947.649999999994"/>
    <n v="0"/>
    <n v="69109.95"/>
    <n v="0"/>
    <n v="0"/>
    <n v="4837.7"/>
    <s v="Z-US$"/>
    <d v="2017-04-12T00:00:00"/>
    <d v="2017-04-12T00:00:00"/>
    <s v="sa"/>
    <s v=""/>
    <s v=""/>
    <n v="16384"/>
    <n v="0"/>
    <s v="Inventory"/>
    <s v="SOFT-PHM-0001"/>
    <s v="Phone Mail System"/>
    <n v="1"/>
    <s v="Each"/>
    <n v="1"/>
    <n v="1"/>
    <n v="69109.95"/>
    <n v="69109.95"/>
    <s v="Percentage"/>
    <n v="0"/>
    <n v="0"/>
    <n v="0"/>
    <n v="34550"/>
    <n v="34550"/>
    <n v="34559.949999999997"/>
    <n v="50.00719867399701"/>
    <s v="RETAIL"/>
    <s v=""/>
  </r>
  <r>
    <x v="617"/>
    <x v="2"/>
    <x v="2"/>
    <x v="1"/>
    <s v="2017-Apr"/>
    <d v="1900-01-03T00:00:00"/>
    <n v="15"/>
    <n v="1328"/>
    <d v="2013-09-22T00:00:00"/>
    <x v="3"/>
    <x v="7"/>
    <d v="2015-05-08T00:00:00"/>
    <d v="2017-05-12T00:00:00"/>
    <n v="81"/>
    <s v="History"/>
    <s v="ADAMPARK0001"/>
    <x v="3"/>
    <s v=""/>
    <s v="sa"/>
    <s v="WAREHOUSE"/>
    <s v="WAREHOUSE"/>
    <s v="GREG E."/>
    <s v="GREG E."/>
    <s v="TERRITORY 2"/>
    <s v="TERRITORY 2"/>
    <s v="Net 30"/>
    <s v="GROUND"/>
    <s v="GROUND"/>
    <s v="BILLING"/>
    <s v="PRIMARY"/>
    <s v="Adam Park Resort"/>
    <s v="Suite 63"/>
    <s v="14 Chestnut Drive"/>
    <s v=""/>
    <s v="Indianapolis"/>
    <s v="IN"/>
    <s v="46206-1391"/>
    <s v="USA"/>
    <s v="PRIMARY"/>
    <s v="Adam Park Resort"/>
    <s v="Suite 63"/>
    <s v="14 Chestnut Drive"/>
    <s v=""/>
    <s v="Indianapolis"/>
    <s v="IN"/>
    <s v="46206-1391"/>
    <s v="USA"/>
    <n v="31.95"/>
    <n v="0"/>
    <n v="29.85"/>
    <n v="0"/>
    <n v="0"/>
    <n v="2.1"/>
    <s v="Z-US$"/>
    <d v="2015-05-08T00:00:00"/>
    <d v="2015-05-08T00:00:00"/>
    <s v="sa"/>
    <s v=""/>
    <s v=""/>
    <n v="16384"/>
    <n v="0"/>
    <s v="Inventory"/>
    <s v="ACCS-RST-DXWH"/>
    <s v="Shoulder Rest - Deluxe White"/>
    <n v="3"/>
    <s v="Each"/>
    <n v="1"/>
    <n v="3"/>
    <n v="9.9499999999999993"/>
    <n v="29.85"/>
    <s v="Percentage"/>
    <n v="0"/>
    <n v="0"/>
    <n v="0"/>
    <n v="4.55"/>
    <n v="13.65"/>
    <n v="16.2"/>
    <n v="54.2713567839196"/>
    <s v="RETAIL"/>
    <s v=""/>
  </r>
  <r>
    <x v="618"/>
    <x v="2"/>
    <x v="2"/>
    <x v="1"/>
    <s v="2017-Apr"/>
    <d v="1900-01-03T00:00:00"/>
    <n v="15"/>
    <n v="1328"/>
    <d v="2013-09-22T00:00:00"/>
    <x v="3"/>
    <x v="7"/>
    <d v="2015-05-08T00:00:00"/>
    <d v="2017-05-12T00:00:00"/>
    <n v="82"/>
    <s v="History"/>
    <s v="BAKERSEM0001"/>
    <x v="62"/>
    <s v=""/>
    <s v="sa"/>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42.59"/>
    <n v="0"/>
    <n v="39.799999999999997"/>
    <n v="0"/>
    <n v="0"/>
    <n v="2.79"/>
    <s v="Z-US$"/>
    <d v="2015-05-08T00:00:00"/>
    <d v="2015-05-08T00:00:00"/>
    <s v="sa"/>
    <s v=""/>
    <s v=""/>
    <n v="32768"/>
    <n v="0"/>
    <s v="Inventory"/>
    <s v="PHON-GTE-3458"/>
    <s v="Memory-Grand M3458"/>
    <n v="4"/>
    <s v="Each"/>
    <n v="1"/>
    <n v="4"/>
    <n v="9.9499999999999993"/>
    <n v="39.799999999999997"/>
    <s v="Percentage"/>
    <n v="0"/>
    <n v="0"/>
    <n v="0"/>
    <n v="75"/>
    <n v="300"/>
    <n v="-260.2"/>
    <n v="-653.7688442211055"/>
    <s v="RETAIL"/>
    <s v=""/>
  </r>
  <r>
    <x v="619"/>
    <x v="2"/>
    <x v="2"/>
    <x v="1"/>
    <s v="2017-Apr"/>
    <d v="1900-01-03T00:00:00"/>
    <n v="15"/>
    <n v="1328"/>
    <d v="2013-09-22T00:00:00"/>
    <x v="3"/>
    <x v="7"/>
    <d v="2015-05-08T00:00:00"/>
    <d v="2017-05-12T00:00:00"/>
    <n v="83"/>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702.69"/>
    <n v="0"/>
    <n v="5329.6"/>
    <n v="0"/>
    <n v="0"/>
    <n v="373.09"/>
    <s v="Z-US$"/>
    <d v="2015-05-08T00:00:00"/>
    <d v="2015-05-08T00:00:00"/>
    <s v="sa"/>
    <s v=""/>
    <s v=""/>
    <n v="16384"/>
    <n v="0"/>
    <s v="Inventory"/>
    <s v="FAXX-SLK-2100"/>
    <s v="Sleek UX-2100 fax"/>
    <n v="3"/>
    <s v="Each"/>
    <n v="1"/>
    <n v="3"/>
    <n v="1759.95"/>
    <n v="5279.85"/>
    <s v="Percentage"/>
    <n v="0"/>
    <n v="0"/>
    <n v="0"/>
    <n v="899"/>
    <n v="2697"/>
    <n v="2582.85"/>
    <n v="48.919003380777859"/>
    <s v="RETAIL"/>
    <s v=""/>
  </r>
  <r>
    <x v="619"/>
    <x v="2"/>
    <x v="2"/>
    <x v="1"/>
    <s v="2017-Apr"/>
    <d v="1900-01-03T00:00:00"/>
    <n v="15"/>
    <n v="1328"/>
    <d v="2013-09-22T00:00:00"/>
    <x v="3"/>
    <x v="7"/>
    <d v="2015-05-08T00:00:00"/>
    <d v="2017-05-12T00:00:00"/>
    <n v="83"/>
    <s v="History"/>
    <s v="AARONFIT0001"/>
    <x v="4"/>
    <s v=""/>
    <s v="sa"/>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5702.69"/>
    <n v="0"/>
    <n v="5329.6"/>
    <n v="0"/>
    <n v="0"/>
    <n v="373.09"/>
    <s v="Z-US$"/>
    <d v="2015-05-08T00:00:00"/>
    <d v="2015-05-08T00:00:00"/>
    <s v="sa"/>
    <s v=""/>
    <s v=""/>
    <n v="32768"/>
    <n v="0"/>
    <s v="Inventory"/>
    <s v="ACCS-RST-DXWH"/>
    <s v="Shoulder Rest - Deluxe White"/>
    <n v="5"/>
    <s v="Each"/>
    <n v="1"/>
    <n v="5"/>
    <n v="9.9499999999999993"/>
    <n v="49.75"/>
    <s v="Percentage"/>
    <n v="0"/>
    <n v="0"/>
    <n v="0"/>
    <n v="4.55"/>
    <n v="22.75"/>
    <n v="27"/>
    <n v="54.2713567839196"/>
    <s v="RETAIL"/>
    <s v=""/>
  </r>
  <r>
    <x v="620"/>
    <x v="2"/>
    <x v="2"/>
    <x v="1"/>
    <s v="2017-Apr"/>
    <d v="1900-01-03T00:00:00"/>
    <n v="15"/>
    <n v="1328"/>
    <d v="2013-09-22T00:00:00"/>
    <x v="3"/>
    <x v="7"/>
    <d v="1899-12-31T00:00:00"/>
    <d v="2017-05-12T00:00:00"/>
    <n v="84"/>
    <s v="History"/>
    <s v="AMERICAN0001"/>
    <x v="1"/>
    <s v=""/>
    <s v="sa"/>
    <s v="WAREHOUSE"/>
    <s v="WAREHOUSE"/>
    <s v="PAUL W."/>
    <s v="PAUL W."/>
    <s v="TERRITORY 1"/>
    <s v="TERRITORY 1"/>
    <s v="Net 30"/>
    <s v="GROUND"/>
    <s v="GROUND"/>
    <s v="PRIMARY"/>
    <s v="PRIMARY"/>
    <s v="American Science Museum"/>
    <s v="701 North Carlton Place"/>
    <s v=""/>
    <s v=""/>
    <s v="St. Louis"/>
    <s v="MO"/>
    <s v="63115"/>
    <s v="USA"/>
    <s v="PRIMARY"/>
    <s v="American Science Museum"/>
    <s v="701 North Carlton Place"/>
    <s v=""/>
    <s v=""/>
    <s v="St. Louis"/>
    <s v="MO"/>
    <s v="63115"/>
    <s v="USA"/>
    <n v="962.47"/>
    <n v="0"/>
    <n v="899.5"/>
    <n v="0"/>
    <n v="0"/>
    <n v="62.97"/>
    <s v="Z-US$"/>
    <d v="2015-05-08T00:00:00"/>
    <d v="2015-05-08T00:00:00"/>
    <s v="sa"/>
    <s v=""/>
    <s v=""/>
    <n v="16384"/>
    <n v="0"/>
    <s v="Inventory"/>
    <s v="ACCS-HDS-2EAR"/>
    <s v="Headset - Dual Ear"/>
    <n v="10"/>
    <s v="Each"/>
    <n v="1"/>
    <n v="10"/>
    <n v="89.95"/>
    <n v="899.5"/>
    <s v="Percentage"/>
    <n v="0"/>
    <n v="0"/>
    <n v="0"/>
    <n v="41.98"/>
    <n v="419.8"/>
    <n v="479.7"/>
    <n v="53.329627570872709"/>
    <s v="RETAIL"/>
    <s v=""/>
  </r>
  <r>
    <x v="621"/>
    <x v="2"/>
    <x v="2"/>
    <x v="1"/>
    <s v="2017-Apr"/>
    <d v="1900-01-03T00:00:00"/>
    <n v="15"/>
    <n v="1328"/>
    <d v="2013-09-22T00:00:00"/>
    <x v="3"/>
    <x v="7"/>
    <d v="2015-05-08T00:00:00"/>
    <d v="2017-05-12T00:00:00"/>
    <n v="82"/>
    <s v="History"/>
    <s v="BAKERSEM0001"/>
    <x v="62"/>
    <s v=""/>
    <s v="sa"/>
    <s v="WAREHOUSE"/>
    <s v="WAREHOUSE"/>
    <s v="GREG E."/>
    <s v="GREG E."/>
    <s v="TERRITORY 2"/>
    <s v="TERRITORY 2"/>
    <s v="Net 30"/>
    <s v="GROUND"/>
    <s v="GROUND"/>
    <s v="PRIMARY"/>
    <s v="PRIMARY"/>
    <s v="Baker's Emporium Inc."/>
    <s v="891 University Ave"/>
    <s v=""/>
    <s v=""/>
    <s v="Fort Wayne"/>
    <s v="IN"/>
    <s v="46802-3918"/>
    <s v="USA"/>
    <s v="PRIMARY"/>
    <s v="Baker's Emporium Inc."/>
    <s v="891 University Ave"/>
    <s v=""/>
    <s v=""/>
    <s v="Fort Wayne"/>
    <s v="IN"/>
    <s v="46802-3918"/>
    <s v="USA"/>
    <n v="3766.3"/>
    <n v="0"/>
    <n v="3519.9"/>
    <n v="0"/>
    <n v="0"/>
    <n v="246.4"/>
    <s v="Z-US$"/>
    <d v="2015-05-08T00:00:00"/>
    <d v="2015-05-08T00:00:00"/>
    <s v="sa"/>
    <s v=""/>
    <s v=""/>
    <n v="49152"/>
    <n v="0"/>
    <s v="Inventory"/>
    <s v="FAXX-SLK-2100"/>
    <s v="Sleek UX-2100 fax"/>
    <n v="2"/>
    <s v="Each"/>
    <n v="1"/>
    <n v="2"/>
    <n v="1759.95"/>
    <n v="3519.9"/>
    <s v="Percentage"/>
    <n v="0"/>
    <n v="0"/>
    <n v="0"/>
    <n v="899"/>
    <n v="1798"/>
    <n v="1721.9"/>
    <n v="48.919003380777859"/>
    <s v="RETAIL"/>
    <s v=""/>
  </r>
  <r>
    <x v="622"/>
    <x v="2"/>
    <x v="2"/>
    <x v="0"/>
    <s v="2017-May"/>
    <d v="1900-01-02T00:00:00"/>
    <n v="21"/>
    <n v="1369"/>
    <d v="2013-09-22T00:00:00"/>
    <x v="200"/>
    <x v="0"/>
    <d v="1899-12-31T00:00:00"/>
    <d v="2017-06-22T00:00:00"/>
    <n v="315"/>
    <s v="Open"/>
    <s v="LASERMES0001"/>
    <x v="52"/>
    <s v=""/>
    <s v="SOP INVOICES"/>
    <s v="WAREHOUSE"/>
    <s v="WAREHOUSE"/>
    <s v="SANDRA M."/>
    <s v="SANDRA M."/>
    <s v="TERRITORY 4"/>
    <s v="TERRITORY 4"/>
    <s v="Net 30"/>
    <s v="GROUND"/>
    <s v="GROUND"/>
    <s v="PRIMARY"/>
    <s v="PRIMARY"/>
    <s v="Laser Messenger Service"/>
    <s v="11041 Crossway Park Dr"/>
    <s v=""/>
    <s v=""/>
    <s v="Bloomington"/>
    <s v="MN"/>
    <s v="55304-9840"/>
    <s v="USA"/>
    <s v="PRIMARY"/>
    <s v="Laser Messenger Service"/>
    <s v="11041 Crossway Park Dr"/>
    <s v=""/>
    <s v=""/>
    <s v="Bloomington"/>
    <s v="MN"/>
    <s v="55304-9840"/>
    <s v="USA"/>
    <n v="115.5"/>
    <n v="0"/>
    <n v="109.9"/>
    <n v="0"/>
    <n v="0"/>
    <n v="5.6"/>
    <s v="Z-US$"/>
    <d v="2017-05-23T00:00:00"/>
    <d v="2017-05-23T00:00:00"/>
    <s v="sa"/>
    <s v=""/>
    <s v=""/>
    <n v="16384"/>
    <n v="0"/>
    <s v="Inventory"/>
    <s v="ACCS-HDS-1EAR"/>
    <s v="Headset-Single Ear"/>
    <n v="1"/>
    <s v="Each"/>
    <n v="1"/>
    <n v="1"/>
    <n v="79.95"/>
    <n v="79.95"/>
    <s v="Percentage"/>
    <n v="0"/>
    <n v="0"/>
    <n v="0"/>
    <n v="38.590000000000003"/>
    <n v="38.590000000000003"/>
    <n v="41.36"/>
    <n v="51.732332707942462"/>
    <s v="RETAIL"/>
    <s v=""/>
  </r>
  <r>
    <x v="622"/>
    <x v="2"/>
    <x v="2"/>
    <x v="0"/>
    <s v="2017-May"/>
    <d v="1900-01-02T00:00:00"/>
    <n v="21"/>
    <n v="1369"/>
    <d v="2013-09-22T00:00:00"/>
    <x v="200"/>
    <x v="0"/>
    <d v="1899-12-31T00:00:00"/>
    <d v="2017-06-22T00:00:00"/>
    <n v="315"/>
    <s v="Open"/>
    <s v="LASERMES0001"/>
    <x v="52"/>
    <s v=""/>
    <s v="SOP INVOICES"/>
    <s v="WAREHOUSE"/>
    <s v="WAREHOUSE"/>
    <s v="SANDRA M."/>
    <s v="SANDRA M."/>
    <s v="TERRITORY 4"/>
    <s v="TERRITORY 4"/>
    <s v="Net 30"/>
    <s v="GROUND"/>
    <s v="GROUND"/>
    <s v="PRIMARY"/>
    <s v="PRIMARY"/>
    <s v="Laser Messenger Service"/>
    <s v="11041 Crossway Park Dr"/>
    <s v=""/>
    <s v=""/>
    <s v="Bloomington"/>
    <s v="MN"/>
    <s v="55304-9840"/>
    <s v="USA"/>
    <s v="PRIMARY"/>
    <s v="Laser Messenger Service"/>
    <s v="11041 Crossway Park Dr"/>
    <s v=""/>
    <s v=""/>
    <s v="Bloomington"/>
    <s v="MN"/>
    <s v="55304-9840"/>
    <s v="USA"/>
    <n v="115.5"/>
    <n v="0"/>
    <n v="109.9"/>
    <n v="0"/>
    <n v="0"/>
    <n v="5.6"/>
    <s v="Z-US$"/>
    <d v="2017-05-23T00:00:00"/>
    <d v="2017-05-23T00:00:00"/>
    <s v="sa"/>
    <s v=""/>
    <s v=""/>
    <n v="32768"/>
    <n v="0"/>
    <s v="Inventory"/>
    <s v="CBA100"/>
    <s v="Circuit Board Assembly"/>
    <n v="1"/>
    <s v="Each"/>
    <n v="1"/>
    <n v="1"/>
    <n v="29.95"/>
    <n v="29.95"/>
    <s v="Percentage"/>
    <n v="0"/>
    <n v="0"/>
    <n v="0"/>
    <n v="15.5"/>
    <n v="15.5"/>
    <n v="14.45"/>
    <n v="48.247078464106842"/>
    <s v=""/>
    <s v=""/>
  </r>
  <r>
    <x v="623"/>
    <x v="2"/>
    <x v="2"/>
    <x v="0"/>
    <s v="2017-May"/>
    <d v="1900-01-02T00:00:00"/>
    <n v="21"/>
    <n v="1369"/>
    <d v="2013-09-22T00:00:00"/>
    <x v="200"/>
    <x v="0"/>
    <d v="1899-12-31T00:00:00"/>
    <d v="2017-06-22T00:00:00"/>
    <n v="316"/>
    <s v="Open"/>
    <s v="FRANCHIS0001"/>
    <x v="67"/>
    <s v=""/>
    <s v="SOP INVOICES"/>
    <s v="WAREHOUSE"/>
    <s v="WAREHOUSE"/>
    <s v="PAUL W."/>
    <s v="PAUL W."/>
    <s v="TERRITORY 1"/>
    <s v="TERRITORY 1"/>
    <s v="Net 30"/>
    <s v="GROUND"/>
    <s v="GROUND"/>
    <s v="PRIMARY"/>
    <s v="WAREHOUSE"/>
    <s v="Franchise Office Machines"/>
    <s v=""/>
    <s v=""/>
    <s v=""/>
    <s v="Arlington Heights"/>
    <s v="IL"/>
    <s v="6004-2922"/>
    <s v="USA"/>
    <s v="WAREHOUSE"/>
    <s v="Franchise Office Machines"/>
    <s v=""/>
    <s v=""/>
    <s v=""/>
    <s v="Arlington Heights"/>
    <s v="IL"/>
    <s v="6004-2922"/>
    <s v="USA"/>
    <n v="1070"/>
    <n v="0"/>
    <n v="1000"/>
    <n v="0"/>
    <n v="0"/>
    <n v="70"/>
    <s v="Z-US$"/>
    <d v="2017-05-23T00:00:00"/>
    <d v="2017-05-23T00:00:00"/>
    <s v="sa"/>
    <s v=""/>
    <s v=""/>
    <n v="16384"/>
    <n v="0"/>
    <s v="Inventory"/>
    <s v="SPLN-TWO-0001"/>
    <s v="Service Plans-Phone Systems"/>
    <n v="1"/>
    <s v="Quarter"/>
    <n v="1"/>
    <n v="1"/>
    <n v="1000"/>
    <n v="1000"/>
    <s v="Percentage"/>
    <n v="0"/>
    <n v="0"/>
    <n v="0"/>
    <n v="0"/>
    <n v="0"/>
    <n v="1000"/>
    <n v="100"/>
    <s v=""/>
    <s v=""/>
  </r>
  <r>
    <x v="624"/>
    <x v="3"/>
    <x v="2"/>
    <x v="10"/>
    <s v="2017-Mar"/>
    <d v="1899-12-31T00:00:00"/>
    <n v="10"/>
    <n v="1260"/>
    <d v="2013-09-22T00:00:00"/>
    <x v="173"/>
    <x v="0"/>
    <d v="1899-12-31T00:00:00"/>
    <d v="2017-03-05T00:00:00"/>
    <n v="320"/>
    <s v="Open"/>
    <s v="ADAMPARK0001"/>
    <x v="3"/>
    <s v=""/>
    <s v="SALES RETURNS"/>
    <s v="WAREHOUSE"/>
    <s v="WAREHOUSE"/>
    <s v="GREG E."/>
    <s v="GREG E."/>
    <s v="TERRITORY 2"/>
    <s v="TERRITORY 2"/>
    <s v=""/>
    <s v="GROUND"/>
    <s v="GROUND"/>
    <s v="BILLING"/>
    <s v="PRIMARY"/>
    <s v="Adam Park Resort"/>
    <s v="Suite 63"/>
    <s v="14 Chestnut Drive"/>
    <s v=""/>
    <s v="Indianapolis"/>
    <s v="IN"/>
    <s v="46206-1391"/>
    <s v="USA"/>
    <s v="PRIMARY"/>
    <s v="Adam Park Resort"/>
    <s v="Suite 63"/>
    <s v="14 Chestnut Drive"/>
    <s v=""/>
    <s v="Indianapolis"/>
    <s v="IN"/>
    <s v="46206-1391"/>
    <s v="USA"/>
    <n v="-106.74"/>
    <n v="0"/>
    <n v="-99.75"/>
    <n v="0"/>
    <n v="0"/>
    <n v="-6.99"/>
    <s v="Z-US$"/>
    <d v="2017-03-05T00:00:00"/>
    <d v="2017-03-05T00:00:00"/>
    <s v="sa"/>
    <s v=""/>
    <s v=""/>
    <n v="16384"/>
    <n v="0"/>
    <s v="Inventory"/>
    <s v="ACCS-CRD-25BK"/>
    <s v="Phone Cord - 25' Black"/>
    <n v="-5"/>
    <s v="Each"/>
    <n v="1"/>
    <n v="-5"/>
    <n v="-19.95"/>
    <n v="-99.75"/>
    <s v="Percentage"/>
    <n v="0"/>
    <n v="0"/>
    <n v="0"/>
    <n v="-5.98"/>
    <n v="-29.9"/>
    <n v="-69.849999999999994"/>
    <n v="-70.025062656641595"/>
    <s v="RETAIL"/>
    <s v=""/>
  </r>
  <r>
    <x v="625"/>
    <x v="3"/>
    <x v="2"/>
    <x v="10"/>
    <s v="2017-Mar"/>
    <d v="1899-12-31T00:00:00"/>
    <n v="10"/>
    <n v="1260"/>
    <d v="2013-09-22T00:00:00"/>
    <x v="173"/>
    <x v="0"/>
    <d v="1899-12-31T00:00:00"/>
    <d v="2017-03-05T00:00:00"/>
    <n v="321"/>
    <s v="Open"/>
    <s v="AMERICAN0001"/>
    <x v="1"/>
    <s v=""/>
    <s v="SALES RETURNS"/>
    <s v="WAREHOUSE"/>
    <s v="WAREHOUSE"/>
    <s v="PAUL W."/>
    <s v="PAUL W."/>
    <s v="TERRITORY 1"/>
    <s v="TERRITORY 1"/>
    <s v=""/>
    <s v="GROUND"/>
    <s v="GROUND"/>
    <s v="PRIMARY"/>
    <s v="PRIMARY"/>
    <s v="American Science Museum"/>
    <s v="701 North Carlton Place"/>
    <s v=""/>
    <s v=""/>
    <s v="St. Louis"/>
    <s v="MO"/>
    <s v="63115"/>
    <s v="USA"/>
    <s v="PRIMARY"/>
    <s v="American Science Museum"/>
    <s v="701 North Carlton Place"/>
    <s v=""/>
    <s v=""/>
    <s v="St. Louis"/>
    <s v="MO"/>
    <s v="63115"/>
    <s v="USA"/>
    <n v="-349.65"/>
    <n v="0"/>
    <n v="-349.65"/>
    <n v="0"/>
    <n v="0"/>
    <n v="0"/>
    <s v="Z-US$"/>
    <d v="2017-03-05T00:00:00"/>
    <d v="2017-03-05T00:00:00"/>
    <s v="sa"/>
    <s v=""/>
    <s v=""/>
    <n v="16384"/>
    <n v="0"/>
    <s v="Inventory"/>
    <s v="32X IDE"/>
    <s v="32x CD-ROM"/>
    <n v="-7"/>
    <s v="Each"/>
    <n v="1"/>
    <n v="-7"/>
    <n v="-49.95"/>
    <n v="-349.65"/>
    <s v="Percentage"/>
    <n v="0"/>
    <n v="0"/>
    <n v="0"/>
    <n v="-49.5"/>
    <n v="-346.5"/>
    <n v="-3.15"/>
    <n v="-0.90090090090090003"/>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6384"/>
    <n v="0"/>
    <s v="Inventory"/>
    <s v="100XLG"/>
    <s v="Green Phone"/>
    <n v="2"/>
    <s v="Each"/>
    <n v="1"/>
    <n v="2"/>
    <n v="59.95"/>
    <n v="119.9"/>
    <s v="Percentage"/>
    <n v="0"/>
    <n v="0"/>
    <n v="0"/>
    <n v="55.5"/>
    <n v="111"/>
    <n v="8.9"/>
    <n v="7.4228523769808197"/>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2768"/>
    <n v="0"/>
    <s v="Inventory"/>
    <s v="128 SDRAM"/>
    <s v="128 meg SDRAM"/>
    <n v="1"/>
    <s v="Each"/>
    <n v="1"/>
    <n v="1"/>
    <n v="135.19999999999999"/>
    <n v="0"/>
    <s v="Percentage"/>
    <n v="0"/>
    <n v="0"/>
    <n v="0"/>
    <n v="152.1"/>
    <n v="0"/>
    <n v="0"/>
    <n v="0"/>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9152"/>
    <n v="0"/>
    <s v="Inventory"/>
    <s v="24X IDE"/>
    <s v="24x CD-ROM"/>
    <n v="1"/>
    <s v="Each"/>
    <n v="1"/>
    <n v="1"/>
    <n v="40"/>
    <n v="0"/>
    <s v="Percentage"/>
    <n v="0"/>
    <n v="0"/>
    <n v="0"/>
    <n v="45"/>
    <n v="0"/>
    <n v="0"/>
    <n v="0"/>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5536"/>
    <n v="0"/>
    <s v="Inventory"/>
    <s v="256 SDRAM"/>
    <s v="256 meg SDRAM"/>
    <n v="2"/>
    <s v="Each"/>
    <n v="1"/>
    <n v="2"/>
    <n v="229.95"/>
    <n v="459.9"/>
    <s v="Percentage"/>
    <n v="0"/>
    <n v="0"/>
    <n v="0"/>
    <n v="247.5"/>
    <n v="495"/>
    <n v="-35.1"/>
    <n v="-7.632093933463799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81920"/>
    <n v="0"/>
    <s v="Inventory"/>
    <s v="32 SDRAM"/>
    <s v="32 meg SDRAM"/>
    <n v="1"/>
    <s v="Each"/>
    <n v="1"/>
    <n v="1"/>
    <n v="49.95"/>
    <n v="49.95"/>
    <s v="Percentage"/>
    <n v="0"/>
    <n v="0"/>
    <n v="0"/>
    <n v="40.5"/>
    <n v="40.5"/>
    <n v="9.4499999999999993"/>
    <n v="18.918918918918919"/>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98304"/>
    <n v="0"/>
    <s v="Inventory"/>
    <s v="32X IDE"/>
    <s v="32x CD-ROM"/>
    <n v="1"/>
    <s v="Each"/>
    <n v="1"/>
    <n v="1"/>
    <n v="49.95"/>
    <n v="0"/>
    <s v="Percentage"/>
    <n v="0"/>
    <n v="0"/>
    <n v="0"/>
    <n v="49.5"/>
    <n v="0"/>
    <n v="0"/>
    <n v="0"/>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14688"/>
    <n v="0"/>
    <s v="Inventory"/>
    <s v="4.5HD"/>
    <s v="4.5 gig Hard Drive"/>
    <n v="1"/>
    <s v="Each"/>
    <n v="1"/>
    <n v="1"/>
    <n v="189.95"/>
    <n v="189.95"/>
    <s v="Percentage"/>
    <n v="0"/>
    <n v="0"/>
    <n v="0"/>
    <n v="184.5"/>
    <n v="184.5"/>
    <n v="5.45"/>
    <n v="2.8691760989734099"/>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31072"/>
    <n v="0"/>
    <s v="Inventory"/>
    <s v="400PROC"/>
    <s v="400 Processor"/>
    <n v="1"/>
    <s v="Each"/>
    <n v="1"/>
    <n v="1"/>
    <n v="399.95"/>
    <n v="399.95"/>
    <s v="Percentage"/>
    <n v="0"/>
    <n v="0"/>
    <n v="0"/>
    <n v="393.3"/>
    <n v="393.3"/>
    <n v="6.65"/>
    <n v="1.66270783847981"/>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47456"/>
    <n v="0"/>
    <s v="Inventory"/>
    <s v="40X IDE"/>
    <s v="40x CD-ROM"/>
    <n v="1"/>
    <s v="Each"/>
    <n v="1"/>
    <n v="1"/>
    <n v="39.950000000000003"/>
    <n v="39.950000000000003"/>
    <s v="Percentage"/>
    <n v="0"/>
    <n v="0"/>
    <n v="0"/>
    <n v="39.6"/>
    <n v="39.6"/>
    <n v="0.35"/>
    <n v="0.87609511889862002"/>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63840"/>
    <n v="0"/>
    <s v="Inventory"/>
    <s v="450PROC"/>
    <s v="450 Processor"/>
    <n v="1"/>
    <s v="Each"/>
    <n v="1"/>
    <n v="1"/>
    <n v="569.95000000000005"/>
    <n v="569.95000000000005"/>
    <s v="Percentage"/>
    <n v="0"/>
    <n v="0"/>
    <n v="0"/>
    <n v="566.1"/>
    <n v="566.1"/>
    <n v="3.85"/>
    <n v="0.67549785068865997"/>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80224"/>
    <n v="0"/>
    <s v="Inventory"/>
    <s v="500PROC"/>
    <s v="500 Processor"/>
    <n v="1"/>
    <s v="Each"/>
    <n v="1"/>
    <n v="1"/>
    <n v="749.95"/>
    <n v="749.95"/>
    <s v="Percentage"/>
    <n v="0"/>
    <n v="0"/>
    <n v="0"/>
    <n v="702"/>
    <n v="702"/>
    <n v="47.95"/>
    <n v="6.3937595839722601"/>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196608"/>
    <n v="0"/>
    <s v="Inventory"/>
    <s v="6.5HD"/>
    <s v="6.5 gig Hard Drive"/>
    <n v="3"/>
    <s v="Each"/>
    <n v="1"/>
    <n v="3"/>
    <n v="224.99"/>
    <n v="674.97"/>
    <s v="Percentage"/>
    <n v="0"/>
    <n v="0"/>
    <n v="0"/>
    <n v="224.1"/>
    <n v="672.3"/>
    <n v="2.67"/>
    <n v="0.39557313658385002"/>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229376"/>
    <n v="0"/>
    <s v="Inventory"/>
    <s v="64 SDRAM"/>
    <s v="64 meg SDRAM"/>
    <n v="1"/>
    <s v="Each"/>
    <n v="1"/>
    <n v="1"/>
    <n v="72.95"/>
    <n v="72.95"/>
    <s v="Percentage"/>
    <n v="0"/>
    <n v="0"/>
    <n v="0"/>
    <n v="80.099999999999994"/>
    <n v="80.099999999999994"/>
    <n v="-7.15"/>
    <n v="-9.8012337217272094"/>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245760"/>
    <n v="0"/>
    <s v="Inventory"/>
    <s v="8.4HD"/>
    <s v="8.4 gig Hard Drive"/>
    <n v="1"/>
    <s v="Each"/>
    <n v="1"/>
    <n v="1"/>
    <n v="309.95"/>
    <n v="309.95"/>
    <s v="Percentage"/>
    <n v="0"/>
    <n v="0"/>
    <n v="0"/>
    <n v="292.5"/>
    <n v="292.5"/>
    <n v="17.45"/>
    <n v="5.629940312953699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262144"/>
    <n v="0"/>
    <s v="Inventory"/>
    <s v="A100"/>
    <s v="Audio System"/>
    <n v="5"/>
    <s v="Each"/>
    <n v="1"/>
    <n v="5"/>
    <n v="39.950000000000003"/>
    <n v="199.75"/>
    <s v="Percentage"/>
    <n v="0"/>
    <n v="0"/>
    <n v="0"/>
    <n v="36"/>
    <n v="180"/>
    <n v="19.75"/>
    <n v="9.8873591989987499"/>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278528"/>
    <n v="0"/>
    <s v="Inventory"/>
    <s v="ACCS-CRD-12WH"/>
    <s v="Phone Cord - 12' White"/>
    <n v="3"/>
    <s v="Each"/>
    <n v="1"/>
    <n v="3"/>
    <n v="9.9499999999999993"/>
    <n v="0"/>
    <s v="Percentage"/>
    <n v="0"/>
    <n v="0"/>
    <n v="0"/>
    <n v="3.29"/>
    <n v="0"/>
    <n v="0"/>
    <n v="0"/>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294912"/>
    <n v="0"/>
    <s v="Inventory"/>
    <s v="ACCS-CRD-25BK"/>
    <s v="Phone Cord - 25' Black"/>
    <n v="1"/>
    <s v="Each"/>
    <n v="1"/>
    <n v="1"/>
    <n v="19.95"/>
    <n v="19.95"/>
    <s v="Percentage"/>
    <n v="0"/>
    <n v="0"/>
    <n v="0"/>
    <n v="5.98"/>
    <n v="5.98"/>
    <n v="13.97"/>
    <n v="70.025062656641595"/>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11296"/>
    <n v="0"/>
    <s v="Inventory"/>
    <s v="ACCS-HDS-1EAR"/>
    <s v="Headset-Single Ear"/>
    <n v="3"/>
    <s v="Each"/>
    <n v="1"/>
    <n v="3"/>
    <n v="79.95"/>
    <n v="239.85"/>
    <s v="Percentage"/>
    <n v="0"/>
    <n v="0"/>
    <n v="0"/>
    <n v="38.590000000000003"/>
    <n v="115.77"/>
    <n v="124.08"/>
    <n v="51.732332707942462"/>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27680"/>
    <n v="0"/>
    <s v="Inventory"/>
    <s v="ACCS-HDS-2EAR"/>
    <s v="Headset - Dual Ear"/>
    <n v="2"/>
    <s v="Each"/>
    <n v="1"/>
    <n v="2"/>
    <n v="89.95"/>
    <n v="179.9"/>
    <s v="Percentage"/>
    <n v="0"/>
    <n v="0"/>
    <n v="0"/>
    <n v="41.98"/>
    <n v="83.96"/>
    <n v="95.94"/>
    <n v="53.329627570872709"/>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44064"/>
    <n v="0"/>
    <s v="Inventory"/>
    <s v="ANSW-ATT-1000"/>
    <s v="Attractive Answering System 1000"/>
    <n v="1"/>
    <s v="Each"/>
    <n v="1"/>
    <n v="1"/>
    <n v="119.95"/>
    <n v="119.95"/>
    <s v="Percentage"/>
    <n v="0"/>
    <n v="0"/>
    <n v="0"/>
    <n v="59.29"/>
    <n v="59.29"/>
    <n v="60.66"/>
    <n v="50.571071279699872"/>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60448"/>
    <n v="0"/>
    <s v="Inventory"/>
    <s v="ANSW-PAN-2460"/>
    <s v="Panache KX-T2460 answer"/>
    <n v="2"/>
    <s v="Each"/>
    <n v="1"/>
    <n v="2"/>
    <n v="149.94999999999999"/>
    <n v="299.89999999999998"/>
    <s v="Percentage"/>
    <n v="0"/>
    <n v="0"/>
    <n v="0"/>
    <n v="73.25"/>
    <n v="146.5"/>
    <n v="153.4"/>
    <n v="51.150383461153723"/>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76832"/>
    <n v="0"/>
    <s v="Inventory"/>
    <s v="BA100G"/>
    <s v="Base Assembly"/>
    <n v="4"/>
    <s v="Each"/>
    <n v="1"/>
    <n v="4"/>
    <n v="29.95"/>
    <n v="119.8"/>
    <s v="Percentage"/>
    <n v="0"/>
    <n v="0"/>
    <n v="0"/>
    <n v="27.37"/>
    <n v="109.48"/>
    <n v="10.32"/>
    <n v="8.6143572621035105"/>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393216"/>
    <n v="0"/>
    <s v="Inventory"/>
    <s v="BELL100"/>
    <s v="Phone Bellisimo"/>
    <n v="2"/>
    <s v="Each"/>
    <n v="1"/>
    <n v="2"/>
    <n v="9.9499999999999993"/>
    <n v="19.899999999999999"/>
    <s v="Percentage"/>
    <n v="0"/>
    <n v="0"/>
    <n v="0"/>
    <n v="2"/>
    <n v="4"/>
    <n v="15.9"/>
    <n v="79.89949748743718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09600"/>
    <n v="0"/>
    <s v="Inventory"/>
    <s v="BK MOUSE"/>
    <s v="Black Mouse"/>
    <n v="1"/>
    <s v="Each"/>
    <n v="1"/>
    <n v="1"/>
    <n v="19.95"/>
    <n v="19.95"/>
    <s v="Percentage"/>
    <n v="0"/>
    <n v="0"/>
    <n v="0"/>
    <n v="9"/>
    <n v="9"/>
    <n v="10.95"/>
    <n v="54.887218045112782"/>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25984"/>
    <n v="0"/>
    <s v="Inventory"/>
    <s v="BOT100G"/>
    <s v="Handset Bottom"/>
    <n v="6"/>
    <s v="Each"/>
    <n v="1"/>
    <n v="6"/>
    <n v="9.9499999999999993"/>
    <n v="59.7"/>
    <s v="Percentage"/>
    <n v="0"/>
    <n v="0"/>
    <n v="0"/>
    <n v="1.2"/>
    <n v="7.2"/>
    <n v="52.5"/>
    <n v="87.939698492462313"/>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42368"/>
    <n v="0"/>
    <s v="Inventory"/>
    <s v="CAP100"/>
    <s v="Capacitor"/>
    <n v="1"/>
    <s v="Each"/>
    <n v="1"/>
    <n v="1"/>
    <n v="9.9499999999999993"/>
    <n v="9.9499999999999993"/>
    <s v="Percentage"/>
    <n v="0"/>
    <n v="0"/>
    <n v="0"/>
    <n v="0.02"/>
    <n v="0.02"/>
    <n v="9.93"/>
    <n v="99.798994974874375"/>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58752"/>
    <n v="0"/>
    <s v="Inventory"/>
    <s v="CB100"/>
    <s v="Circuit Board"/>
    <n v="2"/>
    <s v="Each"/>
    <n v="1"/>
    <n v="2"/>
    <n v="9.9499999999999993"/>
    <n v="19.899999999999999"/>
    <s v="Percentage"/>
    <n v="0"/>
    <n v="0"/>
    <n v="0"/>
    <n v="1.5"/>
    <n v="3"/>
    <n v="16.899999999999999"/>
    <n v="84.924623115577887"/>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75136"/>
    <n v="0"/>
    <s v="Inventory"/>
    <s v="CBA100"/>
    <s v="Circuit Board Assembly"/>
    <n v="1"/>
    <s v="Each"/>
    <n v="1"/>
    <n v="1"/>
    <n v="29.95"/>
    <n v="29.95"/>
    <s v="Percentage"/>
    <n v="0"/>
    <n v="0"/>
    <n v="0"/>
    <n v="15.5"/>
    <n v="15.5"/>
    <n v="14.45"/>
    <n v="48.247078464106842"/>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491520"/>
    <n v="0"/>
    <s v="Inventory"/>
    <s v="CORDG"/>
    <s v="Green Cord"/>
    <n v="3"/>
    <s v="Each"/>
    <n v="1"/>
    <n v="3"/>
    <n v="9.9499999999999993"/>
    <n v="29.85"/>
    <s v="Percentage"/>
    <n v="0"/>
    <n v="0"/>
    <n v="0"/>
    <n v="0.67"/>
    <n v="2.0099999999999998"/>
    <n v="27.84"/>
    <n v="93.266331658291463"/>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07904"/>
    <n v="0"/>
    <s v="Inventory"/>
    <s v="FAXX-SLK-2100"/>
    <s v="Sleek UX-2100 fax"/>
    <n v="1"/>
    <s v="Each"/>
    <n v="1"/>
    <n v="1"/>
    <n v="1799.95"/>
    <n v="1799.95"/>
    <s v="Percentage"/>
    <n v="0"/>
    <n v="0"/>
    <n v="0"/>
    <n v="899"/>
    <n v="899"/>
    <n v="900.95"/>
    <n v="50.054168171338091"/>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24288"/>
    <n v="0"/>
    <s v="Inventory"/>
    <s v="FTRUB"/>
    <s v="Rubber Feet"/>
    <n v="2"/>
    <s v="Each"/>
    <n v="1"/>
    <n v="2"/>
    <n v="9.9499999999999993"/>
    <n v="19.899999999999999"/>
    <s v="Percentage"/>
    <n v="0"/>
    <n v="0"/>
    <n v="0"/>
    <n v="0.01"/>
    <n v="0.02"/>
    <n v="19.88"/>
    <n v="99.89949748743718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40672"/>
    <n v="0"/>
    <s v="Inventory"/>
    <s v="HA100G"/>
    <s v="Green Hand Assembly"/>
    <n v="2"/>
    <s v="Each"/>
    <n v="1"/>
    <n v="2"/>
    <n v="29.95"/>
    <n v="59.9"/>
    <s v="Percentage"/>
    <n v="0"/>
    <n v="0"/>
    <n v="0"/>
    <n v="18.440000000000001"/>
    <n v="36.880000000000003"/>
    <n v="23.02"/>
    <n v="38.4307178631051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57056"/>
    <n v="0"/>
    <s v="Inventory"/>
    <s v="HDWR-ACC-0100"/>
    <s v="Acclaimed Call Center System 100"/>
    <n v="1"/>
    <s v="Each"/>
    <n v="1"/>
    <n v="1"/>
    <n v="70009.95"/>
    <n v="70009.95"/>
    <s v="Percentage"/>
    <n v="0"/>
    <n v="0"/>
    <n v="0"/>
    <n v="35000"/>
    <n v="35000"/>
    <n v="35009.949999999997"/>
    <n v="50.007106132771128"/>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73440"/>
    <n v="0"/>
    <s v="Inventory"/>
    <s v="HDWR-LDS-0001"/>
    <s v="Network LDS/Card"/>
    <n v="1"/>
    <s v="Each"/>
    <n v="1"/>
    <n v="1"/>
    <n v="5409.95"/>
    <n v="5409.95"/>
    <s v="Percentage"/>
    <n v="0"/>
    <n v="0"/>
    <n v="0"/>
    <n v="2700"/>
    <n v="2700"/>
    <n v="2709.95"/>
    <n v="50.0919601844749"/>
    <s v="RETAIL"/>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589824"/>
    <n v="0"/>
    <s v="Inventory"/>
    <s v="KB104"/>
    <s v="Keyboard"/>
    <n v="2"/>
    <s v="Each"/>
    <n v="1"/>
    <n v="2"/>
    <n v="19.95"/>
    <n v="39.9"/>
    <s v="Percentage"/>
    <n v="0"/>
    <n v="0"/>
    <n v="0"/>
    <n v="13.5"/>
    <n v="27"/>
    <n v="12.9"/>
    <n v="32.330827067669169"/>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06208"/>
    <n v="0"/>
    <s v="Inventory"/>
    <s v="KPA100"/>
    <s v="Keypad Assembly"/>
    <n v="2"/>
    <s v="Each"/>
    <n v="1"/>
    <n v="2"/>
    <n v="9.9499999999999993"/>
    <n v="19.899999999999999"/>
    <s v="Percentage"/>
    <n v="0"/>
    <n v="0"/>
    <n v="0"/>
    <n v="3.88"/>
    <n v="7.76"/>
    <n v="12.14"/>
    <n v="61.005025125628137"/>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22592"/>
    <n v="0"/>
    <s v="Inventory"/>
    <s v="M1500"/>
    <s v="15&quot; Monitor"/>
    <n v="1"/>
    <s v="Each"/>
    <n v="1"/>
    <n v="1"/>
    <n v="139.94999999999999"/>
    <n v="139.94999999999999"/>
    <s v="Percentage"/>
    <n v="0"/>
    <n v="0"/>
    <n v="0"/>
    <n v="108"/>
    <n v="108"/>
    <n v="31.95"/>
    <n v="22.829581993569128"/>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38976"/>
    <n v="0"/>
    <s v="Inventory"/>
    <s v="M1700"/>
    <s v="17&quot; Monitor"/>
    <n v="1"/>
    <s v="Each"/>
    <n v="1"/>
    <n v="1"/>
    <n v="199.95"/>
    <n v="199.95"/>
    <s v="Percentage"/>
    <n v="0"/>
    <n v="0"/>
    <n v="0"/>
    <n v="198"/>
    <n v="198"/>
    <n v="1.95"/>
    <n v="0.97524381095274004"/>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55360"/>
    <n v="0"/>
    <s v="Inventory"/>
    <s v="M2100"/>
    <s v="21&quot; Monitor"/>
    <n v="1"/>
    <s v="Each"/>
    <n v="1"/>
    <n v="1"/>
    <n v="999.95"/>
    <n v="999.95"/>
    <s v="Percentage"/>
    <n v="0"/>
    <n v="0"/>
    <n v="0"/>
    <n v="810"/>
    <n v="810"/>
    <n v="189.95"/>
    <n v="18.995949797489871"/>
    <s v=""/>
    <s v=""/>
  </r>
  <r>
    <x v="626"/>
    <x v="2"/>
    <x v="2"/>
    <x v="1"/>
    <s v="2017-Apr"/>
    <d v="1900-01-03T00:00:00"/>
    <n v="15"/>
    <n v="1328"/>
    <d v="2013-09-22T00:00:00"/>
    <x v="3"/>
    <x v="0"/>
    <d v="1899-12-31T00:00:00"/>
    <d v="2017-05-12T00:00:00"/>
    <n v="329"/>
    <s v="Open"/>
    <s v="CENTRALC0001"/>
    <x v="10"/>
    <s v=""/>
    <s v="DOCS"/>
    <s v="WAREHOUSE"/>
    <s v="WAREHOUSE"/>
    <s v="PAUL W."/>
    <s v="PAUL W."/>
    <s v="TERRITORY 1"/>
    <s v="TERRITORY 1"/>
    <s v="Net 30"/>
    <s v="GROUND"/>
    <s v="GROUND"/>
    <s v="BILLING"/>
    <s v="PRIMARY"/>
    <s v="Central Communications LTD"/>
    <s v="1012 Aukland St. West"/>
    <s v=""/>
    <s v=""/>
    <s v="Chicago"/>
    <s v="IL"/>
    <s v="60601-2333"/>
    <s v="USA"/>
    <s v="PRIMARY"/>
    <s v="Central Communications LTD"/>
    <s v="1012 Aukland St. West"/>
    <s v=""/>
    <s v=""/>
    <s v="Chicago"/>
    <s v="IL"/>
    <s v="60601-2333"/>
    <s v="USA"/>
    <n v="89198.87"/>
    <n v="0"/>
    <n v="83724.87"/>
    <n v="0"/>
    <n v="0"/>
    <n v="5474"/>
    <s v="Z-US$"/>
    <d v="2017-04-12T00:00:00"/>
    <d v="2017-04-12T00:00:00"/>
    <s v="sa"/>
    <s v=""/>
    <s v=""/>
    <n v="671744"/>
    <n v="0"/>
    <s v="Inventory"/>
    <s v="MIC100"/>
    <s v="Microphone"/>
    <n v="2"/>
    <s v="Each"/>
    <n v="1"/>
    <n v="2"/>
    <n v="9.9499999999999993"/>
    <n v="19.899999999999999"/>
    <s v="Percentage"/>
    <n v="0"/>
    <n v="0"/>
    <n v="0"/>
    <n v="4"/>
    <n v="8"/>
    <n v="11.9"/>
    <n v="59.798994974874368"/>
    <s v=""/>
    <s v=""/>
  </r>
  <r>
    <x v="627"/>
    <x v="2"/>
    <x v="2"/>
    <x v="1"/>
    <s v="2017-Apr"/>
    <d v="1900-01-03T00:00:00"/>
    <n v="15"/>
    <n v="1328"/>
    <d v="2013-09-22T00:00:00"/>
    <x v="3"/>
    <x v="0"/>
    <d v="1899-12-31T00:00:00"/>
    <d v="2017-05-12T00:00:00"/>
    <n v="339"/>
    <s v="Open"/>
    <s v="AARONFIT0001"/>
    <x v="4"/>
    <s v=""/>
    <s v="SOP INVOICES"/>
    <s v="WAREHOUSE"/>
    <s v="WAREHOUSE"/>
    <s v="PAUL W."/>
    <s v="PAUL W."/>
    <s v="TERRITORY 1"/>
    <s v="TERRITORY 1"/>
    <s v="Net 30"/>
    <s v="LOCAL DELIVERY"/>
    <s v="LOCAL DELIVERY"/>
    <s v="PRIMARY"/>
    <s v="WAREHOUSE"/>
    <s v="Aaron Fitz Electrical"/>
    <s v="11403 45 St. South"/>
    <s v=""/>
    <s v=""/>
    <s v="Chicago"/>
    <s v="IL"/>
    <s v="60603-0776"/>
    <s v="USA"/>
    <s v="WAREHOUSE"/>
    <s v="Aaron Fitz Electrical"/>
    <s v="11403 45 St. South"/>
    <s v=""/>
    <s v=""/>
    <s v="Chicago"/>
    <s v="IL"/>
    <s v="60603-0776"/>
    <s v="USA"/>
    <n v="481.35"/>
    <n v="0"/>
    <n v="449.85"/>
    <n v="0"/>
    <n v="0"/>
    <n v="31.5"/>
    <s v="Z-US$"/>
    <d v="2017-04-12T00:00:00"/>
    <d v="1899-12-31T00:00:00"/>
    <s v="sa"/>
    <s v=""/>
    <s v=""/>
    <n v="32768"/>
    <n v="0"/>
    <s v="Inventory"/>
    <s v="ANSW-PAN-2460"/>
    <s v="Panache KX-T2460 answer"/>
    <n v="3"/>
    <s v="Each"/>
    <n v="1"/>
    <n v="3"/>
    <n v="149.94999999999999"/>
    <n v="449.85"/>
    <s v="Percentage"/>
    <n v="0"/>
    <n v="0"/>
    <n v="0"/>
    <n v="73.25"/>
    <n v="219.75"/>
    <n v="230.1"/>
    <n v="51.150383461153723"/>
    <s v="RETAIL"/>
    <s v=""/>
  </r>
  <r>
    <x v="628"/>
    <x v="2"/>
    <x v="2"/>
    <x v="1"/>
    <s v="2017-Apr"/>
    <d v="1900-01-03T00:00:00"/>
    <n v="15"/>
    <n v="1328"/>
    <d v="2013-09-22T00:00:00"/>
    <x v="3"/>
    <x v="0"/>
    <d v="1899-12-31T00:00:00"/>
    <d v="2017-05-12T00:00:00"/>
    <n v="406"/>
    <s v="Open"/>
    <s v="ASTORSUI0001"/>
    <x v="16"/>
    <s v=""/>
    <s v="EMAIL"/>
    <s v="WAREHOUSE"/>
    <s v="WAREHOUSE"/>
    <s v="GREG E."/>
    <s v="GREG E."/>
    <s v="TERRITORY 2"/>
    <s v="TERRITORY 2"/>
    <s v="Net 30"/>
    <s v="GROUND"/>
    <s v="GROUND"/>
    <s v="PRIMARY"/>
    <s v="SERVICE"/>
    <s v="Astor Suites"/>
    <s v="436 Mitchell St. N."/>
    <s v=""/>
    <s v=""/>
    <s v="Gary"/>
    <s v="IN"/>
    <s v="46401-3455"/>
    <s v="USA"/>
    <s v="SERVICE"/>
    <s v="Astor Suites"/>
    <s v="436 Mitchell St. N."/>
    <s v=""/>
    <s v=""/>
    <s v="Gary"/>
    <s v="IN"/>
    <s v="46401-3455"/>
    <s v="USA"/>
    <n v="1904.6"/>
    <n v="0"/>
    <n v="1780"/>
    <n v="0"/>
    <n v="0"/>
    <n v="124.6"/>
    <s v="Z-US$"/>
    <d v="2017-04-12T00:00:00"/>
    <d v="2017-04-12T00:00:00"/>
    <s v="sa"/>
    <s v=""/>
    <s v=""/>
    <n v="16384"/>
    <n v="0"/>
    <s v="Inventory"/>
    <s v="3-A2969A"/>
    <s v="1 TB SCSI Raid"/>
    <n v="1"/>
    <s v="Each"/>
    <n v="1"/>
    <n v="1"/>
    <n v="1780"/>
    <n v="1780"/>
    <s v="Percentage"/>
    <n v="0"/>
    <n v="0"/>
    <n v="0"/>
    <n v="890"/>
    <n v="890"/>
    <n v="890"/>
    <n v="50"/>
    <s v="COMPONENTS"/>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9" applyNumberFormats="0" applyBorderFormats="0" applyFontFormats="0" applyPatternFormats="0" applyAlignmentFormats="0" applyWidthHeightFormats="1" dataCaption="Values" updatedVersion="5" minRefreshableVersion="5" useAutoFormatting="1" itemPrintTitles="1" createdVersion="5" indent="0" outline="1" outlineData="1" multipleFieldFilters="0" chartFormat="9">
  <location ref="A3:D10" firstHeaderRow="1" firstDataRow="2" firstDataCol="1"/>
  <pivotFields count="80">
    <pivotField axis="axisRow" showAll="0">
      <items count="63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t="default"/>
      </items>
    </pivotField>
    <pivotField axis="axisRow" showAll="0">
      <items count="7">
        <item sd="0" x="0"/>
        <item sd="0" x="1"/>
        <item sd="0" x="2"/>
        <item sd="0" x="4"/>
        <item sd="0" x="5"/>
        <item x="3"/>
        <item t="default" sd="0"/>
      </items>
    </pivotField>
    <pivotField showAll="0" defaultSubtotal="0">
      <items count="5">
        <item h="1" x="0"/>
        <item h="1" x="1"/>
        <item h="1" x="4"/>
        <item x="2"/>
        <item h="1" x="3"/>
      </items>
    </pivotField>
    <pivotField showAll="0" defaultSubtotal="0">
      <items count="11">
        <item h="1" x="8"/>
        <item h="1" x="2"/>
        <item h="1" x="10"/>
        <item x="1"/>
        <item h="1" x="0"/>
        <item h="1" x="9"/>
        <item h="1" x="5"/>
        <item h="1" x="3"/>
        <item h="1" x="4"/>
        <item h="1" x="6"/>
        <item h="1" x="7"/>
      </items>
    </pivotField>
    <pivotField showAll="0"/>
    <pivotField numFmtId="164" showAll="0"/>
    <pivotField showAll="0"/>
    <pivotField showAll="0"/>
    <pivotField numFmtId="14" showAll="0"/>
    <pivotField axis="axisCol" numFmtId="22" showAll="0">
      <items count="209">
        <item x="9"/>
        <item x="10"/>
        <item x="44"/>
        <item x="40"/>
        <item x="201"/>
        <item x="35"/>
        <item x="34"/>
        <item x="203"/>
        <item x="0"/>
        <item x="45"/>
        <item x="46"/>
        <item x="202"/>
        <item x="204"/>
        <item x="38"/>
        <item x="4"/>
        <item x="36"/>
        <item x="5"/>
        <item x="7"/>
        <item x="41"/>
        <item x="42"/>
        <item x="11"/>
        <item x="43"/>
        <item x="6"/>
        <item x="47"/>
        <item x="37"/>
        <item x="8"/>
        <item x="49"/>
        <item x="48"/>
        <item x="1"/>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39"/>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7"/>
        <item x="3"/>
        <item x="2"/>
        <item x="200"/>
        <item x="205"/>
        <item x="16"/>
        <item x="17"/>
        <item x="21"/>
        <item x="24"/>
        <item x="26"/>
        <item x="23"/>
        <item x="18"/>
        <item x="25"/>
        <item x="27"/>
        <item x="22"/>
        <item x="19"/>
        <item x="206"/>
        <item x="20"/>
        <item x="14"/>
        <item x="12"/>
        <item x="13"/>
        <item x="15"/>
        <item x="30"/>
        <item x="28"/>
        <item x="29"/>
        <item x="33"/>
        <item x="31"/>
        <item x="32"/>
        <item t="default"/>
      </items>
    </pivotField>
    <pivotField numFmtId="22" showAll="0">
      <items count="184">
        <item x="0"/>
        <item x="5"/>
        <item x="6"/>
        <item x="3"/>
        <item x="2"/>
        <item x="4"/>
        <item x="29"/>
        <item x="180"/>
        <item x="1"/>
        <item x="182"/>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81"/>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50"/>
        <item x="7"/>
        <item x="31"/>
        <item x="11"/>
        <item x="12"/>
        <item x="16"/>
        <item x="19"/>
        <item x="21"/>
        <item x="18"/>
        <item x="13"/>
        <item x="20"/>
        <item x="22"/>
        <item x="17"/>
        <item x="14"/>
        <item x="30"/>
        <item x="15"/>
        <item x="9"/>
        <item x="8"/>
        <item x="10"/>
        <item x="25"/>
        <item x="23"/>
        <item x="24"/>
        <item x="28"/>
        <item x="26"/>
        <item x="27"/>
        <item t="default"/>
      </items>
    </pivotField>
    <pivotField numFmtId="22" showAll="0"/>
    <pivotField numFmtId="22" showAll="0"/>
    <pivotField showAll="0"/>
    <pivotField showAll="0"/>
    <pivotField showAll="0"/>
    <pivotField axis="axisRow" showAll="0">
      <items count="69">
        <item sd="0" x="4"/>
        <item x="3"/>
        <item h="1" sd="0" x="5"/>
        <item h="1" sd="0" x="9"/>
        <item h="1" sd="0" x="43"/>
        <item h="1" sd="0" x="1"/>
        <item h="1" sd="0" x="60"/>
        <item h="1" sd="0" x="16"/>
        <item h="1" sd="0" x="59"/>
        <item h="1" sd="0" x="62"/>
        <item h="1" sd="0" x="48"/>
        <item h="1" sd="0" x="15"/>
        <item h="1" sd="0" x="21"/>
        <item h="1" sd="0" x="2"/>
        <item h="1" sd="0" x="65"/>
        <item h="1" sd="0" x="23"/>
        <item h="1" sd="0" x="10"/>
        <item h="1" sd="0" x="24"/>
        <item h="1" sd="0" x="36"/>
        <item h="1" sd="0" x="45"/>
        <item h="1" sd="0" x="25"/>
        <item h="1" sd="0" x="26"/>
        <item h="1" sd="0" x="35"/>
        <item h="1" sd="0" x="42"/>
        <item h="1" sd="0" x="0"/>
        <item h="1" sd="0" x="27"/>
        <item h="1" sd="0" x="51"/>
        <item h="1" sd="0" x="39"/>
        <item h="1" sd="0" x="28"/>
        <item h="1" sd="0" x="67"/>
        <item h="1" sd="0" x="66"/>
        <item h="1" sd="0" x="19"/>
        <item h="1" sd="0" x="29"/>
        <item h="1" sd="0" x="6"/>
        <item h="1" sd="0" x="50"/>
        <item h="1" sd="0" x="8"/>
        <item h="1" sd="0" x="57"/>
        <item h="1" sd="0" x="52"/>
        <item h="1" sd="0" x="14"/>
        <item h="1" sd="0" x="20"/>
        <item h="1" sd="0" x="63"/>
        <item h="1" sd="0" x="64"/>
        <item h="1" sd="0" x="11"/>
        <item h="1" sd="0" x="13"/>
        <item h="1" sd="0" x="7"/>
        <item h="1" sd="0" x="12"/>
        <item h="1" sd="0" x="49"/>
        <item h="1" sd="0" x="58"/>
        <item h="1" sd="0" x="44"/>
        <item h="1" sd="0" x="37"/>
        <item h="1" sd="0" x="30"/>
        <item h="1" sd="0" x="40"/>
        <item h="1" sd="0" x="55"/>
        <item h="1" sd="0" x="47"/>
        <item h="1" sd="0" x="17"/>
        <item h="1" sd="0" x="41"/>
        <item h="1" sd="0" x="33"/>
        <item h="1" sd="0" x="34"/>
        <item h="1" sd="0" x="32"/>
        <item h="1" sd="0" x="53"/>
        <item h="1" sd="0" x="54"/>
        <item h="1" sd="0" x="31"/>
        <item h="1" sd="0" x="18"/>
        <item h="1" sd="0" x="56"/>
        <item h="1" sd="0" x="46"/>
        <item h="1" sd="0" x="22"/>
        <item h="1" sd="0" x="61"/>
        <item h="1" sd="0" x="38"/>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3">
    <field x="16"/>
    <field x="1"/>
    <field x="0"/>
  </rowFields>
  <rowItems count="6">
    <i>
      <x/>
    </i>
    <i>
      <x v="1"/>
    </i>
    <i r="1">
      <x/>
    </i>
    <i r="1">
      <x v="1"/>
    </i>
    <i r="1">
      <x v="2"/>
    </i>
    <i t="grand">
      <x/>
    </i>
  </rowItems>
  <colFields count="1">
    <field x="9"/>
  </colFields>
  <colItems count="3">
    <i>
      <x v="181"/>
    </i>
    <i>
      <x v="182"/>
    </i>
    <i t="grand">
      <x/>
    </i>
  </colItems>
  <dataFields count="1">
    <dataField name="Sum of Extended_Price" fld="69" baseField="14" baseItem="0" numFmtId="8"/>
  </dataFields>
  <chartFormats count="7">
    <chartFormat chart="0" format="0" series="1">
      <pivotArea type="data" outline="0" fieldPosition="0">
        <references count="2">
          <reference field="4294967294" count="1" selected="0">
            <x v="0"/>
          </reference>
          <reference field="9" count="1" selected="0">
            <x v="180"/>
          </reference>
        </references>
      </pivotArea>
    </chartFormat>
    <chartFormat chart="0" format="1" series="1">
      <pivotArea type="data" outline="0" fieldPosition="0">
        <references count="2">
          <reference field="4294967294" count="1" selected="0">
            <x v="0"/>
          </reference>
          <reference field="9" count="1" selected="0">
            <x v="181"/>
          </reference>
        </references>
      </pivotArea>
    </chartFormat>
    <chartFormat chart="0" format="2" series="1">
      <pivotArea type="data" outline="0" fieldPosition="0">
        <references count="2">
          <reference field="4294967294" count="1" selected="0">
            <x v="0"/>
          </reference>
          <reference field="9" count="1" selected="0">
            <x v="182"/>
          </reference>
        </references>
      </pivotArea>
    </chartFormat>
    <chartFormat chart="5" format="3" series="1">
      <pivotArea type="data" outline="0" fieldPosition="0">
        <references count="2">
          <reference field="4294967294" count="1" selected="0">
            <x v="0"/>
          </reference>
          <reference field="9" count="1" selected="0">
            <x v="181"/>
          </reference>
        </references>
      </pivotArea>
    </chartFormat>
    <chartFormat chart="5" format="4" series="1">
      <pivotArea type="data" outline="0" fieldPosition="0">
        <references count="2">
          <reference field="4294967294" count="1" selected="0">
            <x v="0"/>
          </reference>
          <reference field="9" count="1" selected="0">
            <x v="182"/>
          </reference>
        </references>
      </pivotArea>
    </chartFormat>
    <chartFormat chart="6" format="5" series="1">
      <pivotArea type="data" outline="0" fieldPosition="0">
        <references count="2">
          <reference field="4294967294" count="1" selected="0">
            <x v="0"/>
          </reference>
          <reference field="9" count="1" selected="0">
            <x v="181"/>
          </reference>
        </references>
      </pivotArea>
    </chartFormat>
    <chartFormat chart="6" format="6" series="1">
      <pivotArea type="data" outline="0" fieldPosition="0">
        <references count="2">
          <reference field="4294967294" count="1" selected="0">
            <x v="0"/>
          </reference>
          <reference field="9" count="1" selected="0">
            <x v="182"/>
          </reference>
        </references>
      </pivotArea>
    </chartFormat>
  </chartFormats>
  <pivotTableStyleInfo name="PivotStyleLight16" showRowHeaders="1" showColHeaders="1" showRowStripes="0" showColStripes="0" showLastColumn="1"/>
  <filters count="1">
    <filter fld="9" type="dateBetween" evalOrder="-1" id="2" name="Document_Date">
      <autoFilter ref="A1">
        <filterColumn colId="0">
          <customFilters and="1">
            <customFilter operator="greaterThanOrEqual" val="42736"/>
            <customFilter operator="lessThanOrEqual" val="4310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cherry TWO View_VY_SOP_Detail" connectionId="1" autoFormatId="16" applyNumberFormats="0" applyBorderFormats="0" applyFontFormats="0" applyPatternFormats="0" applyAlignmentFormats="0" applyWidthHeightFormats="0">
  <queryTableRefresh nextId="81">
    <queryTableFields count="80">
      <queryTableField id="1" name="SOP_Number" tableColumnId="1"/>
      <queryTableField id="2" name="SOP_Type" tableColumnId="2"/>
      <queryTableField id="80" dataBound="0" tableColumnId="80"/>
      <queryTableField id="79" dataBound="0" tableColumnId="79"/>
      <queryTableField id="78" dataBound="0" tableColumnId="78"/>
      <queryTableField id="77" dataBound="0" tableColumnId="77"/>
      <queryTableField id="76" dataBound="0" tableColumnId="76"/>
      <queryTableField id="75" dataBound="0" tableColumnId="75"/>
      <queryTableField id="74" dataBound="0" tableColumnId="74"/>
      <queryTableField id="3" name="Document_Date" tableColumnId="3"/>
      <queryTableField id="4" name="GL_Posting_Date" tableColumnId="4"/>
      <queryTableField id="5" name="Order_Date" tableColumnId="5"/>
      <queryTableField id="6" name="Due_Date" tableColumnId="6"/>
      <queryTableField id="7" name="Master_Number" tableColumnId="7"/>
      <queryTableField id="8" name="Posting_Status" tableColumnId="8"/>
      <queryTableField id="9" name="Customer_ID" tableColumnId="9"/>
      <queryTableField id="10" name="Customer_Name" tableColumnId="10"/>
      <queryTableField id="11" name="Customer_PO" tableColumnId="11"/>
      <queryTableField id="12" name="Batch_Number" tableColumnId="12"/>
      <queryTableField id="13" name="Header_Site_ID" tableColumnId="13"/>
      <queryTableField id="14" name="Line_Site_ID" tableColumnId="14"/>
      <queryTableField id="15" name="Header_Salesperson" tableColumnId="15"/>
      <queryTableField id="16" name="Line_Salesperson" tableColumnId="16"/>
      <queryTableField id="17" name="Header_Territory" tableColumnId="17"/>
      <queryTableField id="18" name="Line_Territory" tableColumnId="18"/>
      <queryTableField id="19" name="Payment_Terms_ID" tableColumnId="19"/>
      <queryTableField id="20" name="Header_Shipping_Method" tableColumnId="20"/>
      <queryTableField id="21" name="Line_Shipping_Method" tableColumnId="21"/>
      <queryTableField id="22" name="Bill_To_Address_ID" tableColumnId="22"/>
      <queryTableField id="23" name="Header_Ship_To_Address_ID" tableColumnId="23"/>
      <queryTableField id="24" name="Header_Ship_To_Name" tableColumnId="24"/>
      <queryTableField id="25" name="Header_Address_1" tableColumnId="25"/>
      <queryTableField id="26" name="Header_Address_2" tableColumnId="26"/>
      <queryTableField id="27" name="Header_Address_3" tableColumnId="27"/>
      <queryTableField id="28" name="Header_City" tableColumnId="28"/>
      <queryTableField id="29" name="Header_State" tableColumnId="29"/>
      <queryTableField id="30" name="Header_Zip_Code" tableColumnId="30"/>
      <queryTableField id="31" name="Header_Country" tableColumnId="31"/>
      <queryTableField id="32" name="Line_Ship_To_Address_ID" tableColumnId="32"/>
      <queryTableField id="33" name="Line_Ship_To_Name" tableColumnId="33"/>
      <queryTableField id="34" name="Line_Address_1" tableColumnId="34"/>
      <queryTableField id="35" name="Line_Address_2" tableColumnId="35"/>
      <queryTableField id="36" name="Line_Address_3" tableColumnId="36"/>
      <queryTableField id="37" name="Line_City" tableColumnId="37"/>
      <queryTableField id="38" name="Line_State" tableColumnId="38"/>
      <queryTableField id="39" name="Line_Zip_Code" tableColumnId="39"/>
      <queryTableField id="40" name="Line_Country" tableColumnId="40"/>
      <queryTableField id="41" name="Total_Document_Amount" tableColumnId="41"/>
      <queryTableField id="42" name="Total_Markdown_Amount" tableColumnId="42"/>
      <queryTableField id="43" name="Document_Subtotal" tableColumnId="43"/>
      <queryTableField id="44" name="Freight_Amount" tableColumnId="44"/>
      <queryTableField id="45" name="Misc_Amount" tableColumnId="45"/>
      <queryTableField id="46" name="Tax_Amount" tableColumnId="46"/>
      <queryTableField id="47" name="Currency_ID" tableColumnId="47"/>
      <queryTableField id="48" name="Header_ReqShipDate" tableColumnId="48"/>
      <queryTableField id="49" name="Line_ReqShipDate" tableColumnId="49"/>
      <queryTableField id="50" name="User_to_Enter" tableColumnId="50"/>
      <queryTableField id="51" name="Header_Comment_ID" tableColumnId="51"/>
      <queryTableField id="52" name="Line_Comment_ID" tableColumnId="52"/>
      <queryTableField id="53" name="Line_Item_Sequence" tableColumnId="53"/>
      <queryTableField id="54" name="Component_Sequence" tableColumnId="54"/>
      <queryTableField id="55" name="Item_Type" tableColumnId="55"/>
      <queryTableField id="56" name="Item_Number" tableColumnId="56"/>
      <queryTableField id="57" name="Item_Description" tableColumnId="57"/>
      <queryTableField id="58" name="Quantity" tableColumnId="58"/>
      <queryTableField id="59" name="U_of_M" tableColumnId="59"/>
      <queryTableField id="60" name="Qty_in_Base_U_of_M" tableColumnId="60"/>
      <queryTableField id="61" name="Qty_Remaining" tableColumnId="61"/>
      <queryTableField id="62" name="Unit_Price" tableColumnId="62"/>
      <queryTableField id="63" name="Extended_Price" tableColumnId="63"/>
      <queryTableField id="64" name="Markdown_Type" tableColumnId="64"/>
      <queryTableField id="65" name="Markdown_Amount" tableColumnId="65"/>
      <queryTableField id="66" name="Markdown_Percentage" tableColumnId="66"/>
      <queryTableField id="67" name="Trade_Discount_Amount" tableColumnId="67"/>
      <queryTableField id="68" name="Unit_Cost" tableColumnId="68"/>
      <queryTableField id="69" name="Extended_Cost" tableColumnId="69"/>
      <queryTableField id="70" name="Gross_Margin" tableColumnId="70"/>
      <queryTableField id="71" name="Gross_Margin_Pct" tableColumnId="71"/>
      <queryTableField id="72" name="Item_Class" tableColumnId="72"/>
      <queryTableField id="73" name="Manufacturer" tableColumnId="7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2" name="PivotTable1"/>
  </pivotTables>
  <data>
    <tabular pivotCacheId="1">
      <items count="5">
        <i x="2" s="1"/>
        <i x="0" nd="1"/>
        <i x="1" nd="1"/>
        <i x="4" nd="1"/>
        <i x="3"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2" name="PivotTable1"/>
  </pivotTables>
  <data>
    <tabular pivotCacheId="1">
      <items count="11">
        <i x="8"/>
        <i x="10"/>
        <i x="1" s="1"/>
        <i x="5"/>
        <i x="2" nd="1"/>
        <i x="0" nd="1"/>
        <i x="9" nd="1"/>
        <i x="3" nd="1"/>
        <i x="4" nd="1"/>
        <i x="6" nd="1"/>
        <i x="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rowHeight="241300"/>
  <slicer name="Month" cache="Slicer_Month" caption="Month"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cherry_TWO_View_VY_SOP_Detail" displayName="Table_cherry_TWO_View_VY_SOP_Detail" ref="A1:CB974" tableType="queryTable" totalsRowShown="0">
  <autoFilter ref="A1:CB974"/>
  <tableColumns count="80">
    <tableColumn id="1" uniqueName="1" name="SOP_Number" queryTableFieldId="1"/>
    <tableColumn id="2" uniqueName="2" name="SOP_Type" queryTableFieldId="2"/>
    <tableColumn id="80" uniqueName="80" name="Year" queryTableFieldId="80" dataDxfId="1">
      <calculatedColumnFormula>YEAR(Table_cherry_TWO_View_VY_SOP_Detail[[#This Row],[Document_Date]])</calculatedColumnFormula>
    </tableColumn>
    <tableColumn id="79" uniqueName="79" name="Month" queryTableFieldId="79" dataDxfId="0">
      <calculatedColumnFormula>MONTH(Table_cherry_TWO_View_VY_SOP_Detail[[#This Row],[Document_Date]])</calculatedColumnFormula>
    </tableColumn>
    <tableColumn id="78" uniqueName="78" name="Period" queryTableFieldId="78" dataDxfId="2">
      <calculatedColumnFormula>TEXT(Table_cherry_TWO_View_VY_SOP_Detail[[#This Row],[Document_Date]], "yyyy-MMM")</calculatedColumnFormula>
    </tableColumn>
    <tableColumn id="77" uniqueName="77" name="Weekday" queryTableFieldId="77" dataDxfId="3">
      <calculatedColumnFormula>WEEKDAY(Table_cherry_TWO_View_VY_SOP_Detail[[#This Row],[Document_Date]])</calculatedColumnFormula>
    </tableColumn>
    <tableColumn id="76" uniqueName="76" name="Week Number" queryTableFieldId="76" dataDxfId="4">
      <calculatedColumnFormula>WEEKNUM(Table_cherry_TWO_View_VY_SOP_Detail[[#This Row],[Document_Date]])</calculatedColumnFormula>
    </tableColumn>
    <tableColumn id="75" uniqueName="75" name="Days Due" queryTableFieldId="75" dataDxfId="5">
      <calculatedColumnFormula>_xlfn.DAYS(Table_cherry_TWO_View_VY_SOP_Detail[[#This Row],[Due_Date]], Table_cherry_TWO_View_VY_SOP_Detail[[#This Row],[Today]])</calculatedColumnFormula>
    </tableColumn>
    <tableColumn id="74" uniqueName="74" name="Today" queryTableFieldId="74" dataDxfId="6">
      <calculatedColumnFormula>TODAY()</calculatedColumnFormula>
    </tableColumn>
    <tableColumn id="3" uniqueName="3" name="Document_Date" queryTableFieldId="3" dataDxfId="12"/>
    <tableColumn id="4" uniqueName="4" name="GL_Posting_Date" queryTableFieldId="4" dataDxfId="11"/>
    <tableColumn id="5" uniqueName="5" name="Order_Date" queryTableFieldId="5" dataDxfId="10"/>
    <tableColumn id="6" uniqueName="6" name="Due_Date" queryTableFieldId="6" dataDxfId="9"/>
    <tableColumn id="7" uniqueName="7" name="Master_Number" queryTableFieldId="7"/>
    <tableColumn id="8" uniqueName="8" name="Posting_Status" queryTableFieldId="8"/>
    <tableColumn id="9" uniqueName="9" name="Customer_ID" queryTableFieldId="9"/>
    <tableColumn id="10" uniqueName="10" name="Customer_Name" queryTableFieldId="10"/>
    <tableColumn id="11" uniqueName="11" name="Customer_PO" queryTableFieldId="11"/>
    <tableColumn id="12" uniqueName="12" name="Batch_Number" queryTableFieldId="12"/>
    <tableColumn id="13" uniqueName="13" name="Header_Site_ID" queryTableFieldId="13"/>
    <tableColumn id="14" uniqueName="14" name="Line_Site_ID" queryTableFieldId="14"/>
    <tableColumn id="15" uniqueName="15" name="Header_Salesperson" queryTableFieldId="15"/>
    <tableColumn id="16" uniqueName="16" name="Line_Salesperson" queryTableFieldId="16"/>
    <tableColumn id="17" uniqueName="17" name="Header_Territory" queryTableFieldId="17"/>
    <tableColumn id="18" uniqueName="18" name="Line_Territory" queryTableFieldId="18"/>
    <tableColumn id="19" uniqueName="19" name="Payment_Terms_ID" queryTableFieldId="19"/>
    <tableColumn id="20" uniqueName="20" name="Header_Shipping_Method" queryTableFieldId="20"/>
    <tableColumn id="21" uniqueName="21" name="Line_Shipping_Method" queryTableFieldId="21"/>
    <tableColumn id="22" uniqueName="22" name="Bill_To_Address_ID" queryTableFieldId="22"/>
    <tableColumn id="23" uniqueName="23" name="Header_Ship_To_Address_ID" queryTableFieldId="23"/>
    <tableColumn id="24" uniqueName="24" name="Header_Ship_To_Name" queryTableFieldId="24"/>
    <tableColumn id="25" uniqueName="25" name="Header_Address_1" queryTableFieldId="25"/>
    <tableColumn id="26" uniqueName="26" name="Header_Address_2" queryTableFieldId="26"/>
    <tableColumn id="27" uniqueName="27" name="Header_Address_3" queryTableFieldId="27"/>
    <tableColumn id="28" uniqueName="28" name="Header_City" queryTableFieldId="28"/>
    <tableColumn id="29" uniqueName="29" name="Header_State" queryTableFieldId="29"/>
    <tableColumn id="30" uniqueName="30" name="Header_Zip_Code" queryTableFieldId="30"/>
    <tableColumn id="31" uniqueName="31" name="Header_Country" queryTableFieldId="31"/>
    <tableColumn id="32" uniqueName="32" name="Line_Ship_To_Address_ID" queryTableFieldId="32"/>
    <tableColumn id="33" uniqueName="33" name="Line_Ship_To_Name" queryTableFieldId="33"/>
    <tableColumn id="34" uniqueName="34" name="Line_Address_1" queryTableFieldId="34"/>
    <tableColumn id="35" uniqueName="35" name="Line_Address_2" queryTableFieldId="35"/>
    <tableColumn id="36" uniqueName="36" name="Line_Address_3" queryTableFieldId="36"/>
    <tableColumn id="37" uniqueName="37" name="Line_City" queryTableFieldId="37"/>
    <tableColumn id="38" uniqueName="38" name="Line_State" queryTableFieldId="38"/>
    <tableColumn id="39" uniqueName="39" name="Line_Zip_Code" queryTableFieldId="39"/>
    <tableColumn id="40" uniqueName="40" name="Line_Country" queryTableFieldId="40"/>
    <tableColumn id="41" uniqueName="41" name="Total_Document_Amount" queryTableFieldId="41"/>
    <tableColumn id="42" uniqueName="42" name="Total_Markdown_Amount" queryTableFieldId="42"/>
    <tableColumn id="43" uniqueName="43" name="Document_Subtotal" queryTableFieldId="43"/>
    <tableColumn id="44" uniqueName="44" name="Freight_Amount" queryTableFieldId="44"/>
    <tableColumn id="45" uniqueName="45" name="Misc_Amount" queryTableFieldId="45"/>
    <tableColumn id="46" uniqueName="46" name="Tax_Amount" queryTableFieldId="46"/>
    <tableColumn id="47" uniqueName="47" name="Currency_ID" queryTableFieldId="47"/>
    <tableColumn id="48" uniqueName="48" name="Header_ReqShipDate" queryTableFieldId="48" dataDxfId="8"/>
    <tableColumn id="49" uniqueName="49" name="Line_ReqShipDate" queryTableFieldId="49" dataDxfId="7"/>
    <tableColumn id="50" uniqueName="50" name="User_to_Enter" queryTableFieldId="50"/>
    <tableColumn id="51" uniqueName="51" name="Header_Comment_ID" queryTableFieldId="51"/>
    <tableColumn id="52" uniqueName="52" name="Line_Comment_ID" queryTableFieldId="52"/>
    <tableColumn id="53" uniqueName="53" name="Line_Item_Sequence" queryTableFieldId="53"/>
    <tableColumn id="54" uniqueName="54" name="Component_Sequence" queryTableFieldId="54"/>
    <tableColumn id="55" uniqueName="55" name="Item_Type" queryTableFieldId="55"/>
    <tableColumn id="56" uniqueName="56" name="Item_Number" queryTableFieldId="56"/>
    <tableColumn id="57" uniqueName="57" name="Item_Description" queryTableFieldId="57"/>
    <tableColumn id="58" uniqueName="58" name="Quantity" queryTableFieldId="58"/>
    <tableColumn id="59" uniqueName="59" name="U_of_M" queryTableFieldId="59"/>
    <tableColumn id="60" uniqueName="60" name="Qty_in_Base_U_of_M" queryTableFieldId="60"/>
    <tableColumn id="61" uniqueName="61" name="Qty_Remaining" queryTableFieldId="61"/>
    <tableColumn id="62" uniqueName="62" name="Unit_Price" queryTableFieldId="62"/>
    <tableColumn id="63" uniqueName="63" name="Extended_Price" queryTableFieldId="63"/>
    <tableColumn id="64" uniqueName="64" name="Markdown_Type" queryTableFieldId="64"/>
    <tableColumn id="65" uniqueName="65" name="Markdown_Amount" queryTableFieldId="65"/>
    <tableColumn id="66" uniqueName="66" name="Markdown_Percentage" queryTableFieldId="66"/>
    <tableColumn id="67" uniqueName="67" name="Trade_Discount_Amount" queryTableFieldId="67"/>
    <tableColumn id="68" uniqueName="68" name="Unit_Cost" queryTableFieldId="68"/>
    <tableColumn id="69" uniqueName="69" name="Extended_Cost" queryTableFieldId="69"/>
    <tableColumn id="70" uniqueName="70" name="Gross_Margin" queryTableFieldId="70"/>
    <tableColumn id="71" uniqueName="71" name="Gross_Margin_Pct" queryTableFieldId="71"/>
    <tableColumn id="72" uniqueName="72" name="Item_Class" queryTableFieldId="72"/>
    <tableColumn id="73" uniqueName="73" name="Manufacturer" queryTableFieldId="7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tabSelected="1" workbookViewId="0">
      <selection activeCell="A8" sqref="A8"/>
    </sheetView>
  </sheetViews>
  <sheetFormatPr defaultRowHeight="15" x14ac:dyDescent="0.25"/>
  <cols>
    <col min="1" max="1" width="21.85546875" customWidth="1"/>
    <col min="2" max="2" width="16.28515625" customWidth="1"/>
    <col min="3" max="3" width="13.85546875" customWidth="1"/>
    <col min="4" max="4" width="11.28515625" customWidth="1"/>
    <col min="5" max="5" width="11.85546875" customWidth="1"/>
    <col min="6" max="6" width="11.28515625" customWidth="1"/>
    <col min="7" max="7" width="13.85546875" customWidth="1"/>
    <col min="8" max="9" width="12.7109375" customWidth="1"/>
    <col min="10" max="16" width="13.85546875" customWidth="1"/>
    <col min="17" max="17" width="11.28515625" customWidth="1"/>
    <col min="18" max="18" width="8.28515625" customWidth="1"/>
    <col min="19" max="20" width="9.85546875" customWidth="1"/>
    <col min="21" max="21" width="11.5703125" customWidth="1"/>
    <col min="22" max="22" width="10.85546875" customWidth="1"/>
    <col min="23" max="24" width="8.28515625" customWidth="1"/>
    <col min="25" max="25" width="9" customWidth="1"/>
    <col min="26" max="26" width="8.28515625" customWidth="1"/>
    <col min="27" max="27" width="11.28515625" bestFit="1" customWidth="1"/>
    <col min="28" max="28" width="10.85546875" bestFit="1" customWidth="1"/>
    <col min="29" max="30" width="9.85546875" bestFit="1" customWidth="1"/>
    <col min="31" max="32" width="10.85546875" bestFit="1" customWidth="1"/>
    <col min="33" max="33" width="8.28515625" bestFit="1" customWidth="1"/>
    <col min="34" max="35" width="10.85546875" bestFit="1" customWidth="1"/>
    <col min="36" max="36" width="13.5703125" bestFit="1" customWidth="1"/>
  </cols>
  <sheetData>
    <row r="3" spans="1:4" x14ac:dyDescent="0.25">
      <c r="A3" s="4" t="s">
        <v>1477</v>
      </c>
      <c r="B3" s="4" t="s">
        <v>1478</v>
      </c>
    </row>
    <row r="4" spans="1:4" x14ac:dyDescent="0.25">
      <c r="A4" s="4" t="s">
        <v>1475</v>
      </c>
      <c r="B4" s="1">
        <v>42837</v>
      </c>
      <c r="C4" s="1">
        <v>42846</v>
      </c>
      <c r="D4" s="1" t="s">
        <v>1476</v>
      </c>
    </row>
    <row r="5" spans="1:4" x14ac:dyDescent="0.25">
      <c r="A5" s="5" t="s">
        <v>143</v>
      </c>
      <c r="B5" s="6">
        <v>45018.85</v>
      </c>
      <c r="C5" s="6"/>
      <c r="D5" s="6">
        <v>45018.85</v>
      </c>
    </row>
    <row r="6" spans="1:4" x14ac:dyDescent="0.25">
      <c r="A6" s="5" t="s">
        <v>130</v>
      </c>
      <c r="B6" s="6">
        <v>3888.7499999999995</v>
      </c>
      <c r="C6" s="6">
        <v>329.85</v>
      </c>
      <c r="D6" s="6">
        <v>4218.5999999999995</v>
      </c>
    </row>
    <row r="7" spans="1:4" x14ac:dyDescent="0.25">
      <c r="A7" s="7" t="s">
        <v>74</v>
      </c>
      <c r="B7" s="6"/>
      <c r="C7" s="6">
        <v>329.85</v>
      </c>
      <c r="D7" s="6">
        <v>329.85</v>
      </c>
    </row>
    <row r="8" spans="1:4" x14ac:dyDescent="0.25">
      <c r="A8" s="7" t="s">
        <v>141</v>
      </c>
      <c r="B8" s="6">
        <v>1369</v>
      </c>
      <c r="C8" s="6"/>
      <c r="D8" s="6">
        <v>1369</v>
      </c>
    </row>
    <row r="9" spans="1:4" x14ac:dyDescent="0.25">
      <c r="A9" s="7" t="s">
        <v>202</v>
      </c>
      <c r="B9" s="6">
        <v>2519.7499999999995</v>
      </c>
      <c r="C9" s="6"/>
      <c r="D9" s="6">
        <v>2519.7499999999995</v>
      </c>
    </row>
    <row r="10" spans="1:4" x14ac:dyDescent="0.25">
      <c r="A10" s="5" t="s">
        <v>1476</v>
      </c>
      <c r="B10" s="6">
        <v>48907.6</v>
      </c>
      <c r="C10" s="6">
        <v>329.85</v>
      </c>
      <c r="D10" s="6">
        <v>49237.45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74"/>
  <sheetViews>
    <sheetView workbookViewId="0">
      <selection activeCell="D3" sqref="D3"/>
    </sheetView>
  </sheetViews>
  <sheetFormatPr defaultRowHeight="15" x14ac:dyDescent="0.25"/>
  <cols>
    <col min="1" max="1" width="15.140625" bestFit="1" customWidth="1"/>
    <col min="2" max="2" width="17.28515625" bestFit="1" customWidth="1"/>
    <col min="3" max="4" width="17.28515625" customWidth="1"/>
    <col min="5" max="5" width="17.28515625" style="3" customWidth="1"/>
    <col min="6" max="8" width="17.28515625" customWidth="1"/>
    <col min="9" max="9" width="17.7109375" bestFit="1" customWidth="1"/>
    <col min="10" max="10" width="18.42578125" bestFit="1" customWidth="1"/>
    <col min="11" max="12" width="14.85546875" bestFit="1" customWidth="1"/>
    <col min="13" max="13" width="18" bestFit="1" customWidth="1"/>
    <col min="14" max="14" width="16.42578125" bestFit="1" customWidth="1"/>
    <col min="15" max="15" width="15.5703125" bestFit="1" customWidth="1"/>
    <col min="16" max="16" width="29.85546875" bestFit="1" customWidth="1"/>
    <col min="17" max="17" width="15.5703125" bestFit="1" customWidth="1"/>
    <col min="18" max="18" width="17.5703125" bestFit="1" customWidth="1"/>
    <col min="19" max="19" width="17.140625" bestFit="1" customWidth="1"/>
    <col min="20" max="20" width="14.28515625" bestFit="1" customWidth="1"/>
    <col min="21" max="21" width="21.7109375" bestFit="1" customWidth="1"/>
    <col min="22" max="22" width="18.85546875" bestFit="1" customWidth="1"/>
    <col min="23" max="23" width="18.5703125" bestFit="1" customWidth="1"/>
    <col min="24" max="24" width="15.85546875" bestFit="1" customWidth="1"/>
    <col min="25" max="25" width="20.7109375" bestFit="1" customWidth="1"/>
    <col min="26" max="26" width="27" bestFit="1" customWidth="1"/>
    <col min="27" max="27" width="24.28515625" bestFit="1" customWidth="1"/>
    <col min="28" max="28" width="20.5703125" bestFit="1" customWidth="1"/>
    <col min="29" max="29" width="29.28515625" bestFit="1" customWidth="1"/>
    <col min="30" max="30" width="29.85546875" bestFit="1" customWidth="1"/>
    <col min="31" max="31" width="22.7109375" bestFit="1" customWidth="1"/>
    <col min="32" max="33" width="20.140625" bestFit="1" customWidth="1"/>
    <col min="34" max="34" width="16.85546875" bestFit="1" customWidth="1"/>
    <col min="35" max="35" width="15.42578125" bestFit="1" customWidth="1"/>
    <col min="36" max="36" width="19.140625" bestFit="1" customWidth="1"/>
    <col min="37" max="37" width="17.85546875" bestFit="1" customWidth="1"/>
    <col min="38" max="38" width="26.42578125" bestFit="1" customWidth="1"/>
    <col min="39" max="39" width="29.85546875" bestFit="1" customWidth="1"/>
    <col min="40" max="40" width="22.7109375" bestFit="1" customWidth="1"/>
    <col min="41" max="41" width="18.28515625" bestFit="1" customWidth="1"/>
    <col min="42" max="42" width="17.28515625" bestFit="1" customWidth="1"/>
    <col min="43" max="43" width="16.85546875" bestFit="1" customWidth="1"/>
    <col min="44" max="44" width="12.5703125" bestFit="1" customWidth="1"/>
    <col min="45" max="45" width="16.42578125" bestFit="1" customWidth="1"/>
    <col min="46" max="46" width="15" bestFit="1" customWidth="1"/>
    <col min="47" max="47" width="26.42578125" bestFit="1" customWidth="1"/>
    <col min="48" max="48" width="26.85546875" bestFit="1" customWidth="1"/>
    <col min="49" max="49" width="21.140625" bestFit="1" customWidth="1"/>
    <col min="50" max="50" width="17.85546875" bestFit="1" customWidth="1"/>
    <col min="51" max="51" width="15.7109375" bestFit="1" customWidth="1"/>
    <col min="52" max="52" width="14.42578125" bestFit="1" customWidth="1"/>
    <col min="53" max="53" width="14" bestFit="1" customWidth="1"/>
    <col min="54" max="54" width="22.42578125" bestFit="1" customWidth="1"/>
    <col min="55" max="55" width="19.7109375" bestFit="1" customWidth="1"/>
    <col min="56" max="56" width="16.140625" bestFit="1" customWidth="1"/>
    <col min="57" max="57" width="22.5703125" bestFit="1" customWidth="1"/>
    <col min="58" max="58" width="19.85546875" bestFit="1" customWidth="1"/>
    <col min="59" max="59" width="22.140625" bestFit="1" customWidth="1"/>
    <col min="60" max="60" width="23.85546875" bestFit="1" customWidth="1"/>
    <col min="61" max="61" width="12.7109375" bestFit="1" customWidth="1"/>
    <col min="62" max="62" width="16.28515625" bestFit="1" customWidth="1"/>
    <col min="63" max="63" width="41.85546875" bestFit="1" customWidth="1"/>
    <col min="64" max="64" width="11" bestFit="1" customWidth="1"/>
    <col min="65" max="65" width="10.42578125" bestFit="1" customWidth="1"/>
    <col min="66" max="66" width="22.7109375" bestFit="1" customWidth="1"/>
    <col min="67" max="67" width="17" bestFit="1" customWidth="1"/>
    <col min="68" max="68" width="12.5703125" bestFit="1" customWidth="1"/>
    <col min="69" max="69" width="17.28515625" bestFit="1" customWidth="1"/>
    <col min="70" max="70" width="18.28515625" bestFit="1" customWidth="1"/>
    <col min="71" max="71" width="21.28515625" bestFit="1" customWidth="1"/>
    <col min="72" max="72" width="24.28515625" bestFit="1" customWidth="1"/>
    <col min="73" max="73" width="25.5703125" bestFit="1" customWidth="1"/>
    <col min="74" max="74" width="12" bestFit="1" customWidth="1"/>
    <col min="75" max="75" width="16.7109375" bestFit="1" customWidth="1"/>
    <col min="76" max="76" width="15.7109375" bestFit="1" customWidth="1"/>
    <col min="77" max="77" width="19.5703125" bestFit="1" customWidth="1"/>
    <col min="78" max="78" width="13.85546875" bestFit="1" customWidth="1"/>
    <col min="79" max="79" width="15.5703125" bestFit="1" customWidth="1"/>
  </cols>
  <sheetData>
    <row r="1" spans="1:80" x14ac:dyDescent="0.25">
      <c r="A1" t="s">
        <v>0</v>
      </c>
      <c r="B1" t="s">
        <v>1</v>
      </c>
      <c r="C1" t="s">
        <v>1479</v>
      </c>
      <c r="D1" t="s">
        <v>1480</v>
      </c>
      <c r="E1" t="s">
        <v>1474</v>
      </c>
      <c r="F1" s="3" t="s">
        <v>1473</v>
      </c>
      <c r="G1" t="s">
        <v>1472</v>
      </c>
      <c r="H1" t="s">
        <v>1471</v>
      </c>
      <c r="I1" t="s">
        <v>1470</v>
      </c>
      <c r="J1" t="s">
        <v>2</v>
      </c>
      <c r="K1" t="s">
        <v>3</v>
      </c>
      <c r="L1" t="s">
        <v>4</v>
      </c>
      <c r="M1" t="s">
        <v>5</v>
      </c>
      <c r="N1" t="s">
        <v>6</v>
      </c>
      <c r="O1" t="s">
        <v>7</v>
      </c>
      <c r="P1" t="s">
        <v>8</v>
      </c>
      <c r="Q1" t="s">
        <v>9</v>
      </c>
      <c r="R1" t="s">
        <v>10</v>
      </c>
      <c r="S1" t="s">
        <v>11</v>
      </c>
      <c r="T1" t="s">
        <v>12</v>
      </c>
      <c r="U1" t="s">
        <v>13</v>
      </c>
      <c r="V1" t="s">
        <v>14</v>
      </c>
      <c r="W1" t="s">
        <v>15</v>
      </c>
      <c r="X1" t="s">
        <v>16</v>
      </c>
      <c r="Y1" t="s">
        <v>17</v>
      </c>
      <c r="Z1" t="s">
        <v>18</v>
      </c>
      <c r="AA1" t="s">
        <v>19</v>
      </c>
      <c r="AB1" t="s">
        <v>20</v>
      </c>
      <c r="AC1" t="s">
        <v>21</v>
      </c>
      <c r="AD1" t="s">
        <v>22</v>
      </c>
      <c r="AE1" t="s">
        <v>23</v>
      </c>
      <c r="AF1" t="s">
        <v>24</v>
      </c>
      <c r="AG1" t="s">
        <v>25</v>
      </c>
      <c r="AH1" t="s">
        <v>26</v>
      </c>
      <c r="AI1" t="s">
        <v>27</v>
      </c>
      <c r="AJ1" t="s">
        <v>28</v>
      </c>
      <c r="AK1" t="s">
        <v>29</v>
      </c>
      <c r="AL1" t="s">
        <v>30</v>
      </c>
      <c r="AM1" t="s">
        <v>31</v>
      </c>
      <c r="AN1" t="s">
        <v>32</v>
      </c>
      <c r="AO1" t="s">
        <v>33</v>
      </c>
      <c r="AP1" t="s">
        <v>34</v>
      </c>
      <c r="AQ1" t="s">
        <v>35</v>
      </c>
      <c r="AR1" t="s">
        <v>36</v>
      </c>
      <c r="AS1" t="s">
        <v>37</v>
      </c>
      <c r="AT1" t="s">
        <v>38</v>
      </c>
      <c r="AU1" t="s">
        <v>39</v>
      </c>
      <c r="AV1" t="s">
        <v>40</v>
      </c>
      <c r="AW1" t="s">
        <v>41</v>
      </c>
      <c r="AX1" t="s">
        <v>42</v>
      </c>
      <c r="AY1" t="s">
        <v>43</v>
      </c>
      <c r="AZ1" t="s">
        <v>44</v>
      </c>
      <c r="BA1" t="s">
        <v>45</v>
      </c>
      <c r="BB1" t="s">
        <v>46</v>
      </c>
      <c r="BC1" t="s">
        <v>47</v>
      </c>
      <c r="BD1" t="s">
        <v>48</v>
      </c>
      <c r="BE1" t="s">
        <v>49</v>
      </c>
      <c r="BF1" t="s">
        <v>50</v>
      </c>
      <c r="BG1" t="s">
        <v>51</v>
      </c>
      <c r="BH1" t="s">
        <v>52</v>
      </c>
      <c r="BI1" t="s">
        <v>53</v>
      </c>
      <c r="BJ1" t="s">
        <v>54</v>
      </c>
      <c r="BK1" t="s">
        <v>55</v>
      </c>
      <c r="BL1" t="s">
        <v>56</v>
      </c>
      <c r="BM1" t="s">
        <v>57</v>
      </c>
      <c r="BN1" t="s">
        <v>58</v>
      </c>
      <c r="BO1" t="s">
        <v>59</v>
      </c>
      <c r="BP1" t="s">
        <v>60</v>
      </c>
      <c r="BQ1" t="s">
        <v>61</v>
      </c>
      <c r="BR1" t="s">
        <v>62</v>
      </c>
      <c r="BS1" t="s">
        <v>63</v>
      </c>
      <c r="BT1" t="s">
        <v>64</v>
      </c>
      <c r="BU1" t="s">
        <v>65</v>
      </c>
      <c r="BV1" t="s">
        <v>66</v>
      </c>
      <c r="BW1" t="s">
        <v>67</v>
      </c>
      <c r="BX1" t="s">
        <v>68</v>
      </c>
      <c r="BY1" t="s">
        <v>69</v>
      </c>
      <c r="BZ1" t="s">
        <v>70</v>
      </c>
      <c r="CA1" t="s">
        <v>71</v>
      </c>
      <c r="CB1" t="s">
        <v>72</v>
      </c>
    </row>
    <row r="2" spans="1:80" x14ac:dyDescent="0.25">
      <c r="A2" t="s">
        <v>73</v>
      </c>
      <c r="B2" t="s">
        <v>74</v>
      </c>
      <c r="C2">
        <f>YEAR(Table_cherry_TWO_View_VY_SOP_Detail[[#This Row],[Document_Date]])</f>
        <v>2014</v>
      </c>
      <c r="D2">
        <f>MONTH(Table_cherry_TWO_View_VY_SOP_Detail[[#This Row],[Document_Date]])</f>
        <v>5</v>
      </c>
      <c r="E2" t="str">
        <f>TEXT(Table_cherry_TWO_View_VY_SOP_Detail[[#This Row],[Document_Date]], "yyyy-MMM")</f>
        <v>2014-May</v>
      </c>
      <c r="F2" s="3">
        <f>WEEKDAY(Table_cherry_TWO_View_VY_SOP_Detail[[#This Row],[Document_Date]])</f>
        <v>7</v>
      </c>
      <c r="G2">
        <f>WEEKNUM(Table_cherry_TWO_View_VY_SOP_Detail[[#This Row],[Document_Date]])</f>
        <v>19</v>
      </c>
      <c r="H2">
        <f ca="1">_xlfn.DAYS(Table_cherry_TWO_View_VY_SOP_Detail[[#This Row],[Due_Date]], Table_cherry_TWO_View_VY_SOP_Detail[[#This Row],[Today]])</f>
        <v>224</v>
      </c>
      <c r="I2" s="2">
        <f t="shared" ref="I2:I65" ca="1" si="0">TODAY()</f>
        <v>41539</v>
      </c>
      <c r="J2" s="1">
        <v>41769</v>
      </c>
      <c r="K2" s="1">
        <v>1</v>
      </c>
      <c r="L2" s="1">
        <v>1</v>
      </c>
      <c r="M2" s="1">
        <v>41763</v>
      </c>
      <c r="N2">
        <v>21</v>
      </c>
      <c r="O2" t="s">
        <v>75</v>
      </c>
      <c r="P2" t="s">
        <v>76</v>
      </c>
      <c r="Q2" t="s">
        <v>77</v>
      </c>
      <c r="R2" t="s">
        <v>78</v>
      </c>
      <c r="S2" t="s">
        <v>79</v>
      </c>
      <c r="T2" t="s">
        <v>80</v>
      </c>
      <c r="U2" t="s">
        <v>80</v>
      </c>
      <c r="V2" t="s">
        <v>81</v>
      </c>
      <c r="W2" t="s">
        <v>81</v>
      </c>
      <c r="X2" t="s">
        <v>82</v>
      </c>
      <c r="Y2" t="s">
        <v>82</v>
      </c>
      <c r="Z2" t="s">
        <v>83</v>
      </c>
      <c r="AA2" t="s">
        <v>84</v>
      </c>
      <c r="AB2" t="s">
        <v>84</v>
      </c>
      <c r="AC2" t="s">
        <v>85</v>
      </c>
      <c r="AD2" t="s">
        <v>86</v>
      </c>
      <c r="AE2" t="s">
        <v>77</v>
      </c>
      <c r="AF2" t="s">
        <v>87</v>
      </c>
      <c r="AG2" t="s">
        <v>78</v>
      </c>
      <c r="AH2" t="s">
        <v>78</v>
      </c>
      <c r="AI2" t="s">
        <v>88</v>
      </c>
      <c r="AJ2" t="s">
        <v>89</v>
      </c>
      <c r="AK2" t="s">
        <v>90</v>
      </c>
      <c r="AL2" t="s">
        <v>91</v>
      </c>
      <c r="AM2" t="s">
        <v>86</v>
      </c>
      <c r="AN2" t="s">
        <v>77</v>
      </c>
      <c r="AO2" t="s">
        <v>87</v>
      </c>
      <c r="AP2" t="s">
        <v>78</v>
      </c>
      <c r="AQ2" t="s">
        <v>78</v>
      </c>
      <c r="AR2" t="s">
        <v>88</v>
      </c>
      <c r="AS2" t="s">
        <v>89</v>
      </c>
      <c r="AT2" t="s">
        <v>90</v>
      </c>
      <c r="AU2" t="s">
        <v>91</v>
      </c>
      <c r="AV2">
        <v>73947.649999999994</v>
      </c>
      <c r="AW2">
        <v>0</v>
      </c>
      <c r="AX2">
        <v>69109.95</v>
      </c>
      <c r="AY2">
        <v>0</v>
      </c>
      <c r="AZ2">
        <v>0</v>
      </c>
      <c r="BA2">
        <v>4837.7</v>
      </c>
      <c r="BB2" t="s">
        <v>92</v>
      </c>
      <c r="BC2" s="1">
        <v>1</v>
      </c>
      <c r="BD2" s="1">
        <v>1</v>
      </c>
      <c r="BE2" t="s">
        <v>93</v>
      </c>
      <c r="BF2" t="s">
        <v>78</v>
      </c>
      <c r="BG2" t="s">
        <v>78</v>
      </c>
      <c r="BH2">
        <v>16384</v>
      </c>
      <c r="BI2">
        <v>0</v>
      </c>
      <c r="BJ2" t="s">
        <v>94</v>
      </c>
      <c r="BK2" t="s">
        <v>95</v>
      </c>
      <c r="BL2" t="s">
        <v>96</v>
      </c>
      <c r="BM2">
        <v>1</v>
      </c>
      <c r="BN2" t="s">
        <v>97</v>
      </c>
      <c r="BO2">
        <v>1</v>
      </c>
      <c r="BP2">
        <v>0</v>
      </c>
      <c r="BQ2">
        <v>69109.95</v>
      </c>
      <c r="BR2">
        <v>69109.95</v>
      </c>
      <c r="BS2" t="s">
        <v>98</v>
      </c>
      <c r="BT2">
        <v>0</v>
      </c>
      <c r="BU2">
        <v>0</v>
      </c>
      <c r="BV2">
        <v>0</v>
      </c>
      <c r="BW2">
        <v>34550</v>
      </c>
      <c r="BX2">
        <v>34550</v>
      </c>
      <c r="BY2">
        <v>34559.949999999997</v>
      </c>
      <c r="BZ2">
        <v>50.00719867399701</v>
      </c>
      <c r="CA2" t="s">
        <v>99</v>
      </c>
      <c r="CB2" t="s">
        <v>78</v>
      </c>
    </row>
    <row r="3" spans="1:80" x14ac:dyDescent="0.25">
      <c r="A3" t="s">
        <v>100</v>
      </c>
      <c r="B3" t="s">
        <v>74</v>
      </c>
      <c r="C3">
        <f>YEAR(Table_cherry_TWO_View_VY_SOP_Detail[[#This Row],[Document_Date]])</f>
        <v>2015</v>
      </c>
      <c r="D3">
        <f>MONTH(Table_cherry_TWO_View_VY_SOP_Detail[[#This Row],[Document_Date]])</f>
        <v>5</v>
      </c>
      <c r="E3" t="str">
        <f>TEXT(Table_cherry_TWO_View_VY_SOP_Detail[[#This Row],[Document_Date]], "yyyy-MMM")</f>
        <v>2015-May</v>
      </c>
      <c r="F3" s="3">
        <f>WEEKDAY(Table_cherry_TWO_View_VY_SOP_Detail[[#This Row],[Document_Date]])</f>
        <v>6</v>
      </c>
      <c r="G3">
        <f>WEEKNUM(Table_cherry_TWO_View_VY_SOP_Detail[[#This Row],[Document_Date]])</f>
        <v>19</v>
      </c>
      <c r="H3">
        <f ca="1">_xlfn.DAYS(Table_cherry_TWO_View_VY_SOP_Detail[[#This Row],[Due_Date]], Table_cherry_TWO_View_VY_SOP_Detail[[#This Row],[Today]])</f>
        <v>593</v>
      </c>
      <c r="I3" s="2">
        <f t="shared" ca="1" si="0"/>
        <v>41539</v>
      </c>
      <c r="J3" s="1">
        <v>42132</v>
      </c>
      <c r="K3" s="1">
        <v>1</v>
      </c>
      <c r="L3" s="1">
        <v>1</v>
      </c>
      <c r="M3" s="1">
        <v>42132</v>
      </c>
      <c r="N3">
        <v>84</v>
      </c>
      <c r="O3" t="s">
        <v>75</v>
      </c>
      <c r="P3" t="s">
        <v>101</v>
      </c>
      <c r="Q3" t="s">
        <v>102</v>
      </c>
      <c r="R3" t="s">
        <v>78</v>
      </c>
      <c r="S3" t="s">
        <v>103</v>
      </c>
      <c r="T3" t="s">
        <v>80</v>
      </c>
      <c r="U3" t="s">
        <v>80</v>
      </c>
      <c r="V3" t="s">
        <v>104</v>
      </c>
      <c r="W3" t="s">
        <v>104</v>
      </c>
      <c r="X3" t="s">
        <v>105</v>
      </c>
      <c r="Y3" t="s">
        <v>105</v>
      </c>
      <c r="Z3" t="s">
        <v>83</v>
      </c>
      <c r="AA3" t="s">
        <v>84</v>
      </c>
      <c r="AB3" t="s">
        <v>84</v>
      </c>
      <c r="AC3" t="s">
        <v>86</v>
      </c>
      <c r="AD3" t="s">
        <v>86</v>
      </c>
      <c r="AE3" t="s">
        <v>102</v>
      </c>
      <c r="AF3" t="s">
        <v>106</v>
      </c>
      <c r="AG3" t="s">
        <v>78</v>
      </c>
      <c r="AH3" t="s">
        <v>78</v>
      </c>
      <c r="AI3" t="s">
        <v>107</v>
      </c>
      <c r="AJ3" t="s">
        <v>108</v>
      </c>
      <c r="AK3" t="s">
        <v>109</v>
      </c>
      <c r="AL3" t="s">
        <v>91</v>
      </c>
      <c r="AM3" t="s">
        <v>86</v>
      </c>
      <c r="AN3" t="s">
        <v>102</v>
      </c>
      <c r="AO3" t="s">
        <v>106</v>
      </c>
      <c r="AP3" t="s">
        <v>78</v>
      </c>
      <c r="AQ3" t="s">
        <v>78</v>
      </c>
      <c r="AR3" t="s">
        <v>107</v>
      </c>
      <c r="AS3" t="s">
        <v>108</v>
      </c>
      <c r="AT3" t="s">
        <v>109</v>
      </c>
      <c r="AU3" t="s">
        <v>91</v>
      </c>
      <c r="AV3">
        <v>962.47</v>
      </c>
      <c r="AW3">
        <v>0</v>
      </c>
      <c r="AX3">
        <v>899.5</v>
      </c>
      <c r="AY3">
        <v>0</v>
      </c>
      <c r="AZ3">
        <v>0</v>
      </c>
      <c r="BA3">
        <v>62.97</v>
      </c>
      <c r="BB3" t="s">
        <v>92</v>
      </c>
      <c r="BC3" s="1">
        <v>42132</v>
      </c>
      <c r="BD3" s="1">
        <v>42132</v>
      </c>
      <c r="BE3" t="s">
        <v>110</v>
      </c>
      <c r="BF3" t="s">
        <v>78</v>
      </c>
      <c r="BG3" t="s">
        <v>78</v>
      </c>
      <c r="BH3">
        <v>16384</v>
      </c>
      <c r="BI3">
        <v>0</v>
      </c>
      <c r="BJ3" t="s">
        <v>94</v>
      </c>
      <c r="BK3" t="s">
        <v>111</v>
      </c>
      <c r="BL3" t="s">
        <v>112</v>
      </c>
      <c r="BM3">
        <v>10</v>
      </c>
      <c r="BN3" t="s">
        <v>97</v>
      </c>
      <c r="BO3">
        <v>1</v>
      </c>
      <c r="BP3">
        <v>0</v>
      </c>
      <c r="BQ3">
        <v>89.95</v>
      </c>
      <c r="BR3">
        <v>899.5</v>
      </c>
      <c r="BS3" t="s">
        <v>98</v>
      </c>
      <c r="BT3">
        <v>0</v>
      </c>
      <c r="BU3">
        <v>0</v>
      </c>
      <c r="BV3">
        <v>0</v>
      </c>
      <c r="BW3">
        <v>41.98</v>
      </c>
      <c r="BX3">
        <v>419.8</v>
      </c>
      <c r="BY3">
        <v>479.7</v>
      </c>
      <c r="BZ3">
        <v>53.329627570872709</v>
      </c>
      <c r="CA3" t="s">
        <v>99</v>
      </c>
      <c r="CB3" t="s">
        <v>78</v>
      </c>
    </row>
    <row r="4" spans="1:80" x14ac:dyDescent="0.25">
      <c r="A4" t="s">
        <v>113</v>
      </c>
      <c r="B4" t="s">
        <v>74</v>
      </c>
      <c r="C4">
        <f>YEAR(Table_cherry_TWO_View_VY_SOP_Detail[[#This Row],[Document_Date]])</f>
        <v>2017</v>
      </c>
      <c r="D4">
        <f>MONTH(Table_cherry_TWO_View_VY_SOP_Detail[[#This Row],[Document_Date]])</f>
        <v>4</v>
      </c>
      <c r="E4" t="str">
        <f>TEXT(Table_cherry_TWO_View_VY_SOP_Detail[[#This Row],[Document_Date]], "yyyy-MMM")</f>
        <v>2017-Apr</v>
      </c>
      <c r="F4" s="3">
        <f>WEEKDAY(Table_cherry_TWO_View_VY_SOP_Detail[[#This Row],[Document_Date]])</f>
        <v>6</v>
      </c>
      <c r="G4">
        <f>WEEKNUM(Table_cherry_TWO_View_VY_SOP_Detail[[#This Row],[Document_Date]])</f>
        <v>16</v>
      </c>
      <c r="H4">
        <f ca="1">_xlfn.DAYS(Table_cherry_TWO_View_VY_SOP_Detail[[#This Row],[Due_Date]], Table_cherry_TWO_View_VY_SOP_Detail[[#This Row],[Today]])</f>
        <v>1307</v>
      </c>
      <c r="I4" s="2">
        <f t="shared" ca="1" si="0"/>
        <v>41539</v>
      </c>
      <c r="J4" s="1">
        <v>42846</v>
      </c>
      <c r="K4" s="1">
        <v>1</v>
      </c>
      <c r="L4" s="1">
        <v>1</v>
      </c>
      <c r="M4" s="1">
        <v>42846</v>
      </c>
      <c r="N4">
        <v>322</v>
      </c>
      <c r="O4" t="s">
        <v>114</v>
      </c>
      <c r="P4" t="s">
        <v>115</v>
      </c>
      <c r="Q4" t="s">
        <v>116</v>
      </c>
      <c r="R4" t="s">
        <v>78</v>
      </c>
      <c r="S4" t="s">
        <v>117</v>
      </c>
      <c r="T4" t="s">
        <v>80</v>
      </c>
      <c r="U4" t="s">
        <v>80</v>
      </c>
      <c r="V4" t="s">
        <v>118</v>
      </c>
      <c r="W4" t="s">
        <v>118</v>
      </c>
      <c r="X4" t="s">
        <v>119</v>
      </c>
      <c r="Y4" t="s">
        <v>119</v>
      </c>
      <c r="Z4" t="s">
        <v>83</v>
      </c>
      <c r="AA4" t="s">
        <v>84</v>
      </c>
      <c r="AB4" t="s">
        <v>84</v>
      </c>
      <c r="AC4" t="s">
        <v>85</v>
      </c>
      <c r="AD4" t="s">
        <v>86</v>
      </c>
      <c r="AE4" t="s">
        <v>116</v>
      </c>
      <c r="AF4" t="s">
        <v>120</v>
      </c>
      <c r="AG4" t="s">
        <v>78</v>
      </c>
      <c r="AH4" t="s">
        <v>78</v>
      </c>
      <c r="AI4" t="s">
        <v>121</v>
      </c>
      <c r="AJ4" t="s">
        <v>122</v>
      </c>
      <c r="AK4" t="s">
        <v>123</v>
      </c>
      <c r="AL4" t="s">
        <v>124</v>
      </c>
      <c r="AM4" t="s">
        <v>86</v>
      </c>
      <c r="AN4" t="s">
        <v>116</v>
      </c>
      <c r="AO4" t="s">
        <v>120</v>
      </c>
      <c r="AP4" t="s">
        <v>78</v>
      </c>
      <c r="AQ4" t="s">
        <v>78</v>
      </c>
      <c r="AR4" t="s">
        <v>121</v>
      </c>
      <c r="AS4" t="s">
        <v>122</v>
      </c>
      <c r="AT4" t="s">
        <v>123</v>
      </c>
      <c r="AU4" t="s">
        <v>124</v>
      </c>
      <c r="AV4">
        <v>256.64</v>
      </c>
      <c r="AW4">
        <v>0</v>
      </c>
      <c r="AX4">
        <v>239.85</v>
      </c>
      <c r="AY4">
        <v>0</v>
      </c>
      <c r="AZ4">
        <v>0</v>
      </c>
      <c r="BA4">
        <v>16.79</v>
      </c>
      <c r="BB4" t="s">
        <v>92</v>
      </c>
      <c r="BC4" s="1">
        <v>42846</v>
      </c>
      <c r="BD4" s="1">
        <v>42846</v>
      </c>
      <c r="BE4" t="s">
        <v>125</v>
      </c>
      <c r="BF4" t="s">
        <v>78</v>
      </c>
      <c r="BG4" t="s">
        <v>78</v>
      </c>
      <c r="BH4">
        <v>16384</v>
      </c>
      <c r="BI4">
        <v>0</v>
      </c>
      <c r="BJ4" t="s">
        <v>94</v>
      </c>
      <c r="BK4" t="s">
        <v>126</v>
      </c>
      <c r="BL4" t="s">
        <v>127</v>
      </c>
      <c r="BM4">
        <v>3</v>
      </c>
      <c r="BN4" t="s">
        <v>97</v>
      </c>
      <c r="BO4">
        <v>1</v>
      </c>
      <c r="BP4">
        <v>3</v>
      </c>
      <c r="BQ4">
        <v>79.95</v>
      </c>
      <c r="BR4">
        <v>239.85</v>
      </c>
      <c r="BS4" t="s">
        <v>98</v>
      </c>
      <c r="BT4">
        <v>0</v>
      </c>
      <c r="BU4">
        <v>0</v>
      </c>
      <c r="BV4">
        <v>0</v>
      </c>
      <c r="BW4">
        <v>38.590000000000003</v>
      </c>
      <c r="BX4">
        <v>115.77</v>
      </c>
      <c r="BY4">
        <v>124.08</v>
      </c>
      <c r="BZ4">
        <v>51.732332707942462</v>
      </c>
      <c r="CA4" t="s">
        <v>99</v>
      </c>
      <c r="CB4" t="s">
        <v>78</v>
      </c>
    </row>
    <row r="5" spans="1:80" x14ac:dyDescent="0.25">
      <c r="A5" t="s">
        <v>128</v>
      </c>
      <c r="B5" t="s">
        <v>74</v>
      </c>
      <c r="C5">
        <f>YEAR(Table_cherry_TWO_View_VY_SOP_Detail[[#This Row],[Document_Date]])</f>
        <v>2017</v>
      </c>
      <c r="D5">
        <f>MONTH(Table_cherry_TWO_View_VY_SOP_Detail[[#This Row],[Document_Date]])</f>
        <v>4</v>
      </c>
      <c r="E5" t="str">
        <f>TEXT(Table_cherry_TWO_View_VY_SOP_Detail[[#This Row],[Document_Date]], "yyyy-MMM")</f>
        <v>2017-Apr</v>
      </c>
      <c r="F5" s="3">
        <f>WEEKDAY(Table_cherry_TWO_View_VY_SOP_Detail[[#This Row],[Document_Date]])</f>
        <v>6</v>
      </c>
      <c r="G5">
        <f>WEEKNUM(Table_cherry_TWO_View_VY_SOP_Detail[[#This Row],[Document_Date]])</f>
        <v>16</v>
      </c>
      <c r="H5">
        <f ca="1">_xlfn.DAYS(Table_cherry_TWO_View_VY_SOP_Detail[[#This Row],[Due_Date]], Table_cherry_TWO_View_VY_SOP_Detail[[#This Row],[Today]])</f>
        <v>1307</v>
      </c>
      <c r="I5" s="2">
        <f t="shared" ca="1" si="0"/>
        <v>41539</v>
      </c>
      <c r="J5" s="1">
        <v>42846</v>
      </c>
      <c r="K5" s="1">
        <v>1</v>
      </c>
      <c r="L5" s="1">
        <v>1</v>
      </c>
      <c r="M5" s="1">
        <v>42846</v>
      </c>
      <c r="N5">
        <v>323</v>
      </c>
      <c r="O5" t="s">
        <v>114</v>
      </c>
      <c r="P5" t="s">
        <v>129</v>
      </c>
      <c r="Q5" t="s">
        <v>130</v>
      </c>
      <c r="R5" t="s">
        <v>78</v>
      </c>
      <c r="S5" t="s">
        <v>117</v>
      </c>
      <c r="T5" t="s">
        <v>80</v>
      </c>
      <c r="U5" t="s">
        <v>80</v>
      </c>
      <c r="V5" t="s">
        <v>131</v>
      </c>
      <c r="W5" t="s">
        <v>131</v>
      </c>
      <c r="X5" t="s">
        <v>132</v>
      </c>
      <c r="Y5" t="s">
        <v>132</v>
      </c>
      <c r="Z5" t="s">
        <v>83</v>
      </c>
      <c r="AA5" t="s">
        <v>84</v>
      </c>
      <c r="AB5" t="s">
        <v>84</v>
      </c>
      <c r="AC5" t="s">
        <v>85</v>
      </c>
      <c r="AD5" t="s">
        <v>86</v>
      </c>
      <c r="AE5" t="s">
        <v>130</v>
      </c>
      <c r="AF5" t="s">
        <v>133</v>
      </c>
      <c r="AG5" t="s">
        <v>134</v>
      </c>
      <c r="AH5" t="s">
        <v>78</v>
      </c>
      <c r="AI5" t="s">
        <v>135</v>
      </c>
      <c r="AJ5" t="s">
        <v>136</v>
      </c>
      <c r="AK5" t="s">
        <v>137</v>
      </c>
      <c r="AL5" t="s">
        <v>91</v>
      </c>
      <c r="AM5" t="s">
        <v>86</v>
      </c>
      <c r="AN5" t="s">
        <v>130</v>
      </c>
      <c r="AO5" t="s">
        <v>133</v>
      </c>
      <c r="AP5" t="s">
        <v>134</v>
      </c>
      <c r="AQ5" t="s">
        <v>78</v>
      </c>
      <c r="AR5" t="s">
        <v>135</v>
      </c>
      <c r="AS5" t="s">
        <v>136</v>
      </c>
      <c r="AT5" t="s">
        <v>137</v>
      </c>
      <c r="AU5" t="s">
        <v>91</v>
      </c>
      <c r="AV5">
        <v>352.95</v>
      </c>
      <c r="AW5">
        <v>0</v>
      </c>
      <c r="AX5">
        <v>329.85</v>
      </c>
      <c r="AY5">
        <v>0</v>
      </c>
      <c r="AZ5">
        <v>0</v>
      </c>
      <c r="BA5">
        <v>23.1</v>
      </c>
      <c r="BB5" t="s">
        <v>92</v>
      </c>
      <c r="BC5" s="1">
        <v>42846</v>
      </c>
      <c r="BD5" s="1">
        <v>42846</v>
      </c>
      <c r="BE5" t="s">
        <v>125</v>
      </c>
      <c r="BF5" t="s">
        <v>78</v>
      </c>
      <c r="BG5" t="s">
        <v>78</v>
      </c>
      <c r="BH5">
        <v>16384</v>
      </c>
      <c r="BI5">
        <v>0</v>
      </c>
      <c r="BJ5" t="s">
        <v>94</v>
      </c>
      <c r="BK5" t="s">
        <v>138</v>
      </c>
      <c r="BL5" t="s">
        <v>139</v>
      </c>
      <c r="BM5">
        <v>3</v>
      </c>
      <c r="BN5" t="s">
        <v>97</v>
      </c>
      <c r="BO5">
        <v>1</v>
      </c>
      <c r="BP5">
        <v>3</v>
      </c>
      <c r="BQ5">
        <v>109.95</v>
      </c>
      <c r="BR5">
        <v>329.85</v>
      </c>
      <c r="BS5" t="s">
        <v>98</v>
      </c>
      <c r="BT5">
        <v>0</v>
      </c>
      <c r="BU5">
        <v>0</v>
      </c>
      <c r="BV5">
        <v>0</v>
      </c>
      <c r="BW5">
        <v>50.25</v>
      </c>
      <c r="BX5">
        <v>150.75</v>
      </c>
      <c r="BY5">
        <v>179.1</v>
      </c>
      <c r="BZ5">
        <v>54.297407912687589</v>
      </c>
      <c r="CA5" t="s">
        <v>99</v>
      </c>
      <c r="CB5" t="s">
        <v>78</v>
      </c>
    </row>
    <row r="6" spans="1:80" x14ac:dyDescent="0.25">
      <c r="A6" t="s">
        <v>140</v>
      </c>
      <c r="B6" t="s">
        <v>141</v>
      </c>
      <c r="C6">
        <f>YEAR(Table_cherry_TWO_View_VY_SOP_Detail[[#This Row],[Document_Date]])</f>
        <v>2017</v>
      </c>
      <c r="D6">
        <f>MONTH(Table_cherry_TWO_View_VY_SOP_Detail[[#This Row],[Document_Date]])</f>
        <v>4</v>
      </c>
      <c r="E6" t="str">
        <f>TEXT(Table_cherry_TWO_View_VY_SOP_Detail[[#This Row],[Document_Date]], "yyyy-MMM")</f>
        <v>2017-Apr</v>
      </c>
      <c r="F6" s="3">
        <f>WEEKDAY(Table_cherry_TWO_View_VY_SOP_Detail[[#This Row],[Document_Date]])</f>
        <v>4</v>
      </c>
      <c r="G6">
        <f>WEEKNUM(Table_cherry_TWO_View_VY_SOP_Detail[[#This Row],[Document_Date]])</f>
        <v>15</v>
      </c>
      <c r="H6">
        <f ca="1">_xlfn.DAYS(Table_cherry_TWO_View_VY_SOP_Detail[[#This Row],[Due_Date]], Table_cherry_TWO_View_VY_SOP_Detail[[#This Row],[Today]])</f>
        <v>1328</v>
      </c>
      <c r="I6" s="2">
        <f t="shared" ca="1" si="0"/>
        <v>41539</v>
      </c>
      <c r="J6" s="1">
        <v>42837</v>
      </c>
      <c r="K6" s="1">
        <v>1</v>
      </c>
      <c r="L6" s="1">
        <v>1</v>
      </c>
      <c r="M6" s="1">
        <v>42867</v>
      </c>
      <c r="N6">
        <v>330</v>
      </c>
      <c r="O6" t="s">
        <v>114</v>
      </c>
      <c r="P6" t="s">
        <v>142</v>
      </c>
      <c r="Q6" t="s">
        <v>143</v>
      </c>
      <c r="R6" t="s">
        <v>78</v>
      </c>
      <c r="S6" t="s">
        <v>144</v>
      </c>
      <c r="T6" t="s">
        <v>80</v>
      </c>
      <c r="U6" t="s">
        <v>80</v>
      </c>
      <c r="V6" t="s">
        <v>104</v>
      </c>
      <c r="W6" t="s">
        <v>104</v>
      </c>
      <c r="X6" t="s">
        <v>105</v>
      </c>
      <c r="Y6" t="s">
        <v>105</v>
      </c>
      <c r="Z6" t="s">
        <v>83</v>
      </c>
      <c r="AA6" t="s">
        <v>145</v>
      </c>
      <c r="AB6" t="s">
        <v>145</v>
      </c>
      <c r="AC6" t="s">
        <v>86</v>
      </c>
      <c r="AD6" t="s">
        <v>80</v>
      </c>
      <c r="AE6" t="s">
        <v>143</v>
      </c>
      <c r="AF6" t="s">
        <v>146</v>
      </c>
      <c r="AG6" t="s">
        <v>78</v>
      </c>
      <c r="AH6" t="s">
        <v>78</v>
      </c>
      <c r="AI6" t="s">
        <v>147</v>
      </c>
      <c r="AJ6" t="s">
        <v>148</v>
      </c>
      <c r="AK6" t="s">
        <v>149</v>
      </c>
      <c r="AL6" t="s">
        <v>91</v>
      </c>
      <c r="AM6" t="s">
        <v>80</v>
      </c>
      <c r="AN6" t="s">
        <v>143</v>
      </c>
      <c r="AO6" t="s">
        <v>146</v>
      </c>
      <c r="AP6" t="s">
        <v>78</v>
      </c>
      <c r="AQ6" t="s">
        <v>78</v>
      </c>
      <c r="AR6" t="s">
        <v>147</v>
      </c>
      <c r="AS6" t="s">
        <v>148</v>
      </c>
      <c r="AT6" t="s">
        <v>149</v>
      </c>
      <c r="AU6" t="s">
        <v>91</v>
      </c>
      <c r="AV6">
        <v>358.25</v>
      </c>
      <c r="AW6">
        <v>0</v>
      </c>
      <c r="AX6">
        <v>349.85</v>
      </c>
      <c r="AY6">
        <v>0</v>
      </c>
      <c r="AZ6">
        <v>0</v>
      </c>
      <c r="BA6">
        <v>8.4</v>
      </c>
      <c r="BB6" t="s">
        <v>92</v>
      </c>
      <c r="BC6" s="1">
        <v>42837</v>
      </c>
      <c r="BD6" s="1">
        <v>42837</v>
      </c>
      <c r="BE6" t="s">
        <v>125</v>
      </c>
      <c r="BF6" t="s">
        <v>78</v>
      </c>
      <c r="BG6" t="s">
        <v>78</v>
      </c>
      <c r="BH6">
        <v>16384</v>
      </c>
      <c r="BI6">
        <v>0</v>
      </c>
      <c r="BJ6" t="s">
        <v>94</v>
      </c>
      <c r="BK6" t="s">
        <v>150</v>
      </c>
      <c r="BL6" t="s">
        <v>151</v>
      </c>
      <c r="BM6">
        <v>2</v>
      </c>
      <c r="BN6" t="s">
        <v>97</v>
      </c>
      <c r="BO6">
        <v>1</v>
      </c>
      <c r="BP6">
        <v>2</v>
      </c>
      <c r="BQ6">
        <v>59.95</v>
      </c>
      <c r="BR6">
        <v>119.9</v>
      </c>
      <c r="BS6" t="s">
        <v>98</v>
      </c>
      <c r="BT6">
        <v>0</v>
      </c>
      <c r="BU6">
        <v>0</v>
      </c>
      <c r="BV6">
        <v>0</v>
      </c>
      <c r="BW6">
        <v>55.5</v>
      </c>
      <c r="BX6">
        <v>111</v>
      </c>
      <c r="BY6">
        <v>8.9</v>
      </c>
      <c r="BZ6">
        <v>7.4228523769808197</v>
      </c>
      <c r="CA6" t="s">
        <v>78</v>
      </c>
      <c r="CB6" t="s">
        <v>78</v>
      </c>
    </row>
    <row r="7" spans="1:80" x14ac:dyDescent="0.25">
      <c r="A7" t="s">
        <v>140</v>
      </c>
      <c r="B7" t="s">
        <v>141</v>
      </c>
      <c r="C7">
        <f>YEAR(Table_cherry_TWO_View_VY_SOP_Detail[[#This Row],[Document_Date]])</f>
        <v>2017</v>
      </c>
      <c r="D7">
        <f>MONTH(Table_cherry_TWO_View_VY_SOP_Detail[[#This Row],[Document_Date]])</f>
        <v>4</v>
      </c>
      <c r="E7" t="str">
        <f>TEXT(Table_cherry_TWO_View_VY_SOP_Detail[[#This Row],[Document_Date]], "yyyy-MMM")</f>
        <v>2017-Apr</v>
      </c>
      <c r="F7" s="3">
        <f>WEEKDAY(Table_cherry_TWO_View_VY_SOP_Detail[[#This Row],[Document_Date]])</f>
        <v>4</v>
      </c>
      <c r="G7">
        <f>WEEKNUM(Table_cherry_TWO_View_VY_SOP_Detail[[#This Row],[Document_Date]])</f>
        <v>15</v>
      </c>
      <c r="H7">
        <f ca="1">_xlfn.DAYS(Table_cherry_TWO_View_VY_SOP_Detail[[#This Row],[Due_Date]], Table_cherry_TWO_View_VY_SOP_Detail[[#This Row],[Today]])</f>
        <v>1328</v>
      </c>
      <c r="I7" s="2">
        <f t="shared" ca="1" si="0"/>
        <v>41539</v>
      </c>
      <c r="J7" s="1">
        <v>42837</v>
      </c>
      <c r="K7" s="1">
        <v>1</v>
      </c>
      <c r="L7" s="1">
        <v>1</v>
      </c>
      <c r="M7" s="1">
        <v>42867</v>
      </c>
      <c r="N7">
        <v>330</v>
      </c>
      <c r="O7" t="s">
        <v>114</v>
      </c>
      <c r="P7" t="s">
        <v>142</v>
      </c>
      <c r="Q7" t="s">
        <v>143</v>
      </c>
      <c r="R7" t="s">
        <v>78</v>
      </c>
      <c r="S7" t="s">
        <v>144</v>
      </c>
      <c r="T7" t="s">
        <v>80</v>
      </c>
      <c r="U7" t="s">
        <v>80</v>
      </c>
      <c r="V7" t="s">
        <v>104</v>
      </c>
      <c r="W7" t="s">
        <v>104</v>
      </c>
      <c r="X7" t="s">
        <v>105</v>
      </c>
      <c r="Y7" t="s">
        <v>105</v>
      </c>
      <c r="Z7" t="s">
        <v>83</v>
      </c>
      <c r="AA7" t="s">
        <v>145</v>
      </c>
      <c r="AB7" t="s">
        <v>145</v>
      </c>
      <c r="AC7" t="s">
        <v>86</v>
      </c>
      <c r="AD7" t="s">
        <v>80</v>
      </c>
      <c r="AE7" t="s">
        <v>143</v>
      </c>
      <c r="AF7" t="s">
        <v>146</v>
      </c>
      <c r="AG7" t="s">
        <v>78</v>
      </c>
      <c r="AH7" t="s">
        <v>78</v>
      </c>
      <c r="AI7" t="s">
        <v>147</v>
      </c>
      <c r="AJ7" t="s">
        <v>148</v>
      </c>
      <c r="AK7" t="s">
        <v>149</v>
      </c>
      <c r="AL7" t="s">
        <v>91</v>
      </c>
      <c r="AM7" t="s">
        <v>80</v>
      </c>
      <c r="AN7" t="s">
        <v>143</v>
      </c>
      <c r="AO7" t="s">
        <v>146</v>
      </c>
      <c r="AP7" t="s">
        <v>78</v>
      </c>
      <c r="AQ7" t="s">
        <v>78</v>
      </c>
      <c r="AR7" t="s">
        <v>147</v>
      </c>
      <c r="AS7" t="s">
        <v>148</v>
      </c>
      <c r="AT7" t="s">
        <v>149</v>
      </c>
      <c r="AU7" t="s">
        <v>91</v>
      </c>
      <c r="AV7">
        <v>358.25</v>
      </c>
      <c r="AW7">
        <v>0</v>
      </c>
      <c r="AX7">
        <v>349.85</v>
      </c>
      <c r="AY7">
        <v>0</v>
      </c>
      <c r="AZ7">
        <v>0</v>
      </c>
      <c r="BA7">
        <v>8.4</v>
      </c>
      <c r="BB7" t="s">
        <v>92</v>
      </c>
      <c r="BC7" s="1">
        <v>42837</v>
      </c>
      <c r="BD7" s="1">
        <v>42837</v>
      </c>
      <c r="BE7" t="s">
        <v>125</v>
      </c>
      <c r="BF7" t="s">
        <v>78</v>
      </c>
      <c r="BG7" t="s">
        <v>78</v>
      </c>
      <c r="BH7">
        <v>32768</v>
      </c>
      <c r="BI7">
        <v>0</v>
      </c>
      <c r="BJ7" t="s">
        <v>94</v>
      </c>
      <c r="BK7" t="s">
        <v>152</v>
      </c>
      <c r="BL7" t="s">
        <v>153</v>
      </c>
      <c r="BM7">
        <v>1</v>
      </c>
      <c r="BN7" t="s">
        <v>97</v>
      </c>
      <c r="BO7">
        <v>1</v>
      </c>
      <c r="BP7">
        <v>1</v>
      </c>
      <c r="BQ7">
        <v>229.95</v>
      </c>
      <c r="BR7">
        <v>229.95</v>
      </c>
      <c r="BS7" t="s">
        <v>98</v>
      </c>
      <c r="BT7">
        <v>0</v>
      </c>
      <c r="BU7">
        <v>0</v>
      </c>
      <c r="BV7">
        <v>0</v>
      </c>
      <c r="BW7">
        <v>247.5</v>
      </c>
      <c r="BX7">
        <v>247.5</v>
      </c>
      <c r="BY7">
        <v>-17.55</v>
      </c>
      <c r="BZ7">
        <v>-7.6320939334637998</v>
      </c>
      <c r="CA7" t="s">
        <v>78</v>
      </c>
      <c r="CB7" t="s">
        <v>78</v>
      </c>
    </row>
    <row r="8" spans="1:80" x14ac:dyDescent="0.25">
      <c r="A8" t="s">
        <v>154</v>
      </c>
      <c r="B8" t="s">
        <v>141</v>
      </c>
      <c r="C8">
        <f>YEAR(Table_cherry_TWO_View_VY_SOP_Detail[[#This Row],[Document_Date]])</f>
        <v>2017</v>
      </c>
      <c r="D8">
        <f>MONTH(Table_cherry_TWO_View_VY_SOP_Detail[[#This Row],[Document_Date]])</f>
        <v>4</v>
      </c>
      <c r="E8" t="str">
        <f>TEXT(Table_cherry_TWO_View_VY_SOP_Detail[[#This Row],[Document_Date]], "yyyy-MMM")</f>
        <v>2017-Apr</v>
      </c>
      <c r="F8" s="3">
        <f>WEEKDAY(Table_cherry_TWO_View_VY_SOP_Detail[[#This Row],[Document_Date]])</f>
        <v>4</v>
      </c>
      <c r="G8">
        <f>WEEKNUM(Table_cherry_TWO_View_VY_SOP_Detail[[#This Row],[Document_Date]])</f>
        <v>15</v>
      </c>
      <c r="H8">
        <f ca="1">_xlfn.DAYS(Table_cherry_TWO_View_VY_SOP_Detail[[#This Row],[Due_Date]], Table_cherry_TWO_View_VY_SOP_Detail[[#This Row],[Today]])</f>
        <v>1328</v>
      </c>
      <c r="I8" s="2">
        <f t="shared" ca="1" si="0"/>
        <v>41539</v>
      </c>
      <c r="J8" s="1">
        <v>42837</v>
      </c>
      <c r="K8" s="1">
        <v>1</v>
      </c>
      <c r="L8" s="1">
        <v>1</v>
      </c>
      <c r="M8" s="1">
        <v>42867</v>
      </c>
      <c r="N8">
        <v>331</v>
      </c>
      <c r="O8" t="s">
        <v>114</v>
      </c>
      <c r="P8" t="s">
        <v>129</v>
      </c>
      <c r="Q8" t="s">
        <v>130</v>
      </c>
      <c r="R8" t="s">
        <v>78</v>
      </c>
      <c r="S8" t="s">
        <v>144</v>
      </c>
      <c r="T8" t="s">
        <v>80</v>
      </c>
      <c r="U8" t="s">
        <v>80</v>
      </c>
      <c r="V8" t="s">
        <v>131</v>
      </c>
      <c r="W8" t="s">
        <v>131</v>
      </c>
      <c r="X8" t="s">
        <v>132</v>
      </c>
      <c r="Y8" t="s">
        <v>132</v>
      </c>
      <c r="Z8" t="s">
        <v>83</v>
      </c>
      <c r="AA8" t="s">
        <v>84</v>
      </c>
      <c r="AB8" t="s">
        <v>84</v>
      </c>
      <c r="AC8" t="s">
        <v>85</v>
      </c>
      <c r="AD8" t="s">
        <v>86</v>
      </c>
      <c r="AE8" t="s">
        <v>130</v>
      </c>
      <c r="AF8" t="s">
        <v>155</v>
      </c>
      <c r="AG8" t="s">
        <v>156</v>
      </c>
      <c r="AH8" t="s">
        <v>78</v>
      </c>
      <c r="AI8" t="s">
        <v>135</v>
      </c>
      <c r="AJ8" t="s">
        <v>136</v>
      </c>
      <c r="AK8" t="s">
        <v>137</v>
      </c>
      <c r="AL8" t="s">
        <v>91</v>
      </c>
      <c r="AM8" t="s">
        <v>86</v>
      </c>
      <c r="AN8" t="s">
        <v>130</v>
      </c>
      <c r="AO8" t="s">
        <v>155</v>
      </c>
      <c r="AP8" t="s">
        <v>156</v>
      </c>
      <c r="AQ8" t="s">
        <v>78</v>
      </c>
      <c r="AR8" t="s">
        <v>135</v>
      </c>
      <c r="AS8" t="s">
        <v>136</v>
      </c>
      <c r="AT8" t="s">
        <v>137</v>
      </c>
      <c r="AU8" t="s">
        <v>91</v>
      </c>
      <c r="AV8">
        <v>522.6</v>
      </c>
      <c r="AW8">
        <v>0</v>
      </c>
      <c r="AX8">
        <v>519.79999999999995</v>
      </c>
      <c r="AY8">
        <v>0</v>
      </c>
      <c r="AZ8">
        <v>0</v>
      </c>
      <c r="BA8">
        <v>2.8</v>
      </c>
      <c r="BB8" t="s">
        <v>92</v>
      </c>
      <c r="BC8" s="1">
        <v>42837</v>
      </c>
      <c r="BD8" s="1">
        <v>42837</v>
      </c>
      <c r="BE8" t="s">
        <v>125</v>
      </c>
      <c r="BF8" t="s">
        <v>78</v>
      </c>
      <c r="BG8" t="s">
        <v>78</v>
      </c>
      <c r="BH8">
        <v>16384</v>
      </c>
      <c r="BI8">
        <v>0</v>
      </c>
      <c r="BJ8" t="s">
        <v>94</v>
      </c>
      <c r="BK8" t="s">
        <v>157</v>
      </c>
      <c r="BL8" t="s">
        <v>158</v>
      </c>
      <c r="BM8">
        <v>2</v>
      </c>
      <c r="BN8" t="s">
        <v>97</v>
      </c>
      <c r="BO8">
        <v>1</v>
      </c>
      <c r="BP8">
        <v>2</v>
      </c>
      <c r="BQ8">
        <v>239.95</v>
      </c>
      <c r="BR8">
        <v>479.9</v>
      </c>
      <c r="BS8" t="s">
        <v>98</v>
      </c>
      <c r="BT8">
        <v>0</v>
      </c>
      <c r="BU8">
        <v>0</v>
      </c>
      <c r="BV8">
        <v>0</v>
      </c>
      <c r="BW8">
        <v>238.5</v>
      </c>
      <c r="BX8">
        <v>477</v>
      </c>
      <c r="BY8">
        <v>2.9</v>
      </c>
      <c r="BZ8">
        <v>0.60429256095020001</v>
      </c>
      <c r="CA8" t="s">
        <v>78</v>
      </c>
      <c r="CB8" t="s">
        <v>78</v>
      </c>
    </row>
    <row r="9" spans="1:80" x14ac:dyDescent="0.25">
      <c r="A9" t="s">
        <v>154</v>
      </c>
      <c r="B9" t="s">
        <v>141</v>
      </c>
      <c r="C9">
        <f>YEAR(Table_cherry_TWO_View_VY_SOP_Detail[[#This Row],[Document_Date]])</f>
        <v>2017</v>
      </c>
      <c r="D9">
        <f>MONTH(Table_cherry_TWO_View_VY_SOP_Detail[[#This Row],[Document_Date]])</f>
        <v>4</v>
      </c>
      <c r="E9" t="str">
        <f>TEXT(Table_cherry_TWO_View_VY_SOP_Detail[[#This Row],[Document_Date]], "yyyy-MMM")</f>
        <v>2017-Apr</v>
      </c>
      <c r="F9" s="3">
        <f>WEEKDAY(Table_cherry_TWO_View_VY_SOP_Detail[[#This Row],[Document_Date]])</f>
        <v>4</v>
      </c>
      <c r="G9">
        <f>WEEKNUM(Table_cherry_TWO_View_VY_SOP_Detail[[#This Row],[Document_Date]])</f>
        <v>15</v>
      </c>
      <c r="H9">
        <f ca="1">_xlfn.DAYS(Table_cherry_TWO_View_VY_SOP_Detail[[#This Row],[Due_Date]], Table_cherry_TWO_View_VY_SOP_Detail[[#This Row],[Today]])</f>
        <v>1328</v>
      </c>
      <c r="I9" s="2">
        <f t="shared" ca="1" si="0"/>
        <v>41539</v>
      </c>
      <c r="J9" s="1">
        <v>42837</v>
      </c>
      <c r="K9" s="1">
        <v>1</v>
      </c>
      <c r="L9" s="1">
        <v>1</v>
      </c>
      <c r="M9" s="1">
        <v>42867</v>
      </c>
      <c r="N9">
        <v>331</v>
      </c>
      <c r="O9" t="s">
        <v>114</v>
      </c>
      <c r="P9" t="s">
        <v>129</v>
      </c>
      <c r="Q9" t="s">
        <v>130</v>
      </c>
      <c r="R9" t="s">
        <v>78</v>
      </c>
      <c r="S9" t="s">
        <v>144</v>
      </c>
      <c r="T9" t="s">
        <v>80</v>
      </c>
      <c r="U9" t="s">
        <v>80</v>
      </c>
      <c r="V9" t="s">
        <v>131</v>
      </c>
      <c r="W9" t="s">
        <v>131</v>
      </c>
      <c r="X9" t="s">
        <v>132</v>
      </c>
      <c r="Y9" t="s">
        <v>132</v>
      </c>
      <c r="Z9" t="s">
        <v>83</v>
      </c>
      <c r="AA9" t="s">
        <v>84</v>
      </c>
      <c r="AB9" t="s">
        <v>84</v>
      </c>
      <c r="AC9" t="s">
        <v>85</v>
      </c>
      <c r="AD9" t="s">
        <v>86</v>
      </c>
      <c r="AE9" t="s">
        <v>130</v>
      </c>
      <c r="AF9" t="s">
        <v>155</v>
      </c>
      <c r="AG9" t="s">
        <v>156</v>
      </c>
      <c r="AH9" t="s">
        <v>78</v>
      </c>
      <c r="AI9" t="s">
        <v>135</v>
      </c>
      <c r="AJ9" t="s">
        <v>136</v>
      </c>
      <c r="AK9" t="s">
        <v>137</v>
      </c>
      <c r="AL9" t="s">
        <v>91</v>
      </c>
      <c r="AM9" t="s">
        <v>86</v>
      </c>
      <c r="AN9" t="s">
        <v>130</v>
      </c>
      <c r="AO9" t="s">
        <v>155</v>
      </c>
      <c r="AP9" t="s">
        <v>156</v>
      </c>
      <c r="AQ9" t="s">
        <v>78</v>
      </c>
      <c r="AR9" t="s">
        <v>135</v>
      </c>
      <c r="AS9" t="s">
        <v>136</v>
      </c>
      <c r="AT9" t="s">
        <v>137</v>
      </c>
      <c r="AU9" t="s">
        <v>91</v>
      </c>
      <c r="AV9">
        <v>522.6</v>
      </c>
      <c r="AW9">
        <v>0</v>
      </c>
      <c r="AX9">
        <v>519.79999999999995</v>
      </c>
      <c r="AY9">
        <v>0</v>
      </c>
      <c r="AZ9">
        <v>0</v>
      </c>
      <c r="BA9">
        <v>2.8</v>
      </c>
      <c r="BB9" t="s">
        <v>92</v>
      </c>
      <c r="BC9" s="1">
        <v>42837</v>
      </c>
      <c r="BD9" s="1">
        <v>42837</v>
      </c>
      <c r="BE9" t="s">
        <v>125</v>
      </c>
      <c r="BF9" t="s">
        <v>78</v>
      </c>
      <c r="BG9" t="s">
        <v>78</v>
      </c>
      <c r="BH9">
        <v>32768</v>
      </c>
      <c r="BI9">
        <v>0</v>
      </c>
      <c r="BJ9" t="s">
        <v>94</v>
      </c>
      <c r="BK9" t="s">
        <v>159</v>
      </c>
      <c r="BL9" t="s">
        <v>160</v>
      </c>
      <c r="BM9">
        <v>2</v>
      </c>
      <c r="BN9" t="s">
        <v>97</v>
      </c>
      <c r="BO9">
        <v>1</v>
      </c>
      <c r="BP9">
        <v>2</v>
      </c>
      <c r="BQ9">
        <v>19.95</v>
      </c>
      <c r="BR9">
        <v>39.9</v>
      </c>
      <c r="BS9" t="s">
        <v>98</v>
      </c>
      <c r="BT9">
        <v>0</v>
      </c>
      <c r="BU9">
        <v>0</v>
      </c>
      <c r="BV9">
        <v>0</v>
      </c>
      <c r="BW9">
        <v>5.98</v>
      </c>
      <c r="BX9">
        <v>11.96</v>
      </c>
      <c r="BY9">
        <v>27.94</v>
      </c>
      <c r="BZ9">
        <v>70.025062656641595</v>
      </c>
      <c r="CA9" t="s">
        <v>99</v>
      </c>
      <c r="CB9" t="s">
        <v>78</v>
      </c>
    </row>
    <row r="10" spans="1:80" x14ac:dyDescent="0.25">
      <c r="A10" t="s">
        <v>161</v>
      </c>
      <c r="B10" t="s">
        <v>141</v>
      </c>
      <c r="C10">
        <f>YEAR(Table_cherry_TWO_View_VY_SOP_Detail[[#This Row],[Document_Date]])</f>
        <v>2017</v>
      </c>
      <c r="D10">
        <f>MONTH(Table_cherry_TWO_View_VY_SOP_Detail[[#This Row],[Document_Date]])</f>
        <v>4</v>
      </c>
      <c r="E10" t="str">
        <f>TEXT(Table_cherry_TWO_View_VY_SOP_Detail[[#This Row],[Document_Date]], "yyyy-MMM")</f>
        <v>2017-Apr</v>
      </c>
      <c r="F10" s="3">
        <f>WEEKDAY(Table_cherry_TWO_View_VY_SOP_Detail[[#This Row],[Document_Date]])</f>
        <v>4</v>
      </c>
      <c r="G10">
        <f>WEEKNUM(Table_cherry_TWO_View_VY_SOP_Detail[[#This Row],[Document_Date]])</f>
        <v>15</v>
      </c>
      <c r="H10">
        <f ca="1">_xlfn.DAYS(Table_cherry_TWO_View_VY_SOP_Detail[[#This Row],[Due_Date]], Table_cherry_TWO_View_VY_SOP_Detail[[#This Row],[Today]])</f>
        <v>1328</v>
      </c>
      <c r="I10" s="2">
        <f t="shared" ca="1" si="0"/>
        <v>41539</v>
      </c>
      <c r="J10" s="1">
        <v>42837</v>
      </c>
      <c r="K10" s="1">
        <v>1</v>
      </c>
      <c r="L10" s="1">
        <v>1</v>
      </c>
      <c r="M10" s="1">
        <v>42867</v>
      </c>
      <c r="N10">
        <v>332</v>
      </c>
      <c r="O10" t="s">
        <v>114</v>
      </c>
      <c r="P10" t="s">
        <v>162</v>
      </c>
      <c r="Q10" t="s">
        <v>163</v>
      </c>
      <c r="R10" t="s">
        <v>78</v>
      </c>
      <c r="S10" t="s">
        <v>144</v>
      </c>
      <c r="T10" t="s">
        <v>80</v>
      </c>
      <c r="U10" t="s">
        <v>80</v>
      </c>
      <c r="V10" t="s">
        <v>104</v>
      </c>
      <c r="W10" t="s">
        <v>104</v>
      </c>
      <c r="X10" t="s">
        <v>105</v>
      </c>
      <c r="Y10" t="s">
        <v>105</v>
      </c>
      <c r="Z10" t="s">
        <v>83</v>
      </c>
      <c r="AA10" t="s">
        <v>145</v>
      </c>
      <c r="AB10" t="s">
        <v>145</v>
      </c>
      <c r="AC10" t="s">
        <v>86</v>
      </c>
      <c r="AD10" t="s">
        <v>86</v>
      </c>
      <c r="AE10" t="s">
        <v>163</v>
      </c>
      <c r="AF10" t="s">
        <v>164</v>
      </c>
      <c r="AG10" t="s">
        <v>78</v>
      </c>
      <c r="AH10" t="s">
        <v>78</v>
      </c>
      <c r="AI10" t="s">
        <v>147</v>
      </c>
      <c r="AJ10" t="s">
        <v>148</v>
      </c>
      <c r="AK10" t="s">
        <v>165</v>
      </c>
      <c r="AL10" t="s">
        <v>91</v>
      </c>
      <c r="AM10" t="s">
        <v>86</v>
      </c>
      <c r="AN10" t="s">
        <v>163</v>
      </c>
      <c r="AO10" t="s">
        <v>164</v>
      </c>
      <c r="AP10" t="s">
        <v>78</v>
      </c>
      <c r="AQ10" t="s">
        <v>78</v>
      </c>
      <c r="AR10" t="s">
        <v>147</v>
      </c>
      <c r="AS10" t="s">
        <v>148</v>
      </c>
      <c r="AT10" t="s">
        <v>165</v>
      </c>
      <c r="AU10" t="s">
        <v>91</v>
      </c>
      <c r="AV10">
        <v>191</v>
      </c>
      <c r="AW10">
        <v>0</v>
      </c>
      <c r="AX10">
        <v>179.8</v>
      </c>
      <c r="AY10">
        <v>0</v>
      </c>
      <c r="AZ10">
        <v>0</v>
      </c>
      <c r="BA10">
        <v>11.2</v>
      </c>
      <c r="BB10" t="s">
        <v>92</v>
      </c>
      <c r="BC10" s="1">
        <v>42837</v>
      </c>
      <c r="BD10" s="1">
        <v>42837</v>
      </c>
      <c r="BE10" t="s">
        <v>125</v>
      </c>
      <c r="BF10" t="s">
        <v>78</v>
      </c>
      <c r="BG10" t="s">
        <v>78</v>
      </c>
      <c r="BH10">
        <v>16384</v>
      </c>
      <c r="BI10">
        <v>0</v>
      </c>
      <c r="BJ10" t="s">
        <v>94</v>
      </c>
      <c r="BK10" t="s">
        <v>126</v>
      </c>
      <c r="BL10" t="s">
        <v>127</v>
      </c>
      <c r="BM10">
        <v>2</v>
      </c>
      <c r="BN10" t="s">
        <v>97</v>
      </c>
      <c r="BO10">
        <v>1</v>
      </c>
      <c r="BP10">
        <v>2</v>
      </c>
      <c r="BQ10">
        <v>79.95</v>
      </c>
      <c r="BR10">
        <v>159.9</v>
      </c>
      <c r="BS10" t="s">
        <v>98</v>
      </c>
      <c r="BT10">
        <v>0</v>
      </c>
      <c r="BU10">
        <v>0</v>
      </c>
      <c r="BV10">
        <v>0</v>
      </c>
      <c r="BW10">
        <v>38.590000000000003</v>
      </c>
      <c r="BX10">
        <v>77.180000000000007</v>
      </c>
      <c r="BY10">
        <v>82.72</v>
      </c>
      <c r="BZ10">
        <v>51.732332707942462</v>
      </c>
      <c r="CA10" t="s">
        <v>99</v>
      </c>
      <c r="CB10" t="s">
        <v>78</v>
      </c>
    </row>
    <row r="11" spans="1:80" x14ac:dyDescent="0.25">
      <c r="A11" t="s">
        <v>161</v>
      </c>
      <c r="B11" t="s">
        <v>141</v>
      </c>
      <c r="C11">
        <f>YEAR(Table_cherry_TWO_View_VY_SOP_Detail[[#This Row],[Document_Date]])</f>
        <v>2017</v>
      </c>
      <c r="D11">
        <f>MONTH(Table_cherry_TWO_View_VY_SOP_Detail[[#This Row],[Document_Date]])</f>
        <v>4</v>
      </c>
      <c r="E11" t="str">
        <f>TEXT(Table_cherry_TWO_View_VY_SOP_Detail[[#This Row],[Document_Date]], "yyyy-MMM")</f>
        <v>2017-Apr</v>
      </c>
      <c r="F11" s="3">
        <f>WEEKDAY(Table_cherry_TWO_View_VY_SOP_Detail[[#This Row],[Document_Date]])</f>
        <v>4</v>
      </c>
      <c r="G11">
        <f>WEEKNUM(Table_cherry_TWO_View_VY_SOP_Detail[[#This Row],[Document_Date]])</f>
        <v>15</v>
      </c>
      <c r="H11">
        <f ca="1">_xlfn.DAYS(Table_cherry_TWO_View_VY_SOP_Detail[[#This Row],[Due_Date]], Table_cherry_TWO_View_VY_SOP_Detail[[#This Row],[Today]])</f>
        <v>1328</v>
      </c>
      <c r="I11" s="2">
        <f t="shared" ca="1" si="0"/>
        <v>41539</v>
      </c>
      <c r="J11" s="1">
        <v>42837</v>
      </c>
      <c r="K11" s="1">
        <v>1</v>
      </c>
      <c r="L11" s="1">
        <v>1</v>
      </c>
      <c r="M11" s="1">
        <v>42867</v>
      </c>
      <c r="N11">
        <v>332</v>
      </c>
      <c r="O11" t="s">
        <v>114</v>
      </c>
      <c r="P11" t="s">
        <v>162</v>
      </c>
      <c r="Q11" t="s">
        <v>163</v>
      </c>
      <c r="R11" t="s">
        <v>78</v>
      </c>
      <c r="S11" t="s">
        <v>144</v>
      </c>
      <c r="T11" t="s">
        <v>80</v>
      </c>
      <c r="U11" t="s">
        <v>80</v>
      </c>
      <c r="V11" t="s">
        <v>104</v>
      </c>
      <c r="W11" t="s">
        <v>104</v>
      </c>
      <c r="X11" t="s">
        <v>105</v>
      </c>
      <c r="Y11" t="s">
        <v>105</v>
      </c>
      <c r="Z11" t="s">
        <v>83</v>
      </c>
      <c r="AA11" t="s">
        <v>145</v>
      </c>
      <c r="AB11" t="s">
        <v>145</v>
      </c>
      <c r="AC11" t="s">
        <v>86</v>
      </c>
      <c r="AD11" t="s">
        <v>86</v>
      </c>
      <c r="AE11" t="s">
        <v>163</v>
      </c>
      <c r="AF11" t="s">
        <v>164</v>
      </c>
      <c r="AG11" t="s">
        <v>78</v>
      </c>
      <c r="AH11" t="s">
        <v>78</v>
      </c>
      <c r="AI11" t="s">
        <v>147</v>
      </c>
      <c r="AJ11" t="s">
        <v>148</v>
      </c>
      <c r="AK11" t="s">
        <v>165</v>
      </c>
      <c r="AL11" t="s">
        <v>91</v>
      </c>
      <c r="AM11" t="s">
        <v>86</v>
      </c>
      <c r="AN11" t="s">
        <v>163</v>
      </c>
      <c r="AO11" t="s">
        <v>164</v>
      </c>
      <c r="AP11" t="s">
        <v>78</v>
      </c>
      <c r="AQ11" t="s">
        <v>78</v>
      </c>
      <c r="AR11" t="s">
        <v>147</v>
      </c>
      <c r="AS11" t="s">
        <v>148</v>
      </c>
      <c r="AT11" t="s">
        <v>165</v>
      </c>
      <c r="AU11" t="s">
        <v>91</v>
      </c>
      <c r="AV11">
        <v>191</v>
      </c>
      <c r="AW11">
        <v>0</v>
      </c>
      <c r="AX11">
        <v>179.8</v>
      </c>
      <c r="AY11">
        <v>0</v>
      </c>
      <c r="AZ11">
        <v>0</v>
      </c>
      <c r="BA11">
        <v>11.2</v>
      </c>
      <c r="BB11" t="s">
        <v>92</v>
      </c>
      <c r="BC11" s="1">
        <v>42837</v>
      </c>
      <c r="BD11" s="1">
        <v>42837</v>
      </c>
      <c r="BE11" t="s">
        <v>125</v>
      </c>
      <c r="BF11" t="s">
        <v>78</v>
      </c>
      <c r="BG11" t="s">
        <v>78</v>
      </c>
      <c r="BH11">
        <v>32768</v>
      </c>
      <c r="BI11">
        <v>0</v>
      </c>
      <c r="BJ11" t="s">
        <v>94</v>
      </c>
      <c r="BK11" t="s">
        <v>166</v>
      </c>
      <c r="BL11" t="s">
        <v>167</v>
      </c>
      <c r="BM11">
        <v>2</v>
      </c>
      <c r="BN11" t="s">
        <v>97</v>
      </c>
      <c r="BO11">
        <v>1</v>
      </c>
      <c r="BP11">
        <v>2</v>
      </c>
      <c r="BQ11">
        <v>9.9499999999999993</v>
      </c>
      <c r="BR11">
        <v>19.899999999999999</v>
      </c>
      <c r="BS11" t="s">
        <v>98</v>
      </c>
      <c r="BT11">
        <v>0</v>
      </c>
      <c r="BU11">
        <v>0</v>
      </c>
      <c r="BV11">
        <v>0</v>
      </c>
      <c r="BW11">
        <v>2</v>
      </c>
      <c r="BX11">
        <v>4</v>
      </c>
      <c r="BY11">
        <v>15.9</v>
      </c>
      <c r="BZ11">
        <v>79.899497487437188</v>
      </c>
      <c r="CA11" t="s">
        <v>78</v>
      </c>
      <c r="CB11" t="s">
        <v>78</v>
      </c>
    </row>
    <row r="12" spans="1:80" x14ac:dyDescent="0.25">
      <c r="A12" t="s">
        <v>168</v>
      </c>
      <c r="B12" t="s">
        <v>141</v>
      </c>
      <c r="C12">
        <f>YEAR(Table_cherry_TWO_View_VY_SOP_Detail[[#This Row],[Document_Date]])</f>
        <v>2017</v>
      </c>
      <c r="D12">
        <f>MONTH(Table_cherry_TWO_View_VY_SOP_Detail[[#This Row],[Document_Date]])</f>
        <v>4</v>
      </c>
      <c r="E12" t="str">
        <f>TEXT(Table_cherry_TWO_View_VY_SOP_Detail[[#This Row],[Document_Date]], "yyyy-MMM")</f>
        <v>2017-Apr</v>
      </c>
      <c r="F12" s="3">
        <f>WEEKDAY(Table_cherry_TWO_View_VY_SOP_Detail[[#This Row],[Document_Date]])</f>
        <v>4</v>
      </c>
      <c r="G12">
        <f>WEEKNUM(Table_cherry_TWO_View_VY_SOP_Detail[[#This Row],[Document_Date]])</f>
        <v>15</v>
      </c>
      <c r="H12">
        <f ca="1">_xlfn.DAYS(Table_cherry_TWO_View_VY_SOP_Detail[[#This Row],[Due_Date]], Table_cherry_TWO_View_VY_SOP_Detail[[#This Row],[Today]])</f>
        <v>1328</v>
      </c>
      <c r="I12" s="2">
        <f t="shared" ca="1" si="0"/>
        <v>41539</v>
      </c>
      <c r="J12" s="1">
        <v>42837</v>
      </c>
      <c r="K12" s="1">
        <v>1</v>
      </c>
      <c r="L12" s="1">
        <v>1</v>
      </c>
      <c r="M12" s="1">
        <v>42867</v>
      </c>
      <c r="N12">
        <v>333</v>
      </c>
      <c r="O12" t="s">
        <v>114</v>
      </c>
      <c r="P12" t="s">
        <v>142</v>
      </c>
      <c r="Q12" t="s">
        <v>143</v>
      </c>
      <c r="R12" t="s">
        <v>78</v>
      </c>
      <c r="S12" t="s">
        <v>144</v>
      </c>
      <c r="T12" t="s">
        <v>80</v>
      </c>
      <c r="U12" t="s">
        <v>80</v>
      </c>
      <c r="V12" t="s">
        <v>104</v>
      </c>
      <c r="W12" t="s">
        <v>104</v>
      </c>
      <c r="X12" t="s">
        <v>105</v>
      </c>
      <c r="Y12" t="s">
        <v>105</v>
      </c>
      <c r="Z12" t="s">
        <v>83</v>
      </c>
      <c r="AA12" t="s">
        <v>145</v>
      </c>
      <c r="AB12" t="s">
        <v>145</v>
      </c>
      <c r="AC12" t="s">
        <v>86</v>
      </c>
      <c r="AD12" t="s">
        <v>80</v>
      </c>
      <c r="AE12" t="s">
        <v>143</v>
      </c>
      <c r="AF12" t="s">
        <v>146</v>
      </c>
      <c r="AG12" t="s">
        <v>78</v>
      </c>
      <c r="AH12" t="s">
        <v>78</v>
      </c>
      <c r="AI12" t="s">
        <v>147</v>
      </c>
      <c r="AJ12" t="s">
        <v>148</v>
      </c>
      <c r="AK12" t="s">
        <v>149</v>
      </c>
      <c r="AL12" t="s">
        <v>91</v>
      </c>
      <c r="AM12" t="s">
        <v>80</v>
      </c>
      <c r="AN12" t="s">
        <v>143</v>
      </c>
      <c r="AO12" t="s">
        <v>146</v>
      </c>
      <c r="AP12" t="s">
        <v>78</v>
      </c>
      <c r="AQ12" t="s">
        <v>78</v>
      </c>
      <c r="AR12" t="s">
        <v>147</v>
      </c>
      <c r="AS12" t="s">
        <v>148</v>
      </c>
      <c r="AT12" t="s">
        <v>149</v>
      </c>
      <c r="AU12" t="s">
        <v>91</v>
      </c>
      <c r="AV12">
        <v>49.85</v>
      </c>
      <c r="AW12">
        <v>0</v>
      </c>
      <c r="AX12">
        <v>49.85</v>
      </c>
      <c r="AY12">
        <v>0</v>
      </c>
      <c r="AZ12">
        <v>0</v>
      </c>
      <c r="BA12">
        <v>0</v>
      </c>
      <c r="BB12" t="s">
        <v>92</v>
      </c>
      <c r="BC12" s="1">
        <v>42837</v>
      </c>
      <c r="BD12" s="1">
        <v>42837</v>
      </c>
      <c r="BE12" t="s">
        <v>125</v>
      </c>
      <c r="BF12" t="s">
        <v>78</v>
      </c>
      <c r="BG12" t="s">
        <v>78</v>
      </c>
      <c r="BH12">
        <v>16384</v>
      </c>
      <c r="BI12">
        <v>0</v>
      </c>
      <c r="BJ12" t="s">
        <v>94</v>
      </c>
      <c r="BK12" t="s">
        <v>169</v>
      </c>
      <c r="BL12" t="s">
        <v>170</v>
      </c>
      <c r="BM12">
        <v>2</v>
      </c>
      <c r="BN12" t="s">
        <v>97</v>
      </c>
      <c r="BO12">
        <v>1</v>
      </c>
      <c r="BP12">
        <v>2</v>
      </c>
      <c r="BQ12">
        <v>19.95</v>
      </c>
      <c r="BR12">
        <v>39.9</v>
      </c>
      <c r="BS12" t="s">
        <v>98</v>
      </c>
      <c r="BT12">
        <v>0</v>
      </c>
      <c r="BU12">
        <v>0</v>
      </c>
      <c r="BV12">
        <v>0</v>
      </c>
      <c r="BW12">
        <v>9</v>
      </c>
      <c r="BX12">
        <v>18</v>
      </c>
      <c r="BY12">
        <v>21.9</v>
      </c>
      <c r="BZ12">
        <v>54.887218045112782</v>
      </c>
      <c r="CA12" t="s">
        <v>78</v>
      </c>
      <c r="CB12" t="s">
        <v>78</v>
      </c>
    </row>
    <row r="13" spans="1:80" x14ac:dyDescent="0.25">
      <c r="A13" t="s">
        <v>168</v>
      </c>
      <c r="B13" t="s">
        <v>141</v>
      </c>
      <c r="C13">
        <f>YEAR(Table_cherry_TWO_View_VY_SOP_Detail[[#This Row],[Document_Date]])</f>
        <v>2017</v>
      </c>
      <c r="D13">
        <f>MONTH(Table_cherry_TWO_View_VY_SOP_Detail[[#This Row],[Document_Date]])</f>
        <v>4</v>
      </c>
      <c r="E13" t="str">
        <f>TEXT(Table_cherry_TWO_View_VY_SOP_Detail[[#This Row],[Document_Date]], "yyyy-MMM")</f>
        <v>2017-Apr</v>
      </c>
      <c r="F13" s="3">
        <f>WEEKDAY(Table_cherry_TWO_View_VY_SOP_Detail[[#This Row],[Document_Date]])</f>
        <v>4</v>
      </c>
      <c r="G13">
        <f>WEEKNUM(Table_cherry_TWO_View_VY_SOP_Detail[[#This Row],[Document_Date]])</f>
        <v>15</v>
      </c>
      <c r="H13">
        <f ca="1">_xlfn.DAYS(Table_cherry_TWO_View_VY_SOP_Detail[[#This Row],[Due_Date]], Table_cherry_TWO_View_VY_SOP_Detail[[#This Row],[Today]])</f>
        <v>1328</v>
      </c>
      <c r="I13" s="2">
        <f t="shared" ca="1" si="0"/>
        <v>41539</v>
      </c>
      <c r="J13" s="1">
        <v>42837</v>
      </c>
      <c r="K13" s="1">
        <v>1</v>
      </c>
      <c r="L13" s="1">
        <v>1</v>
      </c>
      <c r="M13" s="1">
        <v>42867</v>
      </c>
      <c r="N13">
        <v>333</v>
      </c>
      <c r="O13" t="s">
        <v>114</v>
      </c>
      <c r="P13" t="s">
        <v>142</v>
      </c>
      <c r="Q13" t="s">
        <v>143</v>
      </c>
      <c r="R13" t="s">
        <v>78</v>
      </c>
      <c r="S13" t="s">
        <v>144</v>
      </c>
      <c r="T13" t="s">
        <v>80</v>
      </c>
      <c r="U13" t="s">
        <v>80</v>
      </c>
      <c r="V13" t="s">
        <v>104</v>
      </c>
      <c r="W13" t="s">
        <v>104</v>
      </c>
      <c r="X13" t="s">
        <v>105</v>
      </c>
      <c r="Y13" t="s">
        <v>105</v>
      </c>
      <c r="Z13" t="s">
        <v>83</v>
      </c>
      <c r="AA13" t="s">
        <v>145</v>
      </c>
      <c r="AB13" t="s">
        <v>145</v>
      </c>
      <c r="AC13" t="s">
        <v>86</v>
      </c>
      <c r="AD13" t="s">
        <v>80</v>
      </c>
      <c r="AE13" t="s">
        <v>143</v>
      </c>
      <c r="AF13" t="s">
        <v>146</v>
      </c>
      <c r="AG13" t="s">
        <v>78</v>
      </c>
      <c r="AH13" t="s">
        <v>78</v>
      </c>
      <c r="AI13" t="s">
        <v>147</v>
      </c>
      <c r="AJ13" t="s">
        <v>148</v>
      </c>
      <c r="AK13" t="s">
        <v>149</v>
      </c>
      <c r="AL13" t="s">
        <v>91</v>
      </c>
      <c r="AM13" t="s">
        <v>80</v>
      </c>
      <c r="AN13" t="s">
        <v>143</v>
      </c>
      <c r="AO13" t="s">
        <v>146</v>
      </c>
      <c r="AP13" t="s">
        <v>78</v>
      </c>
      <c r="AQ13" t="s">
        <v>78</v>
      </c>
      <c r="AR13" t="s">
        <v>147</v>
      </c>
      <c r="AS13" t="s">
        <v>148</v>
      </c>
      <c r="AT13" t="s">
        <v>149</v>
      </c>
      <c r="AU13" t="s">
        <v>91</v>
      </c>
      <c r="AV13">
        <v>49.85</v>
      </c>
      <c r="AW13">
        <v>0</v>
      </c>
      <c r="AX13">
        <v>49.85</v>
      </c>
      <c r="AY13">
        <v>0</v>
      </c>
      <c r="AZ13">
        <v>0</v>
      </c>
      <c r="BA13">
        <v>0</v>
      </c>
      <c r="BB13" t="s">
        <v>92</v>
      </c>
      <c r="BC13" s="1">
        <v>42837</v>
      </c>
      <c r="BD13" s="1">
        <v>42837</v>
      </c>
      <c r="BE13" t="s">
        <v>125</v>
      </c>
      <c r="BF13" t="s">
        <v>78</v>
      </c>
      <c r="BG13" t="s">
        <v>78</v>
      </c>
      <c r="BH13">
        <v>32768</v>
      </c>
      <c r="BI13">
        <v>0</v>
      </c>
      <c r="BJ13" t="s">
        <v>94</v>
      </c>
      <c r="BK13" t="s">
        <v>171</v>
      </c>
      <c r="BL13" t="s">
        <v>172</v>
      </c>
      <c r="BM13">
        <v>1</v>
      </c>
      <c r="BN13" t="s">
        <v>97</v>
      </c>
      <c r="BO13">
        <v>1</v>
      </c>
      <c r="BP13">
        <v>1</v>
      </c>
      <c r="BQ13">
        <v>9.9499999999999993</v>
      </c>
      <c r="BR13">
        <v>9.9499999999999993</v>
      </c>
      <c r="BS13" t="s">
        <v>98</v>
      </c>
      <c r="BT13">
        <v>0</v>
      </c>
      <c r="BU13">
        <v>0</v>
      </c>
      <c r="BV13">
        <v>0</v>
      </c>
      <c r="BW13">
        <v>0.02</v>
      </c>
      <c r="BX13">
        <v>0.02</v>
      </c>
      <c r="BY13">
        <v>9.93</v>
      </c>
      <c r="BZ13">
        <v>99.798994974874375</v>
      </c>
      <c r="CA13" t="s">
        <v>78</v>
      </c>
      <c r="CB13" t="s">
        <v>78</v>
      </c>
    </row>
    <row r="14" spans="1:80" x14ac:dyDescent="0.25">
      <c r="A14" t="s">
        <v>173</v>
      </c>
      <c r="B14" t="s">
        <v>141</v>
      </c>
      <c r="C14">
        <f>YEAR(Table_cherry_TWO_View_VY_SOP_Detail[[#This Row],[Document_Date]])</f>
        <v>2017</v>
      </c>
      <c r="D14">
        <f>MONTH(Table_cherry_TWO_View_VY_SOP_Detail[[#This Row],[Document_Date]])</f>
        <v>4</v>
      </c>
      <c r="E14" t="str">
        <f>TEXT(Table_cherry_TWO_View_VY_SOP_Detail[[#This Row],[Document_Date]], "yyyy-MMM")</f>
        <v>2017-Apr</v>
      </c>
      <c r="F14" s="3">
        <f>WEEKDAY(Table_cherry_TWO_View_VY_SOP_Detail[[#This Row],[Document_Date]])</f>
        <v>4</v>
      </c>
      <c r="G14">
        <f>WEEKNUM(Table_cherry_TWO_View_VY_SOP_Detail[[#This Row],[Document_Date]])</f>
        <v>15</v>
      </c>
      <c r="H14">
        <f ca="1">_xlfn.DAYS(Table_cherry_TWO_View_VY_SOP_Detail[[#This Row],[Due_Date]], Table_cherry_TWO_View_VY_SOP_Detail[[#This Row],[Today]])</f>
        <v>1328</v>
      </c>
      <c r="I14" s="2">
        <f t="shared" ca="1" si="0"/>
        <v>41539</v>
      </c>
      <c r="J14" s="1">
        <v>42837</v>
      </c>
      <c r="K14" s="1">
        <v>1</v>
      </c>
      <c r="L14" s="1">
        <v>1</v>
      </c>
      <c r="M14" s="1">
        <v>42867</v>
      </c>
      <c r="N14">
        <v>334</v>
      </c>
      <c r="O14" t="s">
        <v>114</v>
      </c>
      <c r="P14" t="s">
        <v>162</v>
      </c>
      <c r="Q14" t="s">
        <v>163</v>
      </c>
      <c r="R14" t="s">
        <v>78</v>
      </c>
      <c r="S14" t="s">
        <v>144</v>
      </c>
      <c r="T14" t="s">
        <v>80</v>
      </c>
      <c r="U14" t="s">
        <v>80</v>
      </c>
      <c r="V14" t="s">
        <v>104</v>
      </c>
      <c r="W14" t="s">
        <v>104</v>
      </c>
      <c r="X14" t="s">
        <v>105</v>
      </c>
      <c r="Y14" t="s">
        <v>105</v>
      </c>
      <c r="Z14" t="s">
        <v>83</v>
      </c>
      <c r="AA14" t="s">
        <v>145</v>
      </c>
      <c r="AB14" t="s">
        <v>145</v>
      </c>
      <c r="AC14" t="s">
        <v>86</v>
      </c>
      <c r="AD14" t="s">
        <v>86</v>
      </c>
      <c r="AE14" t="s">
        <v>163</v>
      </c>
      <c r="AF14" t="s">
        <v>164</v>
      </c>
      <c r="AG14" t="s">
        <v>78</v>
      </c>
      <c r="AH14" t="s">
        <v>78</v>
      </c>
      <c r="AI14" t="s">
        <v>147</v>
      </c>
      <c r="AJ14" t="s">
        <v>148</v>
      </c>
      <c r="AK14" t="s">
        <v>165</v>
      </c>
      <c r="AL14" t="s">
        <v>91</v>
      </c>
      <c r="AM14" t="s">
        <v>86</v>
      </c>
      <c r="AN14" t="s">
        <v>163</v>
      </c>
      <c r="AO14" t="s">
        <v>164</v>
      </c>
      <c r="AP14" t="s">
        <v>78</v>
      </c>
      <c r="AQ14" t="s">
        <v>78</v>
      </c>
      <c r="AR14" t="s">
        <v>147</v>
      </c>
      <c r="AS14" t="s">
        <v>148</v>
      </c>
      <c r="AT14" t="s">
        <v>165</v>
      </c>
      <c r="AU14" t="s">
        <v>91</v>
      </c>
      <c r="AV14">
        <v>24.95</v>
      </c>
      <c r="AW14">
        <v>0</v>
      </c>
      <c r="AX14">
        <v>24.95</v>
      </c>
      <c r="AY14">
        <v>0</v>
      </c>
      <c r="AZ14">
        <v>0</v>
      </c>
      <c r="BA14">
        <v>0</v>
      </c>
      <c r="BB14" t="s">
        <v>92</v>
      </c>
      <c r="BC14" s="1">
        <v>42837</v>
      </c>
      <c r="BD14" s="1">
        <v>42837</v>
      </c>
      <c r="BE14" t="s">
        <v>125</v>
      </c>
      <c r="BF14" t="s">
        <v>78</v>
      </c>
      <c r="BG14" t="s">
        <v>78</v>
      </c>
      <c r="BH14">
        <v>16384</v>
      </c>
      <c r="BI14">
        <v>0</v>
      </c>
      <c r="BJ14" t="s">
        <v>94</v>
      </c>
      <c r="BK14" t="s">
        <v>174</v>
      </c>
      <c r="BL14" t="s">
        <v>175</v>
      </c>
      <c r="BM14">
        <v>1</v>
      </c>
      <c r="BN14" t="s">
        <v>97</v>
      </c>
      <c r="BO14">
        <v>1</v>
      </c>
      <c r="BP14">
        <v>1</v>
      </c>
      <c r="BQ14">
        <v>9.9499999999999993</v>
      </c>
      <c r="BR14">
        <v>9.9499999999999993</v>
      </c>
      <c r="BS14" t="s">
        <v>98</v>
      </c>
      <c r="BT14">
        <v>0</v>
      </c>
      <c r="BU14">
        <v>0</v>
      </c>
      <c r="BV14">
        <v>0</v>
      </c>
      <c r="BW14">
        <v>1.5</v>
      </c>
      <c r="BX14">
        <v>1.5</v>
      </c>
      <c r="BY14">
        <v>8.4499999999999993</v>
      </c>
      <c r="BZ14">
        <v>84.924623115577887</v>
      </c>
      <c r="CA14" t="s">
        <v>78</v>
      </c>
      <c r="CB14" t="s">
        <v>78</v>
      </c>
    </row>
    <row r="15" spans="1:80" x14ac:dyDescent="0.25">
      <c r="A15" t="s">
        <v>173</v>
      </c>
      <c r="B15" t="s">
        <v>141</v>
      </c>
      <c r="C15">
        <f>YEAR(Table_cherry_TWO_View_VY_SOP_Detail[[#This Row],[Document_Date]])</f>
        <v>2017</v>
      </c>
      <c r="D15">
        <f>MONTH(Table_cherry_TWO_View_VY_SOP_Detail[[#This Row],[Document_Date]])</f>
        <v>4</v>
      </c>
      <c r="E15" t="str">
        <f>TEXT(Table_cherry_TWO_View_VY_SOP_Detail[[#This Row],[Document_Date]], "yyyy-MMM")</f>
        <v>2017-Apr</v>
      </c>
      <c r="F15" s="3">
        <f>WEEKDAY(Table_cherry_TWO_View_VY_SOP_Detail[[#This Row],[Document_Date]])</f>
        <v>4</v>
      </c>
      <c r="G15">
        <f>WEEKNUM(Table_cherry_TWO_View_VY_SOP_Detail[[#This Row],[Document_Date]])</f>
        <v>15</v>
      </c>
      <c r="H15">
        <f ca="1">_xlfn.DAYS(Table_cherry_TWO_View_VY_SOP_Detail[[#This Row],[Due_Date]], Table_cherry_TWO_View_VY_SOP_Detail[[#This Row],[Today]])</f>
        <v>1328</v>
      </c>
      <c r="I15" s="2">
        <f t="shared" ca="1" si="0"/>
        <v>41539</v>
      </c>
      <c r="J15" s="1">
        <v>42837</v>
      </c>
      <c r="K15" s="1">
        <v>1</v>
      </c>
      <c r="L15" s="1">
        <v>1</v>
      </c>
      <c r="M15" s="1">
        <v>42867</v>
      </c>
      <c r="N15">
        <v>334</v>
      </c>
      <c r="O15" t="s">
        <v>114</v>
      </c>
      <c r="P15" t="s">
        <v>162</v>
      </c>
      <c r="Q15" t="s">
        <v>163</v>
      </c>
      <c r="R15" t="s">
        <v>78</v>
      </c>
      <c r="S15" t="s">
        <v>144</v>
      </c>
      <c r="T15" t="s">
        <v>80</v>
      </c>
      <c r="U15" t="s">
        <v>80</v>
      </c>
      <c r="V15" t="s">
        <v>104</v>
      </c>
      <c r="W15" t="s">
        <v>104</v>
      </c>
      <c r="X15" t="s">
        <v>105</v>
      </c>
      <c r="Y15" t="s">
        <v>105</v>
      </c>
      <c r="Z15" t="s">
        <v>83</v>
      </c>
      <c r="AA15" t="s">
        <v>145</v>
      </c>
      <c r="AB15" t="s">
        <v>145</v>
      </c>
      <c r="AC15" t="s">
        <v>86</v>
      </c>
      <c r="AD15" t="s">
        <v>86</v>
      </c>
      <c r="AE15" t="s">
        <v>163</v>
      </c>
      <c r="AF15" t="s">
        <v>164</v>
      </c>
      <c r="AG15" t="s">
        <v>78</v>
      </c>
      <c r="AH15" t="s">
        <v>78</v>
      </c>
      <c r="AI15" t="s">
        <v>147</v>
      </c>
      <c r="AJ15" t="s">
        <v>148</v>
      </c>
      <c r="AK15" t="s">
        <v>165</v>
      </c>
      <c r="AL15" t="s">
        <v>91</v>
      </c>
      <c r="AM15" t="s">
        <v>86</v>
      </c>
      <c r="AN15" t="s">
        <v>163</v>
      </c>
      <c r="AO15" t="s">
        <v>164</v>
      </c>
      <c r="AP15" t="s">
        <v>78</v>
      </c>
      <c r="AQ15" t="s">
        <v>78</v>
      </c>
      <c r="AR15" t="s">
        <v>147</v>
      </c>
      <c r="AS15" t="s">
        <v>148</v>
      </c>
      <c r="AT15" t="s">
        <v>165</v>
      </c>
      <c r="AU15" t="s">
        <v>91</v>
      </c>
      <c r="AV15">
        <v>24.95</v>
      </c>
      <c r="AW15">
        <v>0</v>
      </c>
      <c r="AX15">
        <v>24.95</v>
      </c>
      <c r="AY15">
        <v>0</v>
      </c>
      <c r="AZ15">
        <v>0</v>
      </c>
      <c r="BA15">
        <v>0</v>
      </c>
      <c r="BB15" t="s">
        <v>92</v>
      </c>
      <c r="BC15" s="1">
        <v>42837</v>
      </c>
      <c r="BD15" s="1">
        <v>42837</v>
      </c>
      <c r="BE15" t="s">
        <v>125</v>
      </c>
      <c r="BF15" t="s">
        <v>78</v>
      </c>
      <c r="BG15" t="s">
        <v>78</v>
      </c>
      <c r="BH15">
        <v>32768</v>
      </c>
      <c r="BI15">
        <v>0</v>
      </c>
      <c r="BJ15" t="s">
        <v>94</v>
      </c>
      <c r="BK15" t="s">
        <v>176</v>
      </c>
      <c r="BL15" t="s">
        <v>177</v>
      </c>
      <c r="BM15">
        <v>2</v>
      </c>
      <c r="BN15" t="s">
        <v>97</v>
      </c>
      <c r="BO15">
        <v>1</v>
      </c>
      <c r="BP15">
        <v>2</v>
      </c>
      <c r="BQ15">
        <v>7.5</v>
      </c>
      <c r="BR15">
        <v>15</v>
      </c>
      <c r="BS15" t="s">
        <v>98</v>
      </c>
      <c r="BT15">
        <v>0</v>
      </c>
      <c r="BU15">
        <v>0</v>
      </c>
      <c r="BV15">
        <v>0</v>
      </c>
      <c r="BW15">
        <v>6.75</v>
      </c>
      <c r="BX15">
        <v>13.5</v>
      </c>
      <c r="BY15">
        <v>1.5</v>
      </c>
      <c r="BZ15">
        <v>10</v>
      </c>
      <c r="CA15" t="s">
        <v>78</v>
      </c>
      <c r="CB15" t="s">
        <v>78</v>
      </c>
    </row>
    <row r="16" spans="1:80" x14ac:dyDescent="0.25">
      <c r="A16" t="s">
        <v>178</v>
      </c>
      <c r="B16" t="s">
        <v>141</v>
      </c>
      <c r="C16">
        <f>YEAR(Table_cherry_TWO_View_VY_SOP_Detail[[#This Row],[Document_Date]])</f>
        <v>2017</v>
      </c>
      <c r="D16">
        <f>MONTH(Table_cherry_TWO_View_VY_SOP_Detail[[#This Row],[Document_Date]])</f>
        <v>4</v>
      </c>
      <c r="E16" t="str">
        <f>TEXT(Table_cherry_TWO_View_VY_SOP_Detail[[#This Row],[Document_Date]], "yyyy-MMM")</f>
        <v>2017-Apr</v>
      </c>
      <c r="F16" s="3">
        <f>WEEKDAY(Table_cherry_TWO_View_VY_SOP_Detail[[#This Row],[Document_Date]])</f>
        <v>4</v>
      </c>
      <c r="G16">
        <f>WEEKNUM(Table_cherry_TWO_View_VY_SOP_Detail[[#This Row],[Document_Date]])</f>
        <v>15</v>
      </c>
      <c r="H16">
        <f ca="1">_xlfn.DAYS(Table_cherry_TWO_View_VY_SOP_Detail[[#This Row],[Due_Date]], Table_cherry_TWO_View_VY_SOP_Detail[[#This Row],[Today]])</f>
        <v>1328</v>
      </c>
      <c r="I16" s="2">
        <f t="shared" ca="1" si="0"/>
        <v>41539</v>
      </c>
      <c r="J16" s="1">
        <v>42837</v>
      </c>
      <c r="K16" s="1">
        <v>1</v>
      </c>
      <c r="L16" s="1">
        <v>1</v>
      </c>
      <c r="M16" s="1">
        <v>42867</v>
      </c>
      <c r="N16">
        <v>335</v>
      </c>
      <c r="O16" t="s">
        <v>114</v>
      </c>
      <c r="P16" t="s">
        <v>129</v>
      </c>
      <c r="Q16" t="s">
        <v>130</v>
      </c>
      <c r="R16" t="s">
        <v>78</v>
      </c>
      <c r="S16" t="s">
        <v>144</v>
      </c>
      <c r="T16" t="s">
        <v>80</v>
      </c>
      <c r="U16" t="s">
        <v>80</v>
      </c>
      <c r="V16" t="s">
        <v>131</v>
      </c>
      <c r="W16" t="s">
        <v>131</v>
      </c>
      <c r="X16" t="s">
        <v>132</v>
      </c>
      <c r="Y16" t="s">
        <v>132</v>
      </c>
      <c r="Z16" t="s">
        <v>83</v>
      </c>
      <c r="AA16" t="s">
        <v>84</v>
      </c>
      <c r="AB16" t="s">
        <v>84</v>
      </c>
      <c r="AC16" t="s">
        <v>85</v>
      </c>
      <c r="AD16" t="s">
        <v>86</v>
      </c>
      <c r="AE16" t="s">
        <v>130</v>
      </c>
      <c r="AF16" t="s">
        <v>155</v>
      </c>
      <c r="AG16" t="s">
        <v>156</v>
      </c>
      <c r="AH16" t="s">
        <v>78</v>
      </c>
      <c r="AI16" t="s">
        <v>135</v>
      </c>
      <c r="AJ16" t="s">
        <v>136</v>
      </c>
      <c r="AK16" t="s">
        <v>137</v>
      </c>
      <c r="AL16" t="s">
        <v>91</v>
      </c>
      <c r="AM16" t="s">
        <v>86</v>
      </c>
      <c r="AN16" t="s">
        <v>130</v>
      </c>
      <c r="AO16" t="s">
        <v>155</v>
      </c>
      <c r="AP16" t="s">
        <v>156</v>
      </c>
      <c r="AQ16" t="s">
        <v>78</v>
      </c>
      <c r="AR16" t="s">
        <v>135</v>
      </c>
      <c r="AS16" t="s">
        <v>136</v>
      </c>
      <c r="AT16" t="s">
        <v>137</v>
      </c>
      <c r="AU16" t="s">
        <v>91</v>
      </c>
      <c r="AV16">
        <v>89.55</v>
      </c>
      <c r="AW16">
        <v>0</v>
      </c>
      <c r="AX16">
        <v>89.55</v>
      </c>
      <c r="AY16">
        <v>0</v>
      </c>
      <c r="AZ16">
        <v>0</v>
      </c>
      <c r="BA16">
        <v>0</v>
      </c>
      <c r="BB16" t="s">
        <v>92</v>
      </c>
      <c r="BC16" s="1">
        <v>42837</v>
      </c>
      <c r="BD16" s="1">
        <v>42837</v>
      </c>
      <c r="BE16" t="s">
        <v>125</v>
      </c>
      <c r="BF16" t="s">
        <v>78</v>
      </c>
      <c r="BG16" t="s">
        <v>78</v>
      </c>
      <c r="BH16">
        <v>16384</v>
      </c>
      <c r="BI16">
        <v>0</v>
      </c>
      <c r="BJ16" t="s">
        <v>94</v>
      </c>
      <c r="BK16" t="s">
        <v>179</v>
      </c>
      <c r="BL16" t="s">
        <v>180</v>
      </c>
      <c r="BM16">
        <v>3</v>
      </c>
      <c r="BN16" t="s">
        <v>97</v>
      </c>
      <c r="BO16">
        <v>1</v>
      </c>
      <c r="BP16">
        <v>3</v>
      </c>
      <c r="BQ16">
        <v>9.9499999999999993</v>
      </c>
      <c r="BR16">
        <v>29.85</v>
      </c>
      <c r="BS16" t="s">
        <v>98</v>
      </c>
      <c r="BT16">
        <v>0</v>
      </c>
      <c r="BU16">
        <v>0</v>
      </c>
      <c r="BV16">
        <v>0</v>
      </c>
      <c r="BW16">
        <v>0.67</v>
      </c>
      <c r="BX16">
        <v>2.0099999999999998</v>
      </c>
      <c r="BY16">
        <v>27.84</v>
      </c>
      <c r="BZ16">
        <v>93.266331658291463</v>
      </c>
      <c r="CA16" t="s">
        <v>78</v>
      </c>
      <c r="CB16" t="s">
        <v>78</v>
      </c>
    </row>
    <row r="17" spans="1:80" x14ac:dyDescent="0.25">
      <c r="A17" t="s">
        <v>178</v>
      </c>
      <c r="B17" t="s">
        <v>141</v>
      </c>
      <c r="C17">
        <f>YEAR(Table_cherry_TWO_View_VY_SOP_Detail[[#This Row],[Document_Date]])</f>
        <v>2017</v>
      </c>
      <c r="D17">
        <f>MONTH(Table_cherry_TWO_View_VY_SOP_Detail[[#This Row],[Document_Date]])</f>
        <v>4</v>
      </c>
      <c r="E17" t="str">
        <f>TEXT(Table_cherry_TWO_View_VY_SOP_Detail[[#This Row],[Document_Date]], "yyyy-MMM")</f>
        <v>2017-Apr</v>
      </c>
      <c r="F17" s="3">
        <f>WEEKDAY(Table_cherry_TWO_View_VY_SOP_Detail[[#This Row],[Document_Date]])</f>
        <v>4</v>
      </c>
      <c r="G17">
        <f>WEEKNUM(Table_cherry_TWO_View_VY_SOP_Detail[[#This Row],[Document_Date]])</f>
        <v>15</v>
      </c>
      <c r="H17">
        <f ca="1">_xlfn.DAYS(Table_cherry_TWO_View_VY_SOP_Detail[[#This Row],[Due_Date]], Table_cherry_TWO_View_VY_SOP_Detail[[#This Row],[Today]])</f>
        <v>1328</v>
      </c>
      <c r="I17" s="2">
        <f t="shared" ca="1" si="0"/>
        <v>41539</v>
      </c>
      <c r="J17" s="1">
        <v>42837</v>
      </c>
      <c r="K17" s="1">
        <v>1</v>
      </c>
      <c r="L17" s="1">
        <v>1</v>
      </c>
      <c r="M17" s="1">
        <v>42867</v>
      </c>
      <c r="N17">
        <v>335</v>
      </c>
      <c r="O17" t="s">
        <v>114</v>
      </c>
      <c r="P17" t="s">
        <v>129</v>
      </c>
      <c r="Q17" t="s">
        <v>130</v>
      </c>
      <c r="R17" t="s">
        <v>78</v>
      </c>
      <c r="S17" t="s">
        <v>144</v>
      </c>
      <c r="T17" t="s">
        <v>80</v>
      </c>
      <c r="U17" t="s">
        <v>80</v>
      </c>
      <c r="V17" t="s">
        <v>131</v>
      </c>
      <c r="W17" t="s">
        <v>131</v>
      </c>
      <c r="X17" t="s">
        <v>132</v>
      </c>
      <c r="Y17" t="s">
        <v>132</v>
      </c>
      <c r="Z17" t="s">
        <v>83</v>
      </c>
      <c r="AA17" t="s">
        <v>84</v>
      </c>
      <c r="AB17" t="s">
        <v>84</v>
      </c>
      <c r="AC17" t="s">
        <v>85</v>
      </c>
      <c r="AD17" t="s">
        <v>86</v>
      </c>
      <c r="AE17" t="s">
        <v>130</v>
      </c>
      <c r="AF17" t="s">
        <v>155</v>
      </c>
      <c r="AG17" t="s">
        <v>156</v>
      </c>
      <c r="AH17" t="s">
        <v>78</v>
      </c>
      <c r="AI17" t="s">
        <v>135</v>
      </c>
      <c r="AJ17" t="s">
        <v>136</v>
      </c>
      <c r="AK17" t="s">
        <v>137</v>
      </c>
      <c r="AL17" t="s">
        <v>91</v>
      </c>
      <c r="AM17" t="s">
        <v>86</v>
      </c>
      <c r="AN17" t="s">
        <v>130</v>
      </c>
      <c r="AO17" t="s">
        <v>155</v>
      </c>
      <c r="AP17" t="s">
        <v>156</v>
      </c>
      <c r="AQ17" t="s">
        <v>78</v>
      </c>
      <c r="AR17" t="s">
        <v>135</v>
      </c>
      <c r="AS17" t="s">
        <v>136</v>
      </c>
      <c r="AT17" t="s">
        <v>137</v>
      </c>
      <c r="AU17" t="s">
        <v>91</v>
      </c>
      <c r="AV17">
        <v>89.55</v>
      </c>
      <c r="AW17">
        <v>0</v>
      </c>
      <c r="AX17">
        <v>89.55</v>
      </c>
      <c r="AY17">
        <v>0</v>
      </c>
      <c r="AZ17">
        <v>0</v>
      </c>
      <c r="BA17">
        <v>0</v>
      </c>
      <c r="BB17" t="s">
        <v>92</v>
      </c>
      <c r="BC17" s="1">
        <v>42837</v>
      </c>
      <c r="BD17" s="1">
        <v>42837</v>
      </c>
      <c r="BE17" t="s">
        <v>125</v>
      </c>
      <c r="BF17" t="s">
        <v>78</v>
      </c>
      <c r="BG17" t="s">
        <v>78</v>
      </c>
      <c r="BH17">
        <v>32768</v>
      </c>
      <c r="BI17">
        <v>0</v>
      </c>
      <c r="BJ17" t="s">
        <v>94</v>
      </c>
      <c r="BK17" t="s">
        <v>181</v>
      </c>
      <c r="BL17" t="s">
        <v>182</v>
      </c>
      <c r="BM17">
        <v>2</v>
      </c>
      <c r="BN17" t="s">
        <v>97</v>
      </c>
      <c r="BO17">
        <v>1</v>
      </c>
      <c r="BP17">
        <v>2</v>
      </c>
      <c r="BQ17">
        <v>9.9499999999999993</v>
      </c>
      <c r="BR17">
        <v>19.899999999999999</v>
      </c>
      <c r="BS17" t="s">
        <v>98</v>
      </c>
      <c r="BT17">
        <v>0</v>
      </c>
      <c r="BU17">
        <v>0</v>
      </c>
      <c r="BV17">
        <v>0</v>
      </c>
      <c r="BW17">
        <v>1</v>
      </c>
      <c r="BX17">
        <v>2</v>
      </c>
      <c r="BY17">
        <v>17.899999999999999</v>
      </c>
      <c r="BZ17">
        <v>89.949748743718587</v>
      </c>
      <c r="CA17" t="s">
        <v>78</v>
      </c>
      <c r="CB17" t="s">
        <v>78</v>
      </c>
    </row>
    <row r="18" spans="1:80" x14ac:dyDescent="0.25">
      <c r="A18" t="s">
        <v>178</v>
      </c>
      <c r="B18" t="s">
        <v>141</v>
      </c>
      <c r="C18">
        <f>YEAR(Table_cherry_TWO_View_VY_SOP_Detail[[#This Row],[Document_Date]])</f>
        <v>2017</v>
      </c>
      <c r="D18">
        <f>MONTH(Table_cherry_TWO_View_VY_SOP_Detail[[#This Row],[Document_Date]])</f>
        <v>4</v>
      </c>
      <c r="E18" t="str">
        <f>TEXT(Table_cherry_TWO_View_VY_SOP_Detail[[#This Row],[Document_Date]], "yyyy-MMM")</f>
        <v>2017-Apr</v>
      </c>
      <c r="F18" s="3">
        <f>WEEKDAY(Table_cherry_TWO_View_VY_SOP_Detail[[#This Row],[Document_Date]])</f>
        <v>4</v>
      </c>
      <c r="G18">
        <f>WEEKNUM(Table_cherry_TWO_View_VY_SOP_Detail[[#This Row],[Document_Date]])</f>
        <v>15</v>
      </c>
      <c r="H18">
        <f ca="1">_xlfn.DAYS(Table_cherry_TWO_View_VY_SOP_Detail[[#This Row],[Due_Date]], Table_cherry_TWO_View_VY_SOP_Detail[[#This Row],[Today]])</f>
        <v>1328</v>
      </c>
      <c r="I18" s="2">
        <f t="shared" ca="1" si="0"/>
        <v>41539</v>
      </c>
      <c r="J18" s="1">
        <v>42837</v>
      </c>
      <c r="K18" s="1">
        <v>1</v>
      </c>
      <c r="L18" s="1">
        <v>1</v>
      </c>
      <c r="M18" s="1">
        <v>42867</v>
      </c>
      <c r="N18">
        <v>335</v>
      </c>
      <c r="O18" t="s">
        <v>114</v>
      </c>
      <c r="P18" t="s">
        <v>129</v>
      </c>
      <c r="Q18" t="s">
        <v>130</v>
      </c>
      <c r="R18" t="s">
        <v>78</v>
      </c>
      <c r="S18" t="s">
        <v>144</v>
      </c>
      <c r="T18" t="s">
        <v>80</v>
      </c>
      <c r="U18" t="s">
        <v>80</v>
      </c>
      <c r="V18" t="s">
        <v>131</v>
      </c>
      <c r="W18" t="s">
        <v>131</v>
      </c>
      <c r="X18" t="s">
        <v>132</v>
      </c>
      <c r="Y18" t="s">
        <v>132</v>
      </c>
      <c r="Z18" t="s">
        <v>83</v>
      </c>
      <c r="AA18" t="s">
        <v>84</v>
      </c>
      <c r="AB18" t="s">
        <v>84</v>
      </c>
      <c r="AC18" t="s">
        <v>85</v>
      </c>
      <c r="AD18" t="s">
        <v>86</v>
      </c>
      <c r="AE18" t="s">
        <v>130</v>
      </c>
      <c r="AF18" t="s">
        <v>155</v>
      </c>
      <c r="AG18" t="s">
        <v>156</v>
      </c>
      <c r="AH18" t="s">
        <v>78</v>
      </c>
      <c r="AI18" t="s">
        <v>135</v>
      </c>
      <c r="AJ18" t="s">
        <v>136</v>
      </c>
      <c r="AK18" t="s">
        <v>137</v>
      </c>
      <c r="AL18" t="s">
        <v>91</v>
      </c>
      <c r="AM18" t="s">
        <v>86</v>
      </c>
      <c r="AN18" t="s">
        <v>130</v>
      </c>
      <c r="AO18" t="s">
        <v>155</v>
      </c>
      <c r="AP18" t="s">
        <v>156</v>
      </c>
      <c r="AQ18" t="s">
        <v>78</v>
      </c>
      <c r="AR18" t="s">
        <v>135</v>
      </c>
      <c r="AS18" t="s">
        <v>136</v>
      </c>
      <c r="AT18" t="s">
        <v>137</v>
      </c>
      <c r="AU18" t="s">
        <v>91</v>
      </c>
      <c r="AV18">
        <v>89.55</v>
      </c>
      <c r="AW18">
        <v>0</v>
      </c>
      <c r="AX18">
        <v>89.55</v>
      </c>
      <c r="AY18">
        <v>0</v>
      </c>
      <c r="AZ18">
        <v>0</v>
      </c>
      <c r="BA18">
        <v>0</v>
      </c>
      <c r="BB18" t="s">
        <v>92</v>
      </c>
      <c r="BC18" s="1">
        <v>42837</v>
      </c>
      <c r="BD18" s="1">
        <v>42837</v>
      </c>
      <c r="BE18" t="s">
        <v>125</v>
      </c>
      <c r="BF18" t="s">
        <v>78</v>
      </c>
      <c r="BG18" t="s">
        <v>78</v>
      </c>
      <c r="BH18">
        <v>49152</v>
      </c>
      <c r="BI18">
        <v>0</v>
      </c>
      <c r="BJ18" t="s">
        <v>94</v>
      </c>
      <c r="BK18" t="s">
        <v>183</v>
      </c>
      <c r="BL18" t="s">
        <v>184</v>
      </c>
      <c r="BM18">
        <v>4</v>
      </c>
      <c r="BN18" t="s">
        <v>97</v>
      </c>
      <c r="BO18">
        <v>1</v>
      </c>
      <c r="BP18">
        <v>4</v>
      </c>
      <c r="BQ18">
        <v>9.9499999999999993</v>
      </c>
      <c r="BR18">
        <v>39.799999999999997</v>
      </c>
      <c r="BS18" t="s">
        <v>98</v>
      </c>
      <c r="BT18">
        <v>0</v>
      </c>
      <c r="BU18">
        <v>0</v>
      </c>
      <c r="BV18">
        <v>0</v>
      </c>
      <c r="BW18">
        <v>0.01</v>
      </c>
      <c r="BX18">
        <v>0.04</v>
      </c>
      <c r="BY18">
        <v>39.76</v>
      </c>
      <c r="BZ18">
        <v>99.899497487437188</v>
      </c>
      <c r="CA18" t="s">
        <v>78</v>
      </c>
      <c r="CB18" t="s">
        <v>78</v>
      </c>
    </row>
    <row r="19" spans="1:80" x14ac:dyDescent="0.25">
      <c r="A19" t="s">
        <v>185</v>
      </c>
      <c r="B19" t="s">
        <v>141</v>
      </c>
      <c r="C19">
        <f>YEAR(Table_cherry_TWO_View_VY_SOP_Detail[[#This Row],[Document_Date]])</f>
        <v>2017</v>
      </c>
      <c r="D19">
        <f>MONTH(Table_cherry_TWO_View_VY_SOP_Detail[[#This Row],[Document_Date]])</f>
        <v>4</v>
      </c>
      <c r="E19" t="str">
        <f>TEXT(Table_cherry_TWO_View_VY_SOP_Detail[[#This Row],[Document_Date]], "yyyy-MMM")</f>
        <v>2017-Apr</v>
      </c>
      <c r="F19" s="3">
        <f>WEEKDAY(Table_cherry_TWO_View_VY_SOP_Detail[[#This Row],[Document_Date]])</f>
        <v>4</v>
      </c>
      <c r="G19">
        <f>WEEKNUM(Table_cherry_TWO_View_VY_SOP_Detail[[#This Row],[Document_Date]])</f>
        <v>15</v>
      </c>
      <c r="H19">
        <f ca="1">_xlfn.DAYS(Table_cherry_TWO_View_VY_SOP_Detail[[#This Row],[Due_Date]], Table_cherry_TWO_View_VY_SOP_Detail[[#This Row],[Today]])</f>
        <v>1328</v>
      </c>
      <c r="I19" s="2">
        <f t="shared" ca="1" si="0"/>
        <v>41539</v>
      </c>
      <c r="J19" s="1">
        <v>42837</v>
      </c>
      <c r="K19" s="1">
        <v>1</v>
      </c>
      <c r="L19" s="1">
        <v>1</v>
      </c>
      <c r="M19" s="1">
        <v>42867</v>
      </c>
      <c r="N19">
        <v>336</v>
      </c>
      <c r="O19" t="s">
        <v>114</v>
      </c>
      <c r="P19" t="s">
        <v>142</v>
      </c>
      <c r="Q19" t="s">
        <v>143</v>
      </c>
      <c r="R19" t="s">
        <v>78</v>
      </c>
      <c r="S19" t="s">
        <v>144</v>
      </c>
      <c r="T19" t="s">
        <v>80</v>
      </c>
      <c r="U19" t="s">
        <v>80</v>
      </c>
      <c r="V19" t="s">
        <v>104</v>
      </c>
      <c r="W19" t="s">
        <v>104</v>
      </c>
      <c r="X19" t="s">
        <v>105</v>
      </c>
      <c r="Y19" t="s">
        <v>105</v>
      </c>
      <c r="Z19" t="s">
        <v>83</v>
      </c>
      <c r="AA19" t="s">
        <v>145</v>
      </c>
      <c r="AB19" t="s">
        <v>145</v>
      </c>
      <c r="AC19" t="s">
        <v>86</v>
      </c>
      <c r="AD19" t="s">
        <v>80</v>
      </c>
      <c r="AE19" t="s">
        <v>143</v>
      </c>
      <c r="AF19" t="s">
        <v>146</v>
      </c>
      <c r="AG19" t="s">
        <v>78</v>
      </c>
      <c r="AH19" t="s">
        <v>78</v>
      </c>
      <c r="AI19" t="s">
        <v>147</v>
      </c>
      <c r="AJ19" t="s">
        <v>148</v>
      </c>
      <c r="AK19" t="s">
        <v>149</v>
      </c>
      <c r="AL19" t="s">
        <v>91</v>
      </c>
      <c r="AM19" t="s">
        <v>80</v>
      </c>
      <c r="AN19" t="s">
        <v>143</v>
      </c>
      <c r="AO19" t="s">
        <v>146</v>
      </c>
      <c r="AP19" t="s">
        <v>78</v>
      </c>
      <c r="AQ19" t="s">
        <v>78</v>
      </c>
      <c r="AR19" t="s">
        <v>147</v>
      </c>
      <c r="AS19" t="s">
        <v>148</v>
      </c>
      <c r="AT19" t="s">
        <v>149</v>
      </c>
      <c r="AU19" t="s">
        <v>91</v>
      </c>
      <c r="AV19">
        <v>5828.55</v>
      </c>
      <c r="AW19">
        <v>0</v>
      </c>
      <c r="AX19">
        <v>5449.85</v>
      </c>
      <c r="AY19">
        <v>0</v>
      </c>
      <c r="AZ19">
        <v>0</v>
      </c>
      <c r="BA19">
        <v>378.7</v>
      </c>
      <c r="BB19" t="s">
        <v>92</v>
      </c>
      <c r="BC19" s="1">
        <v>42837</v>
      </c>
      <c r="BD19" s="1">
        <v>42837</v>
      </c>
      <c r="BE19" t="s">
        <v>125</v>
      </c>
      <c r="BF19" t="s">
        <v>78</v>
      </c>
      <c r="BG19" t="s">
        <v>78</v>
      </c>
      <c r="BH19">
        <v>16384</v>
      </c>
      <c r="BI19">
        <v>0</v>
      </c>
      <c r="BJ19" t="s">
        <v>94</v>
      </c>
      <c r="BK19" t="s">
        <v>186</v>
      </c>
      <c r="BL19" t="s">
        <v>187</v>
      </c>
      <c r="BM19">
        <v>1</v>
      </c>
      <c r="BN19" t="s">
        <v>97</v>
      </c>
      <c r="BO19">
        <v>1</v>
      </c>
      <c r="BP19">
        <v>1</v>
      </c>
      <c r="BQ19">
        <v>5409.95</v>
      </c>
      <c r="BR19">
        <v>5409.95</v>
      </c>
      <c r="BS19" t="s">
        <v>98</v>
      </c>
      <c r="BT19">
        <v>0</v>
      </c>
      <c r="BU19">
        <v>0</v>
      </c>
      <c r="BV19">
        <v>0</v>
      </c>
      <c r="BW19">
        <v>2700</v>
      </c>
      <c r="BX19">
        <v>2700</v>
      </c>
      <c r="BY19">
        <v>2709.95</v>
      </c>
      <c r="BZ19">
        <v>50.0919601844749</v>
      </c>
      <c r="CA19" t="s">
        <v>99</v>
      </c>
      <c r="CB19" t="s">
        <v>78</v>
      </c>
    </row>
    <row r="20" spans="1:80" x14ac:dyDescent="0.25">
      <c r="A20" t="s">
        <v>185</v>
      </c>
      <c r="B20" t="s">
        <v>141</v>
      </c>
      <c r="C20">
        <f>YEAR(Table_cherry_TWO_View_VY_SOP_Detail[[#This Row],[Document_Date]])</f>
        <v>2017</v>
      </c>
      <c r="D20">
        <f>MONTH(Table_cherry_TWO_View_VY_SOP_Detail[[#This Row],[Document_Date]])</f>
        <v>4</v>
      </c>
      <c r="E20" t="str">
        <f>TEXT(Table_cherry_TWO_View_VY_SOP_Detail[[#This Row],[Document_Date]], "yyyy-MMM")</f>
        <v>2017-Apr</v>
      </c>
      <c r="F20" s="3">
        <f>WEEKDAY(Table_cherry_TWO_View_VY_SOP_Detail[[#This Row],[Document_Date]])</f>
        <v>4</v>
      </c>
      <c r="G20">
        <f>WEEKNUM(Table_cherry_TWO_View_VY_SOP_Detail[[#This Row],[Document_Date]])</f>
        <v>15</v>
      </c>
      <c r="H20">
        <f ca="1">_xlfn.DAYS(Table_cherry_TWO_View_VY_SOP_Detail[[#This Row],[Due_Date]], Table_cherry_TWO_View_VY_SOP_Detail[[#This Row],[Today]])</f>
        <v>1328</v>
      </c>
      <c r="I20" s="2">
        <f t="shared" ca="1" si="0"/>
        <v>41539</v>
      </c>
      <c r="J20" s="1">
        <v>42837</v>
      </c>
      <c r="K20" s="1">
        <v>1</v>
      </c>
      <c r="L20" s="1">
        <v>1</v>
      </c>
      <c r="M20" s="1">
        <v>42867</v>
      </c>
      <c r="N20">
        <v>336</v>
      </c>
      <c r="O20" t="s">
        <v>114</v>
      </c>
      <c r="P20" t="s">
        <v>142</v>
      </c>
      <c r="Q20" t="s">
        <v>143</v>
      </c>
      <c r="R20" t="s">
        <v>78</v>
      </c>
      <c r="S20" t="s">
        <v>144</v>
      </c>
      <c r="T20" t="s">
        <v>80</v>
      </c>
      <c r="U20" t="s">
        <v>80</v>
      </c>
      <c r="V20" t="s">
        <v>104</v>
      </c>
      <c r="W20" t="s">
        <v>104</v>
      </c>
      <c r="X20" t="s">
        <v>105</v>
      </c>
      <c r="Y20" t="s">
        <v>105</v>
      </c>
      <c r="Z20" t="s">
        <v>83</v>
      </c>
      <c r="AA20" t="s">
        <v>145</v>
      </c>
      <c r="AB20" t="s">
        <v>145</v>
      </c>
      <c r="AC20" t="s">
        <v>86</v>
      </c>
      <c r="AD20" t="s">
        <v>80</v>
      </c>
      <c r="AE20" t="s">
        <v>143</v>
      </c>
      <c r="AF20" t="s">
        <v>146</v>
      </c>
      <c r="AG20" t="s">
        <v>78</v>
      </c>
      <c r="AH20" t="s">
        <v>78</v>
      </c>
      <c r="AI20" t="s">
        <v>147</v>
      </c>
      <c r="AJ20" t="s">
        <v>148</v>
      </c>
      <c r="AK20" t="s">
        <v>149</v>
      </c>
      <c r="AL20" t="s">
        <v>91</v>
      </c>
      <c r="AM20" t="s">
        <v>80</v>
      </c>
      <c r="AN20" t="s">
        <v>143</v>
      </c>
      <c r="AO20" t="s">
        <v>146</v>
      </c>
      <c r="AP20" t="s">
        <v>78</v>
      </c>
      <c r="AQ20" t="s">
        <v>78</v>
      </c>
      <c r="AR20" t="s">
        <v>147</v>
      </c>
      <c r="AS20" t="s">
        <v>148</v>
      </c>
      <c r="AT20" t="s">
        <v>149</v>
      </c>
      <c r="AU20" t="s">
        <v>91</v>
      </c>
      <c r="AV20">
        <v>5828.55</v>
      </c>
      <c r="AW20">
        <v>0</v>
      </c>
      <c r="AX20">
        <v>5449.85</v>
      </c>
      <c r="AY20">
        <v>0</v>
      </c>
      <c r="AZ20">
        <v>0</v>
      </c>
      <c r="BA20">
        <v>378.7</v>
      </c>
      <c r="BB20" t="s">
        <v>92</v>
      </c>
      <c r="BC20" s="1">
        <v>42837</v>
      </c>
      <c r="BD20" s="1">
        <v>42837</v>
      </c>
      <c r="BE20" t="s">
        <v>125</v>
      </c>
      <c r="BF20" t="s">
        <v>78</v>
      </c>
      <c r="BG20" t="s">
        <v>78</v>
      </c>
      <c r="BH20">
        <v>32768</v>
      </c>
      <c r="BI20">
        <v>0</v>
      </c>
      <c r="BJ20" t="s">
        <v>94</v>
      </c>
      <c r="BK20" t="s">
        <v>188</v>
      </c>
      <c r="BL20" t="s">
        <v>189</v>
      </c>
      <c r="BM20">
        <v>2</v>
      </c>
      <c r="BN20" t="s">
        <v>97</v>
      </c>
      <c r="BO20">
        <v>1</v>
      </c>
      <c r="BP20">
        <v>2</v>
      </c>
      <c r="BQ20">
        <v>19.95</v>
      </c>
      <c r="BR20">
        <v>39.9</v>
      </c>
      <c r="BS20" t="s">
        <v>98</v>
      </c>
      <c r="BT20">
        <v>0</v>
      </c>
      <c r="BU20">
        <v>0</v>
      </c>
      <c r="BV20">
        <v>0</v>
      </c>
      <c r="BW20">
        <v>13.5</v>
      </c>
      <c r="BX20">
        <v>27</v>
      </c>
      <c r="BY20">
        <v>12.9</v>
      </c>
      <c r="BZ20">
        <v>32.330827067669169</v>
      </c>
      <c r="CA20" t="s">
        <v>78</v>
      </c>
      <c r="CB20" t="s">
        <v>78</v>
      </c>
    </row>
    <row r="21" spans="1:80" x14ac:dyDescent="0.25">
      <c r="A21" t="s">
        <v>190</v>
      </c>
      <c r="B21" t="s">
        <v>141</v>
      </c>
      <c r="C21">
        <f>YEAR(Table_cherry_TWO_View_VY_SOP_Detail[[#This Row],[Document_Date]])</f>
        <v>2017</v>
      </c>
      <c r="D21">
        <f>MONTH(Table_cherry_TWO_View_VY_SOP_Detail[[#This Row],[Document_Date]])</f>
        <v>4</v>
      </c>
      <c r="E21" t="str">
        <f>TEXT(Table_cherry_TWO_View_VY_SOP_Detail[[#This Row],[Document_Date]], "yyyy-MMM")</f>
        <v>2017-Apr</v>
      </c>
      <c r="F21" s="3">
        <f>WEEKDAY(Table_cherry_TWO_View_VY_SOP_Detail[[#This Row],[Document_Date]])</f>
        <v>4</v>
      </c>
      <c r="G21">
        <f>WEEKNUM(Table_cherry_TWO_View_VY_SOP_Detail[[#This Row],[Document_Date]])</f>
        <v>15</v>
      </c>
      <c r="H21">
        <f ca="1">_xlfn.DAYS(Table_cherry_TWO_View_VY_SOP_Detail[[#This Row],[Due_Date]], Table_cherry_TWO_View_VY_SOP_Detail[[#This Row],[Today]])</f>
        <v>1328</v>
      </c>
      <c r="I21" s="2">
        <f t="shared" ca="1" si="0"/>
        <v>41539</v>
      </c>
      <c r="J21" s="1">
        <v>42837</v>
      </c>
      <c r="K21" s="1">
        <v>1</v>
      </c>
      <c r="L21" s="1">
        <v>1</v>
      </c>
      <c r="M21" s="1">
        <v>42867</v>
      </c>
      <c r="N21">
        <v>337</v>
      </c>
      <c r="O21" t="s">
        <v>114</v>
      </c>
      <c r="P21" t="s">
        <v>129</v>
      </c>
      <c r="Q21" t="s">
        <v>130</v>
      </c>
      <c r="R21" t="s">
        <v>78</v>
      </c>
      <c r="S21" t="s">
        <v>144</v>
      </c>
      <c r="T21" t="s">
        <v>80</v>
      </c>
      <c r="U21" t="s">
        <v>80</v>
      </c>
      <c r="V21" t="s">
        <v>131</v>
      </c>
      <c r="W21" t="s">
        <v>131</v>
      </c>
      <c r="X21" t="s">
        <v>132</v>
      </c>
      <c r="Y21" t="s">
        <v>132</v>
      </c>
      <c r="Z21" t="s">
        <v>83</v>
      </c>
      <c r="AA21" t="s">
        <v>84</v>
      </c>
      <c r="AB21" t="s">
        <v>84</v>
      </c>
      <c r="AC21" t="s">
        <v>85</v>
      </c>
      <c r="AD21" t="s">
        <v>86</v>
      </c>
      <c r="AE21" t="s">
        <v>130</v>
      </c>
      <c r="AF21" t="s">
        <v>155</v>
      </c>
      <c r="AG21" t="s">
        <v>156</v>
      </c>
      <c r="AH21" t="s">
        <v>78</v>
      </c>
      <c r="AI21" t="s">
        <v>135</v>
      </c>
      <c r="AJ21" t="s">
        <v>136</v>
      </c>
      <c r="AK21" t="s">
        <v>137</v>
      </c>
      <c r="AL21" t="s">
        <v>91</v>
      </c>
      <c r="AM21" t="s">
        <v>86</v>
      </c>
      <c r="AN21" t="s">
        <v>130</v>
      </c>
      <c r="AO21" t="s">
        <v>155</v>
      </c>
      <c r="AP21" t="s">
        <v>156</v>
      </c>
      <c r="AQ21" t="s">
        <v>78</v>
      </c>
      <c r="AR21" t="s">
        <v>135</v>
      </c>
      <c r="AS21" t="s">
        <v>136</v>
      </c>
      <c r="AT21" t="s">
        <v>137</v>
      </c>
      <c r="AU21" t="s">
        <v>91</v>
      </c>
      <c r="AV21">
        <v>759.65</v>
      </c>
      <c r="AW21">
        <v>0</v>
      </c>
      <c r="AX21">
        <v>759.65</v>
      </c>
      <c r="AY21">
        <v>0</v>
      </c>
      <c r="AZ21">
        <v>0</v>
      </c>
      <c r="BA21">
        <v>0</v>
      </c>
      <c r="BB21" t="s">
        <v>92</v>
      </c>
      <c r="BC21" s="1">
        <v>42837</v>
      </c>
      <c r="BD21" s="1">
        <v>42837</v>
      </c>
      <c r="BE21" t="s">
        <v>125</v>
      </c>
      <c r="BF21" t="s">
        <v>78</v>
      </c>
      <c r="BG21" t="s">
        <v>78</v>
      </c>
      <c r="BH21">
        <v>16384</v>
      </c>
      <c r="BI21">
        <v>0</v>
      </c>
      <c r="BJ21" t="s">
        <v>94</v>
      </c>
      <c r="BK21" t="s">
        <v>191</v>
      </c>
      <c r="BL21" t="s">
        <v>192</v>
      </c>
      <c r="BM21">
        <v>2</v>
      </c>
      <c r="BN21" t="s">
        <v>97</v>
      </c>
      <c r="BO21">
        <v>1</v>
      </c>
      <c r="BP21">
        <v>2</v>
      </c>
      <c r="BQ21">
        <v>29.95</v>
      </c>
      <c r="BR21">
        <v>59.9</v>
      </c>
      <c r="BS21" t="s">
        <v>98</v>
      </c>
      <c r="BT21">
        <v>0</v>
      </c>
      <c r="BU21">
        <v>0</v>
      </c>
      <c r="BV21">
        <v>0</v>
      </c>
      <c r="BW21">
        <v>15.5</v>
      </c>
      <c r="BX21">
        <v>31</v>
      </c>
      <c r="BY21">
        <v>28.9</v>
      </c>
      <c r="BZ21">
        <v>48.247078464106842</v>
      </c>
      <c r="CA21" t="s">
        <v>78</v>
      </c>
      <c r="CB21" t="s">
        <v>78</v>
      </c>
    </row>
    <row r="22" spans="1:80" x14ac:dyDescent="0.25">
      <c r="A22" t="s">
        <v>190</v>
      </c>
      <c r="B22" t="s">
        <v>141</v>
      </c>
      <c r="C22">
        <f>YEAR(Table_cherry_TWO_View_VY_SOP_Detail[[#This Row],[Document_Date]])</f>
        <v>2017</v>
      </c>
      <c r="D22">
        <f>MONTH(Table_cherry_TWO_View_VY_SOP_Detail[[#This Row],[Document_Date]])</f>
        <v>4</v>
      </c>
      <c r="E22" t="str">
        <f>TEXT(Table_cherry_TWO_View_VY_SOP_Detail[[#This Row],[Document_Date]], "yyyy-MMM")</f>
        <v>2017-Apr</v>
      </c>
      <c r="F22" s="3">
        <f>WEEKDAY(Table_cherry_TWO_View_VY_SOP_Detail[[#This Row],[Document_Date]])</f>
        <v>4</v>
      </c>
      <c r="G22">
        <f>WEEKNUM(Table_cherry_TWO_View_VY_SOP_Detail[[#This Row],[Document_Date]])</f>
        <v>15</v>
      </c>
      <c r="H22">
        <f ca="1">_xlfn.DAYS(Table_cherry_TWO_View_VY_SOP_Detail[[#This Row],[Due_Date]], Table_cherry_TWO_View_VY_SOP_Detail[[#This Row],[Today]])</f>
        <v>1328</v>
      </c>
      <c r="I22" s="2">
        <f t="shared" ca="1" si="0"/>
        <v>41539</v>
      </c>
      <c r="J22" s="1">
        <v>42837</v>
      </c>
      <c r="K22" s="1">
        <v>1</v>
      </c>
      <c r="L22" s="1">
        <v>1</v>
      </c>
      <c r="M22" s="1">
        <v>42867</v>
      </c>
      <c r="N22">
        <v>337</v>
      </c>
      <c r="O22" t="s">
        <v>114</v>
      </c>
      <c r="P22" t="s">
        <v>129</v>
      </c>
      <c r="Q22" t="s">
        <v>130</v>
      </c>
      <c r="R22" t="s">
        <v>78</v>
      </c>
      <c r="S22" t="s">
        <v>144</v>
      </c>
      <c r="T22" t="s">
        <v>80</v>
      </c>
      <c r="U22" t="s">
        <v>80</v>
      </c>
      <c r="V22" t="s">
        <v>131</v>
      </c>
      <c r="W22" t="s">
        <v>131</v>
      </c>
      <c r="X22" t="s">
        <v>132</v>
      </c>
      <c r="Y22" t="s">
        <v>132</v>
      </c>
      <c r="Z22" t="s">
        <v>83</v>
      </c>
      <c r="AA22" t="s">
        <v>84</v>
      </c>
      <c r="AB22" t="s">
        <v>84</v>
      </c>
      <c r="AC22" t="s">
        <v>85</v>
      </c>
      <c r="AD22" t="s">
        <v>86</v>
      </c>
      <c r="AE22" t="s">
        <v>130</v>
      </c>
      <c r="AF22" t="s">
        <v>155</v>
      </c>
      <c r="AG22" t="s">
        <v>156</v>
      </c>
      <c r="AH22" t="s">
        <v>78</v>
      </c>
      <c r="AI22" t="s">
        <v>135</v>
      </c>
      <c r="AJ22" t="s">
        <v>136</v>
      </c>
      <c r="AK22" t="s">
        <v>137</v>
      </c>
      <c r="AL22" t="s">
        <v>91</v>
      </c>
      <c r="AM22" t="s">
        <v>86</v>
      </c>
      <c r="AN22" t="s">
        <v>130</v>
      </c>
      <c r="AO22" t="s">
        <v>155</v>
      </c>
      <c r="AP22" t="s">
        <v>156</v>
      </c>
      <c r="AQ22" t="s">
        <v>78</v>
      </c>
      <c r="AR22" t="s">
        <v>135</v>
      </c>
      <c r="AS22" t="s">
        <v>136</v>
      </c>
      <c r="AT22" t="s">
        <v>137</v>
      </c>
      <c r="AU22" t="s">
        <v>91</v>
      </c>
      <c r="AV22">
        <v>759.65</v>
      </c>
      <c r="AW22">
        <v>0</v>
      </c>
      <c r="AX22">
        <v>759.65</v>
      </c>
      <c r="AY22">
        <v>0</v>
      </c>
      <c r="AZ22">
        <v>0</v>
      </c>
      <c r="BA22">
        <v>0</v>
      </c>
      <c r="BB22" t="s">
        <v>92</v>
      </c>
      <c r="BC22" s="1">
        <v>42837</v>
      </c>
      <c r="BD22" s="1">
        <v>42837</v>
      </c>
      <c r="BE22" t="s">
        <v>125</v>
      </c>
      <c r="BF22" t="s">
        <v>78</v>
      </c>
      <c r="BG22" t="s">
        <v>78</v>
      </c>
      <c r="BH22">
        <v>32768</v>
      </c>
      <c r="BI22">
        <v>0</v>
      </c>
      <c r="BJ22" t="s">
        <v>94</v>
      </c>
      <c r="BK22" t="s">
        <v>193</v>
      </c>
      <c r="BL22" t="s">
        <v>194</v>
      </c>
      <c r="BM22">
        <v>5</v>
      </c>
      <c r="BN22" t="s">
        <v>97</v>
      </c>
      <c r="BO22">
        <v>1</v>
      </c>
      <c r="BP22">
        <v>5</v>
      </c>
      <c r="BQ22">
        <v>139.94999999999999</v>
      </c>
      <c r="BR22">
        <v>699.75</v>
      </c>
      <c r="BS22" t="s">
        <v>98</v>
      </c>
      <c r="BT22">
        <v>0</v>
      </c>
      <c r="BU22">
        <v>0</v>
      </c>
      <c r="BV22">
        <v>0</v>
      </c>
      <c r="BW22">
        <v>108</v>
      </c>
      <c r="BX22">
        <v>540</v>
      </c>
      <c r="BY22">
        <v>159.75</v>
      </c>
      <c r="BZ22">
        <v>22.829581993569128</v>
      </c>
      <c r="CA22" t="s">
        <v>78</v>
      </c>
      <c r="CB22" t="s">
        <v>78</v>
      </c>
    </row>
    <row r="23" spans="1:80" x14ac:dyDescent="0.25">
      <c r="A23" t="s">
        <v>195</v>
      </c>
      <c r="B23" t="s">
        <v>141</v>
      </c>
      <c r="C23">
        <f>YEAR(Table_cherry_TWO_View_VY_SOP_Detail[[#This Row],[Document_Date]])</f>
        <v>2017</v>
      </c>
      <c r="D23">
        <f>MONTH(Table_cherry_TWO_View_VY_SOP_Detail[[#This Row],[Document_Date]])</f>
        <v>4</v>
      </c>
      <c r="E23" t="str">
        <f>TEXT(Table_cherry_TWO_View_VY_SOP_Detail[[#This Row],[Document_Date]], "yyyy-MMM")</f>
        <v>2017-Apr</v>
      </c>
      <c r="F23" s="3">
        <f>WEEKDAY(Table_cherry_TWO_View_VY_SOP_Detail[[#This Row],[Document_Date]])</f>
        <v>4</v>
      </c>
      <c r="G23">
        <f>WEEKNUM(Table_cherry_TWO_View_VY_SOP_Detail[[#This Row],[Document_Date]])</f>
        <v>15</v>
      </c>
      <c r="H23">
        <f ca="1">_xlfn.DAYS(Table_cherry_TWO_View_VY_SOP_Detail[[#This Row],[Due_Date]], Table_cherry_TWO_View_VY_SOP_Detail[[#This Row],[Today]])</f>
        <v>1328</v>
      </c>
      <c r="I23" s="2">
        <f t="shared" ca="1" si="0"/>
        <v>41539</v>
      </c>
      <c r="J23" s="1">
        <v>42837</v>
      </c>
      <c r="K23" s="1">
        <v>1</v>
      </c>
      <c r="L23" s="1">
        <v>1</v>
      </c>
      <c r="M23" s="1">
        <v>42867</v>
      </c>
      <c r="N23">
        <v>338</v>
      </c>
      <c r="O23" t="s">
        <v>114</v>
      </c>
      <c r="P23" t="s">
        <v>142</v>
      </c>
      <c r="Q23" t="s">
        <v>143</v>
      </c>
      <c r="R23" t="s">
        <v>78</v>
      </c>
      <c r="S23" t="s">
        <v>144</v>
      </c>
      <c r="T23" t="s">
        <v>80</v>
      </c>
      <c r="U23" t="s">
        <v>80</v>
      </c>
      <c r="V23" t="s">
        <v>104</v>
      </c>
      <c r="W23" t="s">
        <v>104</v>
      </c>
      <c r="X23" t="s">
        <v>105</v>
      </c>
      <c r="Y23" t="s">
        <v>105</v>
      </c>
      <c r="Z23" t="s">
        <v>83</v>
      </c>
      <c r="AA23" t="s">
        <v>145</v>
      </c>
      <c r="AB23" t="s">
        <v>145</v>
      </c>
      <c r="AC23" t="s">
        <v>86</v>
      </c>
      <c r="AD23" t="s">
        <v>80</v>
      </c>
      <c r="AE23" t="s">
        <v>143</v>
      </c>
      <c r="AF23" t="s">
        <v>146</v>
      </c>
      <c r="AG23" t="s">
        <v>78</v>
      </c>
      <c r="AH23" t="s">
        <v>78</v>
      </c>
      <c r="AI23" t="s">
        <v>147</v>
      </c>
      <c r="AJ23" t="s">
        <v>148</v>
      </c>
      <c r="AK23" t="s">
        <v>149</v>
      </c>
      <c r="AL23" t="s">
        <v>91</v>
      </c>
      <c r="AM23" t="s">
        <v>80</v>
      </c>
      <c r="AN23" t="s">
        <v>143</v>
      </c>
      <c r="AO23" t="s">
        <v>146</v>
      </c>
      <c r="AP23" t="s">
        <v>78</v>
      </c>
      <c r="AQ23" t="s">
        <v>78</v>
      </c>
      <c r="AR23" t="s">
        <v>147</v>
      </c>
      <c r="AS23" t="s">
        <v>148</v>
      </c>
      <c r="AT23" t="s">
        <v>149</v>
      </c>
      <c r="AU23" t="s">
        <v>91</v>
      </c>
      <c r="AV23">
        <v>192.45</v>
      </c>
      <c r="AW23">
        <v>0</v>
      </c>
      <c r="AX23">
        <v>179.85</v>
      </c>
      <c r="AY23">
        <v>0</v>
      </c>
      <c r="AZ23">
        <v>0</v>
      </c>
      <c r="BA23">
        <v>12.6</v>
      </c>
      <c r="BB23" t="s">
        <v>92</v>
      </c>
      <c r="BC23" s="1">
        <v>42837</v>
      </c>
      <c r="BD23" s="1">
        <v>42837</v>
      </c>
      <c r="BE23" t="s">
        <v>125</v>
      </c>
      <c r="BF23" t="s">
        <v>78</v>
      </c>
      <c r="BG23" t="s">
        <v>78</v>
      </c>
      <c r="BH23">
        <v>16384</v>
      </c>
      <c r="BI23">
        <v>0</v>
      </c>
      <c r="BJ23" t="s">
        <v>94</v>
      </c>
      <c r="BK23" t="s">
        <v>196</v>
      </c>
      <c r="BL23" t="s">
        <v>197</v>
      </c>
      <c r="BM23">
        <v>2</v>
      </c>
      <c r="BN23" t="s">
        <v>97</v>
      </c>
      <c r="BO23">
        <v>1</v>
      </c>
      <c r="BP23">
        <v>2</v>
      </c>
      <c r="BQ23">
        <v>29.95</v>
      </c>
      <c r="BR23">
        <v>59.9</v>
      </c>
      <c r="BS23" t="s">
        <v>98</v>
      </c>
      <c r="BT23">
        <v>0</v>
      </c>
      <c r="BU23">
        <v>0</v>
      </c>
      <c r="BV23">
        <v>0</v>
      </c>
      <c r="BW23">
        <v>11.95</v>
      </c>
      <c r="BX23">
        <v>23.9</v>
      </c>
      <c r="BY23">
        <v>36</v>
      </c>
      <c r="BZ23">
        <v>60.100166944908182</v>
      </c>
      <c r="CA23" t="s">
        <v>99</v>
      </c>
      <c r="CB23" t="s">
        <v>78</v>
      </c>
    </row>
    <row r="24" spans="1:80" x14ac:dyDescent="0.25">
      <c r="A24" t="s">
        <v>195</v>
      </c>
      <c r="B24" t="s">
        <v>141</v>
      </c>
      <c r="C24">
        <f>YEAR(Table_cherry_TWO_View_VY_SOP_Detail[[#This Row],[Document_Date]])</f>
        <v>2017</v>
      </c>
      <c r="D24">
        <f>MONTH(Table_cherry_TWO_View_VY_SOP_Detail[[#This Row],[Document_Date]])</f>
        <v>4</v>
      </c>
      <c r="E24" t="str">
        <f>TEXT(Table_cherry_TWO_View_VY_SOP_Detail[[#This Row],[Document_Date]], "yyyy-MMM")</f>
        <v>2017-Apr</v>
      </c>
      <c r="F24" s="3">
        <f>WEEKDAY(Table_cherry_TWO_View_VY_SOP_Detail[[#This Row],[Document_Date]])</f>
        <v>4</v>
      </c>
      <c r="G24">
        <f>WEEKNUM(Table_cherry_TWO_View_VY_SOP_Detail[[#This Row],[Document_Date]])</f>
        <v>15</v>
      </c>
      <c r="H24">
        <f ca="1">_xlfn.DAYS(Table_cherry_TWO_View_VY_SOP_Detail[[#This Row],[Due_Date]], Table_cherry_TWO_View_VY_SOP_Detail[[#This Row],[Today]])</f>
        <v>1328</v>
      </c>
      <c r="I24" s="2">
        <f t="shared" ca="1" si="0"/>
        <v>41539</v>
      </c>
      <c r="J24" s="1">
        <v>42837</v>
      </c>
      <c r="K24" s="1">
        <v>1</v>
      </c>
      <c r="L24" s="1">
        <v>1</v>
      </c>
      <c r="M24" s="1">
        <v>42867</v>
      </c>
      <c r="N24">
        <v>338</v>
      </c>
      <c r="O24" t="s">
        <v>114</v>
      </c>
      <c r="P24" t="s">
        <v>142</v>
      </c>
      <c r="Q24" t="s">
        <v>143</v>
      </c>
      <c r="R24" t="s">
        <v>78</v>
      </c>
      <c r="S24" t="s">
        <v>144</v>
      </c>
      <c r="T24" t="s">
        <v>80</v>
      </c>
      <c r="U24" t="s">
        <v>80</v>
      </c>
      <c r="V24" t="s">
        <v>104</v>
      </c>
      <c r="W24" t="s">
        <v>104</v>
      </c>
      <c r="X24" t="s">
        <v>105</v>
      </c>
      <c r="Y24" t="s">
        <v>105</v>
      </c>
      <c r="Z24" t="s">
        <v>83</v>
      </c>
      <c r="AA24" t="s">
        <v>145</v>
      </c>
      <c r="AB24" t="s">
        <v>145</v>
      </c>
      <c r="AC24" t="s">
        <v>86</v>
      </c>
      <c r="AD24" t="s">
        <v>80</v>
      </c>
      <c r="AE24" t="s">
        <v>143</v>
      </c>
      <c r="AF24" t="s">
        <v>146</v>
      </c>
      <c r="AG24" t="s">
        <v>78</v>
      </c>
      <c r="AH24" t="s">
        <v>78</v>
      </c>
      <c r="AI24" t="s">
        <v>147</v>
      </c>
      <c r="AJ24" t="s">
        <v>148</v>
      </c>
      <c r="AK24" t="s">
        <v>149</v>
      </c>
      <c r="AL24" t="s">
        <v>91</v>
      </c>
      <c r="AM24" t="s">
        <v>80</v>
      </c>
      <c r="AN24" t="s">
        <v>143</v>
      </c>
      <c r="AO24" t="s">
        <v>146</v>
      </c>
      <c r="AP24" t="s">
        <v>78</v>
      </c>
      <c r="AQ24" t="s">
        <v>78</v>
      </c>
      <c r="AR24" t="s">
        <v>147</v>
      </c>
      <c r="AS24" t="s">
        <v>148</v>
      </c>
      <c r="AT24" t="s">
        <v>149</v>
      </c>
      <c r="AU24" t="s">
        <v>91</v>
      </c>
      <c r="AV24">
        <v>192.45</v>
      </c>
      <c r="AW24">
        <v>0</v>
      </c>
      <c r="AX24">
        <v>179.85</v>
      </c>
      <c r="AY24">
        <v>0</v>
      </c>
      <c r="AZ24">
        <v>0</v>
      </c>
      <c r="BA24">
        <v>12.6</v>
      </c>
      <c r="BB24" t="s">
        <v>92</v>
      </c>
      <c r="BC24" s="1">
        <v>42837</v>
      </c>
      <c r="BD24" s="1">
        <v>42837</v>
      </c>
      <c r="BE24" t="s">
        <v>125</v>
      </c>
      <c r="BF24" t="s">
        <v>78</v>
      </c>
      <c r="BG24" t="s">
        <v>78</v>
      </c>
      <c r="BH24">
        <v>32768</v>
      </c>
      <c r="BI24">
        <v>0</v>
      </c>
      <c r="BJ24" t="s">
        <v>94</v>
      </c>
      <c r="BK24" t="s">
        <v>198</v>
      </c>
      <c r="BL24" t="s">
        <v>199</v>
      </c>
      <c r="BM24">
        <v>1</v>
      </c>
      <c r="BN24" t="s">
        <v>97</v>
      </c>
      <c r="BO24">
        <v>1</v>
      </c>
      <c r="BP24">
        <v>1</v>
      </c>
      <c r="BQ24">
        <v>119.95</v>
      </c>
      <c r="BR24">
        <v>119.95</v>
      </c>
      <c r="BS24" t="s">
        <v>98</v>
      </c>
      <c r="BT24">
        <v>0</v>
      </c>
      <c r="BU24">
        <v>0</v>
      </c>
      <c r="BV24">
        <v>0</v>
      </c>
      <c r="BW24">
        <v>57.22</v>
      </c>
      <c r="BX24">
        <v>57.22</v>
      </c>
      <c r="BY24">
        <v>62.73</v>
      </c>
      <c r="BZ24">
        <v>52.296790329303882</v>
      </c>
      <c r="CA24" t="s">
        <v>200</v>
      </c>
      <c r="CB24" t="s">
        <v>78</v>
      </c>
    </row>
    <row r="25" spans="1:80" x14ac:dyDescent="0.25">
      <c r="A25" t="s">
        <v>201</v>
      </c>
      <c r="B25" t="s">
        <v>202</v>
      </c>
      <c r="C25">
        <f>YEAR(Table_cherry_TWO_View_VY_SOP_Detail[[#This Row],[Document_Date]])</f>
        <v>2014</v>
      </c>
      <c r="D25">
        <f>MONTH(Table_cherry_TWO_View_VY_SOP_Detail[[#This Row],[Document_Date]])</f>
        <v>5</v>
      </c>
      <c r="E25" t="str">
        <f>TEXT(Table_cherry_TWO_View_VY_SOP_Detail[[#This Row],[Document_Date]], "yyyy-MMM")</f>
        <v>2014-May</v>
      </c>
      <c r="F25" s="3">
        <f>WEEKDAY(Table_cherry_TWO_View_VY_SOP_Detail[[#This Row],[Document_Date]])</f>
        <v>7</v>
      </c>
      <c r="G25">
        <f>WEEKNUM(Table_cherry_TWO_View_VY_SOP_Detail[[#This Row],[Document_Date]])</f>
        <v>20</v>
      </c>
      <c r="H25">
        <f ca="1">_xlfn.DAYS(Table_cherry_TWO_View_VY_SOP_Detail[[#This Row],[Due_Date]], Table_cherry_TWO_View_VY_SOP_Detail[[#This Row],[Today]])</f>
        <v>267</v>
      </c>
      <c r="I25" s="2">
        <f t="shared" ca="1" si="0"/>
        <v>41539</v>
      </c>
      <c r="J25" s="1">
        <v>41776</v>
      </c>
      <c r="K25" s="1">
        <v>42154</v>
      </c>
      <c r="L25" s="1">
        <v>1</v>
      </c>
      <c r="M25" s="1">
        <v>41806</v>
      </c>
      <c r="N25">
        <v>50</v>
      </c>
      <c r="O25" t="s">
        <v>75</v>
      </c>
      <c r="P25" t="s">
        <v>203</v>
      </c>
      <c r="Q25" t="s">
        <v>204</v>
      </c>
      <c r="R25" t="s">
        <v>78</v>
      </c>
      <c r="S25" t="s">
        <v>205</v>
      </c>
      <c r="T25" t="s">
        <v>80</v>
      </c>
      <c r="U25" t="s">
        <v>80</v>
      </c>
      <c r="V25" t="s">
        <v>104</v>
      </c>
      <c r="W25" t="s">
        <v>104</v>
      </c>
      <c r="X25" t="s">
        <v>105</v>
      </c>
      <c r="Y25" t="s">
        <v>105</v>
      </c>
      <c r="Z25" t="s">
        <v>83</v>
      </c>
      <c r="AA25" t="s">
        <v>145</v>
      </c>
      <c r="AB25" t="s">
        <v>145</v>
      </c>
      <c r="AC25" t="s">
        <v>86</v>
      </c>
      <c r="AD25" t="s">
        <v>86</v>
      </c>
      <c r="AE25" t="s">
        <v>204</v>
      </c>
      <c r="AF25" t="s">
        <v>206</v>
      </c>
      <c r="AG25" t="s">
        <v>78</v>
      </c>
      <c r="AH25" t="s">
        <v>78</v>
      </c>
      <c r="AI25" t="s">
        <v>207</v>
      </c>
      <c r="AJ25" t="s">
        <v>148</v>
      </c>
      <c r="AK25" t="s">
        <v>208</v>
      </c>
      <c r="AL25" t="s">
        <v>91</v>
      </c>
      <c r="AM25" t="s">
        <v>86</v>
      </c>
      <c r="AN25" t="s">
        <v>204</v>
      </c>
      <c r="AO25" t="s">
        <v>206</v>
      </c>
      <c r="AP25" t="s">
        <v>78</v>
      </c>
      <c r="AQ25" t="s">
        <v>78</v>
      </c>
      <c r="AR25" t="s">
        <v>207</v>
      </c>
      <c r="AS25" t="s">
        <v>148</v>
      </c>
      <c r="AT25" t="s">
        <v>208</v>
      </c>
      <c r="AU25" t="s">
        <v>91</v>
      </c>
      <c r="AV25">
        <v>1444.45</v>
      </c>
      <c r="AW25">
        <v>0</v>
      </c>
      <c r="AX25">
        <v>1349.95</v>
      </c>
      <c r="AY25">
        <v>0</v>
      </c>
      <c r="AZ25">
        <v>0</v>
      </c>
      <c r="BA25">
        <v>94.5</v>
      </c>
      <c r="BB25" t="s">
        <v>92</v>
      </c>
      <c r="BC25" s="1">
        <v>1</v>
      </c>
      <c r="BD25" s="1">
        <v>1</v>
      </c>
      <c r="BE25" t="s">
        <v>93</v>
      </c>
      <c r="BF25" t="s">
        <v>78</v>
      </c>
      <c r="BG25" t="s">
        <v>78</v>
      </c>
      <c r="BH25">
        <v>16384</v>
      </c>
      <c r="BI25">
        <v>0</v>
      </c>
      <c r="BJ25" t="s">
        <v>94</v>
      </c>
      <c r="BK25" t="s">
        <v>209</v>
      </c>
      <c r="BL25" t="s">
        <v>210</v>
      </c>
      <c r="BM25">
        <v>1</v>
      </c>
      <c r="BN25" t="s">
        <v>97</v>
      </c>
      <c r="BO25">
        <v>1</v>
      </c>
      <c r="BP25">
        <v>1</v>
      </c>
      <c r="BQ25">
        <v>1349.95</v>
      </c>
      <c r="BR25">
        <v>1349.95</v>
      </c>
      <c r="BS25" t="s">
        <v>98</v>
      </c>
      <c r="BT25">
        <v>0</v>
      </c>
      <c r="BU25">
        <v>0</v>
      </c>
      <c r="BV25">
        <v>0</v>
      </c>
      <c r="BW25">
        <v>674.5</v>
      </c>
      <c r="BX25">
        <v>674.5</v>
      </c>
      <c r="BY25">
        <v>675.45</v>
      </c>
      <c r="BZ25">
        <v>50.035186488388462</v>
      </c>
      <c r="CA25" t="s">
        <v>99</v>
      </c>
      <c r="CB25" t="s">
        <v>78</v>
      </c>
    </row>
    <row r="26" spans="1:80" x14ac:dyDescent="0.25">
      <c r="A26" t="s">
        <v>211</v>
      </c>
      <c r="B26" t="s">
        <v>212</v>
      </c>
      <c r="C26">
        <f>YEAR(Table_cherry_TWO_View_VY_SOP_Detail[[#This Row],[Document_Date]])</f>
        <v>2014</v>
      </c>
      <c r="D26">
        <f>MONTH(Table_cherry_TWO_View_VY_SOP_Detail[[#This Row],[Document_Date]])</f>
        <v>5</v>
      </c>
      <c r="E26" t="str">
        <f>TEXT(Table_cherry_TWO_View_VY_SOP_Detail[[#This Row],[Document_Date]], "yyyy-MMM")</f>
        <v>2014-May</v>
      </c>
      <c r="F26" s="3">
        <f>WEEKDAY(Table_cherry_TWO_View_VY_SOP_Detail[[#This Row],[Document_Date]])</f>
        <v>2</v>
      </c>
      <c r="G26">
        <f>WEEKNUM(Table_cherry_TWO_View_VY_SOP_Detail[[#This Row],[Document_Date]])</f>
        <v>21</v>
      </c>
      <c r="H26">
        <f ca="1">_xlfn.DAYS(Table_cherry_TWO_View_VY_SOP_Detail[[#This Row],[Due_Date]], Table_cherry_TWO_View_VY_SOP_Detail[[#This Row],[Today]])</f>
        <v>239</v>
      </c>
      <c r="I26" s="2">
        <f t="shared" ca="1" si="0"/>
        <v>41539</v>
      </c>
      <c r="J26" s="1">
        <v>41778</v>
      </c>
      <c r="K26" s="1">
        <v>42154</v>
      </c>
      <c r="L26" s="1">
        <v>1</v>
      </c>
      <c r="M26" s="1">
        <v>41778</v>
      </c>
      <c r="N26">
        <v>53</v>
      </c>
      <c r="O26" t="s">
        <v>75</v>
      </c>
      <c r="P26" t="s">
        <v>213</v>
      </c>
      <c r="Q26" t="s">
        <v>214</v>
      </c>
      <c r="R26" t="s">
        <v>78</v>
      </c>
      <c r="S26" t="s">
        <v>205</v>
      </c>
      <c r="T26" t="s">
        <v>80</v>
      </c>
      <c r="U26" t="s">
        <v>80</v>
      </c>
      <c r="V26" t="s">
        <v>131</v>
      </c>
      <c r="W26" t="s">
        <v>131</v>
      </c>
      <c r="X26" t="s">
        <v>132</v>
      </c>
      <c r="Y26" t="s">
        <v>132</v>
      </c>
      <c r="Z26" t="s">
        <v>78</v>
      </c>
      <c r="AA26" t="s">
        <v>84</v>
      </c>
      <c r="AB26" t="s">
        <v>84</v>
      </c>
      <c r="AC26" t="s">
        <v>86</v>
      </c>
      <c r="AD26" t="s">
        <v>86</v>
      </c>
      <c r="AE26" t="s">
        <v>214</v>
      </c>
      <c r="AF26" t="s">
        <v>215</v>
      </c>
      <c r="AG26" t="s">
        <v>78</v>
      </c>
      <c r="AH26" t="s">
        <v>78</v>
      </c>
      <c r="AI26" t="s">
        <v>216</v>
      </c>
      <c r="AJ26" t="s">
        <v>217</v>
      </c>
      <c r="AK26" t="s">
        <v>218</v>
      </c>
      <c r="AL26" t="s">
        <v>91</v>
      </c>
      <c r="AM26" t="s">
        <v>86</v>
      </c>
      <c r="AN26" t="s">
        <v>214</v>
      </c>
      <c r="AO26" t="s">
        <v>215</v>
      </c>
      <c r="AP26" t="s">
        <v>78</v>
      </c>
      <c r="AQ26" t="s">
        <v>78</v>
      </c>
      <c r="AR26" t="s">
        <v>216</v>
      </c>
      <c r="AS26" t="s">
        <v>217</v>
      </c>
      <c r="AT26" t="s">
        <v>218</v>
      </c>
      <c r="AU26" t="s">
        <v>91</v>
      </c>
      <c r="AV26">
        <v>-189.95</v>
      </c>
      <c r="AW26">
        <v>0</v>
      </c>
      <c r="AX26">
        <v>-189.95</v>
      </c>
      <c r="AY26">
        <v>0</v>
      </c>
      <c r="AZ26">
        <v>0</v>
      </c>
      <c r="BA26">
        <v>0</v>
      </c>
      <c r="BB26" t="s">
        <v>92</v>
      </c>
      <c r="BC26" s="1">
        <v>1</v>
      </c>
      <c r="BD26" s="1">
        <v>1</v>
      </c>
      <c r="BE26" t="s">
        <v>93</v>
      </c>
      <c r="BF26" t="s">
        <v>78</v>
      </c>
      <c r="BG26" t="s">
        <v>78</v>
      </c>
      <c r="BH26">
        <v>16384</v>
      </c>
      <c r="BI26">
        <v>0</v>
      </c>
      <c r="BJ26" t="s">
        <v>94</v>
      </c>
      <c r="BK26" t="s">
        <v>219</v>
      </c>
      <c r="BL26" t="s">
        <v>220</v>
      </c>
      <c r="BM26">
        <v>-1</v>
      </c>
      <c r="BN26" t="s">
        <v>97</v>
      </c>
      <c r="BO26">
        <v>1</v>
      </c>
      <c r="BP26">
        <v>-1</v>
      </c>
      <c r="BQ26">
        <v>-189.95</v>
      </c>
      <c r="BR26">
        <v>-189.95</v>
      </c>
      <c r="BS26" t="s">
        <v>98</v>
      </c>
      <c r="BT26">
        <v>0</v>
      </c>
      <c r="BU26">
        <v>0</v>
      </c>
      <c r="BV26">
        <v>0</v>
      </c>
      <c r="BW26">
        <v>-91.25</v>
      </c>
      <c r="BX26">
        <v>-91.25</v>
      </c>
      <c r="BY26">
        <v>-98.7</v>
      </c>
      <c r="BZ26">
        <v>-51.96104237957357</v>
      </c>
      <c r="CA26" t="s">
        <v>221</v>
      </c>
      <c r="CB26" t="s">
        <v>222</v>
      </c>
    </row>
    <row r="27" spans="1:80" x14ac:dyDescent="0.25">
      <c r="A27" t="s">
        <v>223</v>
      </c>
      <c r="B27" t="s">
        <v>212</v>
      </c>
      <c r="C27">
        <f>YEAR(Table_cherry_TWO_View_VY_SOP_Detail[[#This Row],[Document_Date]])</f>
        <v>2014</v>
      </c>
      <c r="D27">
        <f>MONTH(Table_cherry_TWO_View_VY_SOP_Detail[[#This Row],[Document_Date]])</f>
        <v>5</v>
      </c>
      <c r="E27" t="str">
        <f>TEXT(Table_cherry_TWO_View_VY_SOP_Detail[[#This Row],[Document_Date]], "yyyy-MMM")</f>
        <v>2014-May</v>
      </c>
      <c r="F27" s="3">
        <f>WEEKDAY(Table_cherry_TWO_View_VY_SOP_Detail[[#This Row],[Document_Date]])</f>
        <v>3</v>
      </c>
      <c r="G27">
        <f>WEEKNUM(Table_cherry_TWO_View_VY_SOP_Detail[[#This Row],[Document_Date]])</f>
        <v>22</v>
      </c>
      <c r="H27">
        <f ca="1">_xlfn.DAYS(Table_cherry_TWO_View_VY_SOP_Detail[[#This Row],[Due_Date]], Table_cherry_TWO_View_VY_SOP_Detail[[#This Row],[Today]])</f>
        <v>247</v>
      </c>
      <c r="I27" s="2">
        <f t="shared" ca="1" si="0"/>
        <v>41539</v>
      </c>
      <c r="J27" s="1">
        <v>41786</v>
      </c>
      <c r="K27" s="1">
        <v>42154</v>
      </c>
      <c r="L27" s="1">
        <v>1</v>
      </c>
      <c r="M27" s="1">
        <v>41786</v>
      </c>
      <c r="N27">
        <v>54</v>
      </c>
      <c r="O27" t="s">
        <v>75</v>
      </c>
      <c r="P27" t="s">
        <v>224</v>
      </c>
      <c r="Q27" t="s">
        <v>225</v>
      </c>
      <c r="R27" t="s">
        <v>78</v>
      </c>
      <c r="S27" t="s">
        <v>205</v>
      </c>
      <c r="T27" t="s">
        <v>80</v>
      </c>
      <c r="U27" t="s">
        <v>80</v>
      </c>
      <c r="V27" t="s">
        <v>226</v>
      </c>
      <c r="W27" t="s">
        <v>226</v>
      </c>
      <c r="X27" t="s">
        <v>227</v>
      </c>
      <c r="Y27" t="s">
        <v>227</v>
      </c>
      <c r="Z27" t="s">
        <v>78</v>
      </c>
      <c r="AA27" t="s">
        <v>228</v>
      </c>
      <c r="AB27" t="s">
        <v>228</v>
      </c>
      <c r="AC27" t="s">
        <v>86</v>
      </c>
      <c r="AD27" t="s">
        <v>86</v>
      </c>
      <c r="AE27" t="s">
        <v>225</v>
      </c>
      <c r="AF27" t="s">
        <v>229</v>
      </c>
      <c r="AG27" t="s">
        <v>78</v>
      </c>
      <c r="AH27" t="s">
        <v>78</v>
      </c>
      <c r="AI27" t="s">
        <v>230</v>
      </c>
      <c r="AJ27" t="s">
        <v>231</v>
      </c>
      <c r="AK27" t="s">
        <v>232</v>
      </c>
      <c r="AL27" t="s">
        <v>233</v>
      </c>
      <c r="AM27" t="s">
        <v>86</v>
      </c>
      <c r="AN27" t="s">
        <v>225</v>
      </c>
      <c r="AO27" t="s">
        <v>229</v>
      </c>
      <c r="AP27" t="s">
        <v>78</v>
      </c>
      <c r="AQ27" t="s">
        <v>78</v>
      </c>
      <c r="AR27" t="s">
        <v>230</v>
      </c>
      <c r="AS27" t="s">
        <v>231</v>
      </c>
      <c r="AT27" t="s">
        <v>232</v>
      </c>
      <c r="AU27" t="s">
        <v>233</v>
      </c>
      <c r="AV27">
        <v>-731.94</v>
      </c>
      <c r="AW27">
        <v>0</v>
      </c>
      <c r="AX27">
        <v>-609.95000000000005</v>
      </c>
      <c r="AY27">
        <v>0</v>
      </c>
      <c r="AZ27">
        <v>0</v>
      </c>
      <c r="BA27">
        <v>-121.99</v>
      </c>
      <c r="BB27" t="s">
        <v>92</v>
      </c>
      <c r="BC27" s="1">
        <v>1</v>
      </c>
      <c r="BD27" s="1">
        <v>1</v>
      </c>
      <c r="BE27" t="s">
        <v>93</v>
      </c>
      <c r="BF27" t="s">
        <v>78</v>
      </c>
      <c r="BG27" t="s">
        <v>78</v>
      </c>
      <c r="BH27">
        <v>32768</v>
      </c>
      <c r="BI27">
        <v>0</v>
      </c>
      <c r="BJ27" t="s">
        <v>94</v>
      </c>
      <c r="BK27" t="s">
        <v>234</v>
      </c>
      <c r="BL27" t="s">
        <v>235</v>
      </c>
      <c r="BM27">
        <v>-1</v>
      </c>
      <c r="BN27" t="s">
        <v>97</v>
      </c>
      <c r="BO27">
        <v>1</v>
      </c>
      <c r="BP27">
        <v>-1</v>
      </c>
      <c r="BQ27">
        <v>-609.95000000000005</v>
      </c>
      <c r="BR27">
        <v>-609.95000000000005</v>
      </c>
      <c r="BS27" t="s">
        <v>98</v>
      </c>
      <c r="BT27">
        <v>0</v>
      </c>
      <c r="BU27">
        <v>0</v>
      </c>
      <c r="BV27">
        <v>0</v>
      </c>
      <c r="BW27">
        <v>-303.85000000000002</v>
      </c>
      <c r="BX27">
        <v>-303.85000000000002</v>
      </c>
      <c r="BY27">
        <v>-306.10000000000002</v>
      </c>
      <c r="BZ27">
        <v>-50.18444134765145</v>
      </c>
      <c r="CA27" t="s">
        <v>99</v>
      </c>
      <c r="CB27" t="s">
        <v>78</v>
      </c>
    </row>
    <row r="28" spans="1:80" x14ac:dyDescent="0.25">
      <c r="A28" t="s">
        <v>236</v>
      </c>
      <c r="B28" t="s">
        <v>212</v>
      </c>
      <c r="C28">
        <f>YEAR(Table_cherry_TWO_View_VY_SOP_Detail[[#This Row],[Document_Date]])</f>
        <v>2014</v>
      </c>
      <c r="D28">
        <f>MONTH(Table_cherry_TWO_View_VY_SOP_Detail[[#This Row],[Document_Date]])</f>
        <v>5</v>
      </c>
      <c r="E28" t="str">
        <f>TEXT(Table_cherry_TWO_View_VY_SOP_Detail[[#This Row],[Document_Date]], "yyyy-MMM")</f>
        <v>2014-May</v>
      </c>
      <c r="F28" s="3">
        <f>WEEKDAY(Table_cherry_TWO_View_VY_SOP_Detail[[#This Row],[Document_Date]])</f>
        <v>3</v>
      </c>
      <c r="G28">
        <f>WEEKNUM(Table_cherry_TWO_View_VY_SOP_Detail[[#This Row],[Document_Date]])</f>
        <v>22</v>
      </c>
      <c r="H28">
        <f ca="1">_xlfn.DAYS(Table_cherry_TWO_View_VY_SOP_Detail[[#This Row],[Due_Date]], Table_cherry_TWO_View_VY_SOP_Detail[[#This Row],[Today]])</f>
        <v>247</v>
      </c>
      <c r="I28" s="2">
        <f t="shared" ca="1" si="0"/>
        <v>41539</v>
      </c>
      <c r="J28" s="1">
        <v>41786</v>
      </c>
      <c r="K28" s="1">
        <v>42154</v>
      </c>
      <c r="L28" s="1">
        <v>1</v>
      </c>
      <c r="M28" s="1">
        <v>41786</v>
      </c>
      <c r="N28">
        <v>55</v>
      </c>
      <c r="O28" t="s">
        <v>75</v>
      </c>
      <c r="P28" t="s">
        <v>237</v>
      </c>
      <c r="Q28" t="s">
        <v>238</v>
      </c>
      <c r="R28" t="s">
        <v>78</v>
      </c>
      <c r="S28" t="s">
        <v>205</v>
      </c>
      <c r="T28" t="s">
        <v>80</v>
      </c>
      <c r="U28" t="s">
        <v>80</v>
      </c>
      <c r="V28" t="s">
        <v>239</v>
      </c>
      <c r="W28" t="s">
        <v>239</v>
      </c>
      <c r="X28" t="s">
        <v>240</v>
      </c>
      <c r="Y28" t="s">
        <v>240</v>
      </c>
      <c r="Z28" t="s">
        <v>78</v>
      </c>
      <c r="AA28" t="s">
        <v>84</v>
      </c>
      <c r="AB28" t="s">
        <v>84</v>
      </c>
      <c r="AC28" t="s">
        <v>86</v>
      </c>
      <c r="AD28" t="s">
        <v>80</v>
      </c>
      <c r="AE28" t="s">
        <v>238</v>
      </c>
      <c r="AF28" t="s">
        <v>241</v>
      </c>
      <c r="AG28" t="s">
        <v>78</v>
      </c>
      <c r="AH28" t="s">
        <v>78</v>
      </c>
      <c r="AI28" t="s">
        <v>242</v>
      </c>
      <c r="AJ28" t="s">
        <v>243</v>
      </c>
      <c r="AK28" t="s">
        <v>244</v>
      </c>
      <c r="AL28" t="s">
        <v>124</v>
      </c>
      <c r="AM28" t="s">
        <v>80</v>
      </c>
      <c r="AN28" t="s">
        <v>238</v>
      </c>
      <c r="AO28" t="s">
        <v>241</v>
      </c>
      <c r="AP28" t="s">
        <v>78</v>
      </c>
      <c r="AQ28" t="s">
        <v>78</v>
      </c>
      <c r="AR28" t="s">
        <v>242</v>
      </c>
      <c r="AS28" t="s">
        <v>243</v>
      </c>
      <c r="AT28" t="s">
        <v>244</v>
      </c>
      <c r="AU28" t="s">
        <v>124</v>
      </c>
      <c r="AV28">
        <v>-1016.24</v>
      </c>
      <c r="AW28">
        <v>0</v>
      </c>
      <c r="AX28">
        <v>-949.75</v>
      </c>
      <c r="AY28">
        <v>0</v>
      </c>
      <c r="AZ28">
        <v>0</v>
      </c>
      <c r="BA28">
        <v>-66.489999999999995</v>
      </c>
      <c r="BB28" t="s">
        <v>92</v>
      </c>
      <c r="BC28" s="1">
        <v>1</v>
      </c>
      <c r="BD28" s="1">
        <v>1</v>
      </c>
      <c r="BE28" t="s">
        <v>93</v>
      </c>
      <c r="BF28" t="s">
        <v>78</v>
      </c>
      <c r="BG28" t="s">
        <v>78</v>
      </c>
      <c r="BH28">
        <v>16384</v>
      </c>
      <c r="BI28">
        <v>0</v>
      </c>
      <c r="BJ28" t="s">
        <v>94</v>
      </c>
      <c r="BK28" t="s">
        <v>245</v>
      </c>
      <c r="BL28" t="s">
        <v>246</v>
      </c>
      <c r="BM28">
        <v>-5</v>
      </c>
      <c r="BN28" t="s">
        <v>97</v>
      </c>
      <c r="BO28">
        <v>1</v>
      </c>
      <c r="BP28">
        <v>-5</v>
      </c>
      <c r="BQ28">
        <v>-189.95</v>
      </c>
      <c r="BR28">
        <v>-949.75</v>
      </c>
      <c r="BS28" t="s">
        <v>98</v>
      </c>
      <c r="BT28">
        <v>0</v>
      </c>
      <c r="BU28">
        <v>0</v>
      </c>
      <c r="BV28">
        <v>0</v>
      </c>
      <c r="BW28">
        <v>-93.55</v>
      </c>
      <c r="BX28">
        <v>-467.75</v>
      </c>
      <c r="BY28">
        <v>-482</v>
      </c>
      <c r="BZ28">
        <v>-50.75019742037378</v>
      </c>
      <c r="CA28" t="s">
        <v>221</v>
      </c>
      <c r="CB28" t="s">
        <v>222</v>
      </c>
    </row>
    <row r="29" spans="1:80" x14ac:dyDescent="0.25">
      <c r="A29" t="s">
        <v>247</v>
      </c>
      <c r="B29" t="s">
        <v>202</v>
      </c>
      <c r="C29">
        <f>YEAR(Table_cherry_TWO_View_VY_SOP_Detail[[#This Row],[Document_Date]])</f>
        <v>2014</v>
      </c>
      <c r="D29">
        <f>MONTH(Table_cherry_TWO_View_VY_SOP_Detail[[#This Row],[Document_Date]])</f>
        <v>5</v>
      </c>
      <c r="E29" t="str">
        <f>TEXT(Table_cherry_TWO_View_VY_SOP_Detail[[#This Row],[Document_Date]], "yyyy-MMM")</f>
        <v>2014-May</v>
      </c>
      <c r="F29" s="3">
        <f>WEEKDAY(Table_cherry_TWO_View_VY_SOP_Detail[[#This Row],[Document_Date]])</f>
        <v>7</v>
      </c>
      <c r="G29">
        <f>WEEKNUM(Table_cherry_TWO_View_VY_SOP_Detail[[#This Row],[Document_Date]])</f>
        <v>19</v>
      </c>
      <c r="H29">
        <f ca="1">_xlfn.DAYS(Table_cherry_TWO_View_VY_SOP_Detail[[#This Row],[Due_Date]], Table_cherry_TWO_View_VY_SOP_Detail[[#This Row],[Today]])</f>
        <v>260</v>
      </c>
      <c r="I29" s="2">
        <f t="shared" ca="1" si="0"/>
        <v>41539</v>
      </c>
      <c r="J29" s="1">
        <v>41769</v>
      </c>
      <c r="K29" s="1">
        <v>41774</v>
      </c>
      <c r="L29" s="1">
        <v>1</v>
      </c>
      <c r="M29" s="1">
        <v>41799</v>
      </c>
      <c r="N29">
        <v>18</v>
      </c>
      <c r="O29" t="s">
        <v>75</v>
      </c>
      <c r="P29" t="s">
        <v>248</v>
      </c>
      <c r="Q29" t="s">
        <v>249</v>
      </c>
      <c r="R29" t="s">
        <v>78</v>
      </c>
      <c r="S29" t="s">
        <v>250</v>
      </c>
      <c r="T29" t="s">
        <v>80</v>
      </c>
      <c r="U29" t="s">
        <v>80</v>
      </c>
      <c r="V29" t="s">
        <v>104</v>
      </c>
      <c r="W29" t="s">
        <v>104</v>
      </c>
      <c r="X29" t="s">
        <v>105</v>
      </c>
      <c r="Y29" t="s">
        <v>105</v>
      </c>
      <c r="Z29" t="s">
        <v>83</v>
      </c>
      <c r="AA29" t="s">
        <v>84</v>
      </c>
      <c r="AB29" t="s">
        <v>84</v>
      </c>
      <c r="AC29" t="s">
        <v>85</v>
      </c>
      <c r="AD29" t="s">
        <v>86</v>
      </c>
      <c r="AE29" t="s">
        <v>249</v>
      </c>
      <c r="AF29" t="s">
        <v>251</v>
      </c>
      <c r="AG29" t="s">
        <v>78</v>
      </c>
      <c r="AH29" t="s">
        <v>78</v>
      </c>
      <c r="AI29" t="s">
        <v>147</v>
      </c>
      <c r="AJ29" t="s">
        <v>148</v>
      </c>
      <c r="AK29" t="s">
        <v>252</v>
      </c>
      <c r="AL29" t="s">
        <v>91</v>
      </c>
      <c r="AM29" t="s">
        <v>86</v>
      </c>
      <c r="AN29" t="s">
        <v>249</v>
      </c>
      <c r="AO29" t="s">
        <v>251</v>
      </c>
      <c r="AP29" t="s">
        <v>78</v>
      </c>
      <c r="AQ29" t="s">
        <v>78</v>
      </c>
      <c r="AR29" t="s">
        <v>147</v>
      </c>
      <c r="AS29" t="s">
        <v>148</v>
      </c>
      <c r="AT29" t="s">
        <v>252</v>
      </c>
      <c r="AU29" t="s">
        <v>91</v>
      </c>
      <c r="AV29">
        <v>31.95</v>
      </c>
      <c r="AW29">
        <v>0</v>
      </c>
      <c r="AX29">
        <v>29.85</v>
      </c>
      <c r="AY29">
        <v>0</v>
      </c>
      <c r="AZ29">
        <v>0</v>
      </c>
      <c r="BA29">
        <v>2.1</v>
      </c>
      <c r="BB29" t="s">
        <v>92</v>
      </c>
      <c r="BC29" s="1">
        <v>1</v>
      </c>
      <c r="BD29" s="1">
        <v>1</v>
      </c>
      <c r="BE29" t="s">
        <v>93</v>
      </c>
      <c r="BF29" t="s">
        <v>78</v>
      </c>
      <c r="BG29" t="s">
        <v>78</v>
      </c>
      <c r="BH29">
        <v>16384</v>
      </c>
      <c r="BI29">
        <v>0</v>
      </c>
      <c r="BJ29" t="s">
        <v>94</v>
      </c>
      <c r="BK29" t="s">
        <v>253</v>
      </c>
      <c r="BL29" t="s">
        <v>254</v>
      </c>
      <c r="BM29">
        <v>3</v>
      </c>
      <c r="BN29" t="s">
        <v>97</v>
      </c>
      <c r="BO29">
        <v>1</v>
      </c>
      <c r="BP29">
        <v>3</v>
      </c>
      <c r="BQ29">
        <v>9.9499999999999993</v>
      </c>
      <c r="BR29">
        <v>29.85</v>
      </c>
      <c r="BS29" t="s">
        <v>98</v>
      </c>
      <c r="BT29">
        <v>0</v>
      </c>
      <c r="BU29">
        <v>0</v>
      </c>
      <c r="BV29">
        <v>0</v>
      </c>
      <c r="BW29">
        <v>3.29</v>
      </c>
      <c r="BX29">
        <v>9.8699999999999992</v>
      </c>
      <c r="BY29">
        <v>19.98</v>
      </c>
      <c r="BZ29">
        <v>66.934673366834176</v>
      </c>
      <c r="CA29" t="s">
        <v>99</v>
      </c>
      <c r="CB29" t="s">
        <v>78</v>
      </c>
    </row>
    <row r="30" spans="1:80" x14ac:dyDescent="0.25">
      <c r="A30" t="s">
        <v>255</v>
      </c>
      <c r="B30" t="s">
        <v>202</v>
      </c>
      <c r="C30">
        <f>YEAR(Table_cherry_TWO_View_VY_SOP_Detail[[#This Row],[Document_Date]])</f>
        <v>2014</v>
      </c>
      <c r="D30">
        <f>MONTH(Table_cherry_TWO_View_VY_SOP_Detail[[#This Row],[Document_Date]])</f>
        <v>5</v>
      </c>
      <c r="E30" t="str">
        <f>TEXT(Table_cherry_TWO_View_VY_SOP_Detail[[#This Row],[Document_Date]], "yyyy-MMM")</f>
        <v>2014-May</v>
      </c>
      <c r="F30" s="3">
        <f>WEEKDAY(Table_cherry_TWO_View_VY_SOP_Detail[[#This Row],[Document_Date]])</f>
        <v>7</v>
      </c>
      <c r="G30">
        <f>WEEKNUM(Table_cherry_TWO_View_VY_SOP_Detail[[#This Row],[Document_Date]])</f>
        <v>19</v>
      </c>
      <c r="H30">
        <f ca="1">_xlfn.DAYS(Table_cherry_TWO_View_VY_SOP_Detail[[#This Row],[Due_Date]], Table_cherry_TWO_View_VY_SOP_Detail[[#This Row],[Today]])</f>
        <v>228</v>
      </c>
      <c r="I30" s="2">
        <f t="shared" ca="1" si="0"/>
        <v>41539</v>
      </c>
      <c r="J30" s="1">
        <v>41769</v>
      </c>
      <c r="K30" s="1">
        <v>41774</v>
      </c>
      <c r="L30" s="1">
        <v>41767</v>
      </c>
      <c r="M30" s="1">
        <v>41767</v>
      </c>
      <c r="N30">
        <v>22</v>
      </c>
      <c r="O30" t="s">
        <v>75</v>
      </c>
      <c r="P30" t="s">
        <v>256</v>
      </c>
      <c r="Q30" t="s">
        <v>257</v>
      </c>
      <c r="R30" t="s">
        <v>78</v>
      </c>
      <c r="S30" t="s">
        <v>250</v>
      </c>
      <c r="T30" t="s">
        <v>80</v>
      </c>
      <c r="U30" t="s">
        <v>80</v>
      </c>
      <c r="V30" t="s">
        <v>239</v>
      </c>
      <c r="W30" t="s">
        <v>239</v>
      </c>
      <c r="X30" t="s">
        <v>240</v>
      </c>
      <c r="Y30" t="s">
        <v>240</v>
      </c>
      <c r="Z30" t="s">
        <v>78</v>
      </c>
      <c r="AA30" t="s">
        <v>84</v>
      </c>
      <c r="AB30" t="s">
        <v>84</v>
      </c>
      <c r="AC30" t="s">
        <v>85</v>
      </c>
      <c r="AD30" t="s">
        <v>86</v>
      </c>
      <c r="AE30" t="s">
        <v>257</v>
      </c>
      <c r="AF30" t="s">
        <v>258</v>
      </c>
      <c r="AG30" t="s">
        <v>78</v>
      </c>
      <c r="AH30" t="s">
        <v>78</v>
      </c>
      <c r="AI30" t="s">
        <v>259</v>
      </c>
      <c r="AJ30" t="s">
        <v>260</v>
      </c>
      <c r="AK30" t="s">
        <v>261</v>
      </c>
      <c r="AL30" t="s">
        <v>124</v>
      </c>
      <c r="AM30" t="s">
        <v>86</v>
      </c>
      <c r="AN30" t="s">
        <v>257</v>
      </c>
      <c r="AO30" t="s">
        <v>258</v>
      </c>
      <c r="AP30" t="s">
        <v>78</v>
      </c>
      <c r="AQ30" t="s">
        <v>78</v>
      </c>
      <c r="AR30" t="s">
        <v>259</v>
      </c>
      <c r="AS30" t="s">
        <v>260</v>
      </c>
      <c r="AT30" t="s">
        <v>261</v>
      </c>
      <c r="AU30" t="s">
        <v>124</v>
      </c>
      <c r="AV30">
        <v>385.15</v>
      </c>
      <c r="AW30">
        <v>0</v>
      </c>
      <c r="AX30">
        <v>359.95</v>
      </c>
      <c r="AY30">
        <v>0</v>
      </c>
      <c r="AZ30">
        <v>0</v>
      </c>
      <c r="BA30">
        <v>25.2</v>
      </c>
      <c r="BB30" t="s">
        <v>92</v>
      </c>
      <c r="BC30" s="1">
        <v>1</v>
      </c>
      <c r="BD30" s="1">
        <v>1</v>
      </c>
      <c r="BE30" t="s">
        <v>93</v>
      </c>
      <c r="BF30" t="s">
        <v>78</v>
      </c>
      <c r="BG30" t="s">
        <v>78</v>
      </c>
      <c r="BH30">
        <v>16384</v>
      </c>
      <c r="BI30">
        <v>0</v>
      </c>
      <c r="BJ30" t="s">
        <v>94</v>
      </c>
      <c r="BK30" t="s">
        <v>262</v>
      </c>
      <c r="BL30" t="s">
        <v>263</v>
      </c>
      <c r="BM30">
        <v>1</v>
      </c>
      <c r="BN30" t="s">
        <v>97</v>
      </c>
      <c r="BO30">
        <v>1</v>
      </c>
      <c r="BP30">
        <v>1</v>
      </c>
      <c r="BQ30">
        <v>359.95</v>
      </c>
      <c r="BR30">
        <v>359.95</v>
      </c>
      <c r="BS30" t="s">
        <v>98</v>
      </c>
      <c r="BT30">
        <v>0</v>
      </c>
      <c r="BU30">
        <v>0</v>
      </c>
      <c r="BV30">
        <v>0</v>
      </c>
      <c r="BW30">
        <v>179.85</v>
      </c>
      <c r="BX30">
        <v>165.85</v>
      </c>
      <c r="BY30">
        <v>194.1</v>
      </c>
      <c r="BZ30">
        <v>53.92415613279622</v>
      </c>
      <c r="CA30" t="s">
        <v>99</v>
      </c>
      <c r="CB30" t="s">
        <v>78</v>
      </c>
    </row>
    <row r="31" spans="1:80" x14ac:dyDescent="0.25">
      <c r="A31" t="s">
        <v>264</v>
      </c>
      <c r="B31" t="s">
        <v>202</v>
      </c>
      <c r="C31">
        <f>YEAR(Table_cherry_TWO_View_VY_SOP_Detail[[#This Row],[Document_Date]])</f>
        <v>2014</v>
      </c>
      <c r="D31">
        <f>MONTH(Table_cherry_TWO_View_VY_SOP_Detail[[#This Row],[Document_Date]])</f>
        <v>5</v>
      </c>
      <c r="E31" t="str">
        <f>TEXT(Table_cherry_TWO_View_VY_SOP_Detail[[#This Row],[Document_Date]], "yyyy-MMM")</f>
        <v>2014-May</v>
      </c>
      <c r="F31" s="3">
        <f>WEEKDAY(Table_cherry_TWO_View_VY_SOP_Detail[[#This Row],[Document_Date]])</f>
        <v>7</v>
      </c>
      <c r="G31">
        <f>WEEKNUM(Table_cherry_TWO_View_VY_SOP_Detail[[#This Row],[Document_Date]])</f>
        <v>19</v>
      </c>
      <c r="H31">
        <f ca="1">_xlfn.DAYS(Table_cherry_TWO_View_VY_SOP_Detail[[#This Row],[Due_Date]], Table_cherry_TWO_View_VY_SOP_Detail[[#This Row],[Today]])</f>
        <v>260</v>
      </c>
      <c r="I31" s="2">
        <f t="shared" ca="1" si="0"/>
        <v>41539</v>
      </c>
      <c r="J31" s="1">
        <v>41769</v>
      </c>
      <c r="K31" s="1">
        <v>42154</v>
      </c>
      <c r="L31" s="1">
        <v>41766</v>
      </c>
      <c r="M31" s="1">
        <v>41799</v>
      </c>
      <c r="N31">
        <v>27</v>
      </c>
      <c r="O31" t="s">
        <v>75</v>
      </c>
      <c r="P31" t="s">
        <v>265</v>
      </c>
      <c r="Q31" t="s">
        <v>266</v>
      </c>
      <c r="R31" t="s">
        <v>78</v>
      </c>
      <c r="S31" t="s">
        <v>205</v>
      </c>
      <c r="T31" t="s">
        <v>80</v>
      </c>
      <c r="U31" t="s">
        <v>80</v>
      </c>
      <c r="V31" t="s">
        <v>267</v>
      </c>
      <c r="W31" t="s">
        <v>267</v>
      </c>
      <c r="X31" t="s">
        <v>268</v>
      </c>
      <c r="Y31" t="s">
        <v>268</v>
      </c>
      <c r="Z31" t="s">
        <v>83</v>
      </c>
      <c r="AA31" t="s">
        <v>84</v>
      </c>
      <c r="AB31" t="s">
        <v>84</v>
      </c>
      <c r="AC31" t="s">
        <v>86</v>
      </c>
      <c r="AD31" t="s">
        <v>86</v>
      </c>
      <c r="AE31" t="s">
        <v>266</v>
      </c>
      <c r="AF31" t="s">
        <v>269</v>
      </c>
      <c r="AG31" t="s">
        <v>78</v>
      </c>
      <c r="AH31" t="s">
        <v>78</v>
      </c>
      <c r="AI31" t="s">
        <v>270</v>
      </c>
      <c r="AJ31" t="s">
        <v>271</v>
      </c>
      <c r="AK31" t="s">
        <v>272</v>
      </c>
      <c r="AL31" t="s">
        <v>91</v>
      </c>
      <c r="AM31" t="s">
        <v>86</v>
      </c>
      <c r="AN31" t="s">
        <v>266</v>
      </c>
      <c r="AO31" t="s">
        <v>269</v>
      </c>
      <c r="AP31" t="s">
        <v>78</v>
      </c>
      <c r="AQ31" t="s">
        <v>78</v>
      </c>
      <c r="AR31" t="s">
        <v>270</v>
      </c>
      <c r="AS31" t="s">
        <v>271</v>
      </c>
      <c r="AT31" t="s">
        <v>272</v>
      </c>
      <c r="AU31" t="s">
        <v>91</v>
      </c>
      <c r="AV31">
        <v>10.65</v>
      </c>
      <c r="AW31">
        <v>0</v>
      </c>
      <c r="AX31">
        <v>9.9499999999999993</v>
      </c>
      <c r="AY31">
        <v>0</v>
      </c>
      <c r="AZ31">
        <v>0</v>
      </c>
      <c r="BA31">
        <v>0.7</v>
      </c>
      <c r="BB31" t="s">
        <v>92</v>
      </c>
      <c r="BC31" s="1">
        <v>1</v>
      </c>
      <c r="BD31" s="1">
        <v>1</v>
      </c>
      <c r="BE31" t="s">
        <v>93</v>
      </c>
      <c r="BF31" t="s">
        <v>78</v>
      </c>
      <c r="BG31" t="s">
        <v>78</v>
      </c>
      <c r="BH31">
        <v>16384</v>
      </c>
      <c r="BI31">
        <v>0</v>
      </c>
      <c r="BJ31" t="s">
        <v>94</v>
      </c>
      <c r="BK31" t="s">
        <v>253</v>
      </c>
      <c r="BL31" t="s">
        <v>254</v>
      </c>
      <c r="BM31">
        <v>1</v>
      </c>
      <c r="BN31" t="s">
        <v>97</v>
      </c>
      <c r="BO31">
        <v>1</v>
      </c>
      <c r="BP31">
        <v>1</v>
      </c>
      <c r="BQ31">
        <v>9.9499999999999993</v>
      </c>
      <c r="BR31">
        <v>9.9499999999999993</v>
      </c>
      <c r="BS31" t="s">
        <v>98</v>
      </c>
      <c r="BT31">
        <v>0</v>
      </c>
      <c r="BU31">
        <v>0</v>
      </c>
      <c r="BV31">
        <v>0</v>
      </c>
      <c r="BW31">
        <v>3.29</v>
      </c>
      <c r="BX31">
        <v>3.29</v>
      </c>
      <c r="BY31">
        <v>6.66</v>
      </c>
      <c r="BZ31">
        <v>66.934673366834176</v>
      </c>
      <c r="CA31" t="s">
        <v>99</v>
      </c>
      <c r="CB31" t="s">
        <v>78</v>
      </c>
    </row>
    <row r="32" spans="1:80" x14ac:dyDescent="0.25">
      <c r="A32" t="s">
        <v>273</v>
      </c>
      <c r="B32" t="s">
        <v>202</v>
      </c>
      <c r="C32">
        <f>YEAR(Table_cherry_TWO_View_VY_SOP_Detail[[#This Row],[Document_Date]])</f>
        <v>2014</v>
      </c>
      <c r="D32">
        <f>MONTH(Table_cherry_TWO_View_VY_SOP_Detail[[#This Row],[Document_Date]])</f>
        <v>5</v>
      </c>
      <c r="E32" t="str">
        <f>TEXT(Table_cherry_TWO_View_VY_SOP_Detail[[#This Row],[Document_Date]], "yyyy-MMM")</f>
        <v>2014-May</v>
      </c>
      <c r="F32" s="3">
        <f>WEEKDAY(Table_cherry_TWO_View_VY_SOP_Detail[[#This Row],[Document_Date]])</f>
        <v>7</v>
      </c>
      <c r="G32">
        <f>WEEKNUM(Table_cherry_TWO_View_VY_SOP_Detail[[#This Row],[Document_Date]])</f>
        <v>19</v>
      </c>
      <c r="H32">
        <f ca="1">_xlfn.DAYS(Table_cherry_TWO_View_VY_SOP_Detail[[#This Row],[Due_Date]], Table_cherry_TWO_View_VY_SOP_Detail[[#This Row],[Today]])</f>
        <v>260</v>
      </c>
      <c r="I32" s="2">
        <f t="shared" ca="1" si="0"/>
        <v>41539</v>
      </c>
      <c r="J32" s="1">
        <v>41769</v>
      </c>
      <c r="K32" s="1">
        <v>41774</v>
      </c>
      <c r="L32" s="1">
        <v>41769</v>
      </c>
      <c r="M32" s="1">
        <v>41799</v>
      </c>
      <c r="N32">
        <v>24</v>
      </c>
      <c r="O32" t="s">
        <v>75</v>
      </c>
      <c r="P32" t="s">
        <v>274</v>
      </c>
      <c r="Q32" t="s">
        <v>275</v>
      </c>
      <c r="R32" t="s">
        <v>78</v>
      </c>
      <c r="S32" t="s">
        <v>250</v>
      </c>
      <c r="T32" t="s">
        <v>80</v>
      </c>
      <c r="U32" t="s">
        <v>80</v>
      </c>
      <c r="V32" t="s">
        <v>267</v>
      </c>
      <c r="W32" t="s">
        <v>267</v>
      </c>
      <c r="X32" t="s">
        <v>268</v>
      </c>
      <c r="Y32" t="s">
        <v>268</v>
      </c>
      <c r="Z32" t="s">
        <v>83</v>
      </c>
      <c r="AA32" t="s">
        <v>84</v>
      </c>
      <c r="AB32" t="s">
        <v>84</v>
      </c>
      <c r="AC32" t="s">
        <v>86</v>
      </c>
      <c r="AD32" t="s">
        <v>86</v>
      </c>
      <c r="AE32" t="s">
        <v>275</v>
      </c>
      <c r="AF32" t="s">
        <v>276</v>
      </c>
      <c r="AG32" t="s">
        <v>78</v>
      </c>
      <c r="AH32" t="s">
        <v>78</v>
      </c>
      <c r="AI32" t="s">
        <v>277</v>
      </c>
      <c r="AJ32" t="s">
        <v>278</v>
      </c>
      <c r="AK32" t="s">
        <v>279</v>
      </c>
      <c r="AL32" t="s">
        <v>91</v>
      </c>
      <c r="AM32" t="s">
        <v>86</v>
      </c>
      <c r="AN32" t="s">
        <v>275</v>
      </c>
      <c r="AO32" t="s">
        <v>276</v>
      </c>
      <c r="AP32" t="s">
        <v>78</v>
      </c>
      <c r="AQ32" t="s">
        <v>78</v>
      </c>
      <c r="AR32" t="s">
        <v>277</v>
      </c>
      <c r="AS32" t="s">
        <v>278</v>
      </c>
      <c r="AT32" t="s">
        <v>279</v>
      </c>
      <c r="AU32" t="s">
        <v>91</v>
      </c>
      <c r="AV32">
        <v>5999.95</v>
      </c>
      <c r="AW32">
        <v>0</v>
      </c>
      <c r="AX32">
        <v>5999.95</v>
      </c>
      <c r="AY32">
        <v>0</v>
      </c>
      <c r="AZ32">
        <v>0</v>
      </c>
      <c r="BA32">
        <v>0</v>
      </c>
      <c r="BB32" t="s">
        <v>92</v>
      </c>
      <c r="BC32" s="1">
        <v>1</v>
      </c>
      <c r="BD32" s="1">
        <v>1</v>
      </c>
      <c r="BE32" t="s">
        <v>93</v>
      </c>
      <c r="BF32" t="s">
        <v>78</v>
      </c>
      <c r="BG32" t="s">
        <v>78</v>
      </c>
      <c r="BH32">
        <v>16384</v>
      </c>
      <c r="BI32">
        <v>0</v>
      </c>
      <c r="BJ32" t="s">
        <v>94</v>
      </c>
      <c r="BK32" t="s">
        <v>280</v>
      </c>
      <c r="BL32" t="s">
        <v>281</v>
      </c>
      <c r="BM32">
        <v>1</v>
      </c>
      <c r="BN32" t="s">
        <v>97</v>
      </c>
      <c r="BO32">
        <v>1</v>
      </c>
      <c r="BP32">
        <v>1</v>
      </c>
      <c r="BQ32">
        <v>5999.95</v>
      </c>
      <c r="BR32">
        <v>5999.95</v>
      </c>
      <c r="BS32" t="s">
        <v>98</v>
      </c>
      <c r="BT32">
        <v>0</v>
      </c>
      <c r="BU32">
        <v>0</v>
      </c>
      <c r="BV32">
        <v>0</v>
      </c>
      <c r="BW32">
        <v>2998.15</v>
      </c>
      <c r="BX32">
        <v>2998.15</v>
      </c>
      <c r="BY32">
        <v>3001.8</v>
      </c>
      <c r="BZ32">
        <v>50.030416920141001</v>
      </c>
      <c r="CA32" t="s">
        <v>99</v>
      </c>
      <c r="CB32" t="s">
        <v>78</v>
      </c>
    </row>
    <row r="33" spans="1:80" x14ac:dyDescent="0.25">
      <c r="A33" t="s">
        <v>282</v>
      </c>
      <c r="B33" t="s">
        <v>202</v>
      </c>
      <c r="C33">
        <f>YEAR(Table_cherry_TWO_View_VY_SOP_Detail[[#This Row],[Document_Date]])</f>
        <v>2014</v>
      </c>
      <c r="D33">
        <f>MONTH(Table_cherry_TWO_View_VY_SOP_Detail[[#This Row],[Document_Date]])</f>
        <v>5</v>
      </c>
      <c r="E33" t="str">
        <f>TEXT(Table_cherry_TWO_View_VY_SOP_Detail[[#This Row],[Document_Date]], "yyyy-MMM")</f>
        <v>2014-May</v>
      </c>
      <c r="F33" s="3">
        <f>WEEKDAY(Table_cherry_TWO_View_VY_SOP_Detail[[#This Row],[Document_Date]])</f>
        <v>7</v>
      </c>
      <c r="G33">
        <f>WEEKNUM(Table_cherry_TWO_View_VY_SOP_Detail[[#This Row],[Document_Date]])</f>
        <v>19</v>
      </c>
      <c r="H33">
        <f ca="1">_xlfn.DAYS(Table_cherry_TWO_View_VY_SOP_Detail[[#This Row],[Due_Date]], Table_cherry_TWO_View_VY_SOP_Detail[[#This Row],[Today]])</f>
        <v>260</v>
      </c>
      <c r="I33" s="2">
        <f t="shared" ca="1" si="0"/>
        <v>41539</v>
      </c>
      <c r="J33" s="1">
        <v>41769</v>
      </c>
      <c r="K33" s="1">
        <v>41774</v>
      </c>
      <c r="L33" s="1">
        <v>41770</v>
      </c>
      <c r="M33" s="1">
        <v>41799</v>
      </c>
      <c r="N33">
        <v>25</v>
      </c>
      <c r="O33" t="s">
        <v>75</v>
      </c>
      <c r="P33" t="s">
        <v>283</v>
      </c>
      <c r="Q33" t="s">
        <v>284</v>
      </c>
      <c r="R33" t="s">
        <v>78</v>
      </c>
      <c r="S33" t="s">
        <v>250</v>
      </c>
      <c r="T33" t="s">
        <v>80</v>
      </c>
      <c r="U33" t="s">
        <v>80</v>
      </c>
      <c r="V33" t="s">
        <v>81</v>
      </c>
      <c r="W33" t="s">
        <v>81</v>
      </c>
      <c r="X33" t="s">
        <v>82</v>
      </c>
      <c r="Y33" t="s">
        <v>82</v>
      </c>
      <c r="Z33" t="s">
        <v>83</v>
      </c>
      <c r="AA33" t="s">
        <v>84</v>
      </c>
      <c r="AB33" t="s">
        <v>84</v>
      </c>
      <c r="AC33" t="s">
        <v>85</v>
      </c>
      <c r="AD33" t="s">
        <v>86</v>
      </c>
      <c r="AE33" t="s">
        <v>284</v>
      </c>
      <c r="AF33" t="s">
        <v>285</v>
      </c>
      <c r="AG33" t="s">
        <v>78</v>
      </c>
      <c r="AH33" t="s">
        <v>78</v>
      </c>
      <c r="AI33" t="s">
        <v>286</v>
      </c>
      <c r="AJ33" t="s">
        <v>287</v>
      </c>
      <c r="AK33" t="s">
        <v>288</v>
      </c>
      <c r="AL33" t="s">
        <v>91</v>
      </c>
      <c r="AM33" t="s">
        <v>86</v>
      </c>
      <c r="AN33" t="s">
        <v>284</v>
      </c>
      <c r="AO33" t="s">
        <v>285</v>
      </c>
      <c r="AP33" t="s">
        <v>78</v>
      </c>
      <c r="AQ33" t="s">
        <v>78</v>
      </c>
      <c r="AR33" t="s">
        <v>286</v>
      </c>
      <c r="AS33" t="s">
        <v>287</v>
      </c>
      <c r="AT33" t="s">
        <v>288</v>
      </c>
      <c r="AU33" t="s">
        <v>91</v>
      </c>
      <c r="AV33">
        <v>9.3699999999999992</v>
      </c>
      <c r="AW33">
        <v>0</v>
      </c>
      <c r="AX33">
        <v>8.75</v>
      </c>
      <c r="AY33">
        <v>0</v>
      </c>
      <c r="AZ33">
        <v>0</v>
      </c>
      <c r="BA33">
        <v>0.62</v>
      </c>
      <c r="BB33" t="s">
        <v>92</v>
      </c>
      <c r="BC33" s="1">
        <v>1</v>
      </c>
      <c r="BD33" s="1">
        <v>1</v>
      </c>
      <c r="BE33" t="s">
        <v>93</v>
      </c>
      <c r="BF33" t="s">
        <v>78</v>
      </c>
      <c r="BG33" t="s">
        <v>78</v>
      </c>
      <c r="BH33">
        <v>16384</v>
      </c>
      <c r="BI33">
        <v>0</v>
      </c>
      <c r="BJ33" t="s">
        <v>94</v>
      </c>
      <c r="BK33" t="s">
        <v>289</v>
      </c>
      <c r="BL33" t="s">
        <v>290</v>
      </c>
      <c r="BM33">
        <v>25</v>
      </c>
      <c r="BN33" t="s">
        <v>291</v>
      </c>
      <c r="BO33">
        <v>1</v>
      </c>
      <c r="BP33">
        <v>25</v>
      </c>
      <c r="BQ33">
        <v>0.35</v>
      </c>
      <c r="BR33">
        <v>8.75</v>
      </c>
      <c r="BS33" t="s">
        <v>98</v>
      </c>
      <c r="BT33">
        <v>0</v>
      </c>
      <c r="BU33">
        <v>0</v>
      </c>
      <c r="BV33">
        <v>0</v>
      </c>
      <c r="BW33">
        <v>0.16</v>
      </c>
      <c r="BX33">
        <v>4</v>
      </c>
      <c r="BY33">
        <v>4.75</v>
      </c>
      <c r="BZ33">
        <v>54.285714285714292</v>
      </c>
      <c r="CA33" t="s">
        <v>78</v>
      </c>
      <c r="CB33" t="s">
        <v>78</v>
      </c>
    </row>
    <row r="34" spans="1:80" x14ac:dyDescent="0.25">
      <c r="A34" t="s">
        <v>292</v>
      </c>
      <c r="B34" t="s">
        <v>202</v>
      </c>
      <c r="C34">
        <f>YEAR(Table_cherry_TWO_View_VY_SOP_Detail[[#This Row],[Document_Date]])</f>
        <v>2014</v>
      </c>
      <c r="D34">
        <f>MONTH(Table_cherry_TWO_View_VY_SOP_Detail[[#This Row],[Document_Date]])</f>
        <v>5</v>
      </c>
      <c r="E34" t="str">
        <f>TEXT(Table_cherry_TWO_View_VY_SOP_Detail[[#This Row],[Document_Date]], "yyyy-MMM")</f>
        <v>2014-May</v>
      </c>
      <c r="F34" s="3">
        <f>WEEKDAY(Table_cherry_TWO_View_VY_SOP_Detail[[#This Row],[Document_Date]])</f>
        <v>7</v>
      </c>
      <c r="G34">
        <f>WEEKNUM(Table_cherry_TWO_View_VY_SOP_Detail[[#This Row],[Document_Date]])</f>
        <v>19</v>
      </c>
      <c r="H34">
        <f ca="1">_xlfn.DAYS(Table_cherry_TWO_View_VY_SOP_Detail[[#This Row],[Due_Date]], Table_cherry_TWO_View_VY_SOP_Detail[[#This Row],[Today]])</f>
        <v>260</v>
      </c>
      <c r="I34" s="2">
        <f t="shared" ca="1" si="0"/>
        <v>41539</v>
      </c>
      <c r="J34" s="1">
        <v>41769</v>
      </c>
      <c r="K34" s="1">
        <v>41774</v>
      </c>
      <c r="L34" s="1">
        <v>41772</v>
      </c>
      <c r="M34" s="1">
        <v>41799</v>
      </c>
      <c r="N34">
        <v>26</v>
      </c>
      <c r="O34" t="s">
        <v>75</v>
      </c>
      <c r="P34" t="s">
        <v>293</v>
      </c>
      <c r="Q34" t="s">
        <v>294</v>
      </c>
      <c r="R34" t="s">
        <v>78</v>
      </c>
      <c r="S34" t="s">
        <v>250</v>
      </c>
      <c r="T34" t="s">
        <v>80</v>
      </c>
      <c r="U34" t="s">
        <v>80</v>
      </c>
      <c r="V34" t="s">
        <v>81</v>
      </c>
      <c r="W34" t="s">
        <v>81</v>
      </c>
      <c r="X34" t="s">
        <v>82</v>
      </c>
      <c r="Y34" t="s">
        <v>82</v>
      </c>
      <c r="Z34" t="s">
        <v>83</v>
      </c>
      <c r="AA34" t="s">
        <v>84</v>
      </c>
      <c r="AB34" t="s">
        <v>84</v>
      </c>
      <c r="AC34" t="s">
        <v>85</v>
      </c>
      <c r="AD34" t="s">
        <v>86</v>
      </c>
      <c r="AE34" t="s">
        <v>295</v>
      </c>
      <c r="AF34" t="s">
        <v>296</v>
      </c>
      <c r="AG34" t="s">
        <v>78</v>
      </c>
      <c r="AH34" t="s">
        <v>78</v>
      </c>
      <c r="AI34" t="s">
        <v>297</v>
      </c>
      <c r="AJ34" t="s">
        <v>287</v>
      </c>
      <c r="AK34" t="s">
        <v>298</v>
      </c>
      <c r="AL34" t="s">
        <v>91</v>
      </c>
      <c r="AM34" t="s">
        <v>86</v>
      </c>
      <c r="AN34" t="s">
        <v>295</v>
      </c>
      <c r="AO34" t="s">
        <v>296</v>
      </c>
      <c r="AP34" t="s">
        <v>78</v>
      </c>
      <c r="AQ34" t="s">
        <v>78</v>
      </c>
      <c r="AR34" t="s">
        <v>297</v>
      </c>
      <c r="AS34" t="s">
        <v>287</v>
      </c>
      <c r="AT34" t="s">
        <v>298</v>
      </c>
      <c r="AU34" t="s">
        <v>91</v>
      </c>
      <c r="AV34">
        <v>1349.95</v>
      </c>
      <c r="AW34">
        <v>0</v>
      </c>
      <c r="AX34">
        <v>1349.95</v>
      </c>
      <c r="AY34">
        <v>0</v>
      </c>
      <c r="AZ34">
        <v>0</v>
      </c>
      <c r="BA34">
        <v>0</v>
      </c>
      <c r="BB34" t="s">
        <v>92</v>
      </c>
      <c r="BC34" s="1">
        <v>1</v>
      </c>
      <c r="BD34" s="1">
        <v>1</v>
      </c>
      <c r="BE34" t="s">
        <v>93</v>
      </c>
      <c r="BF34" t="s">
        <v>78</v>
      </c>
      <c r="BG34" t="s">
        <v>78</v>
      </c>
      <c r="BH34">
        <v>16384</v>
      </c>
      <c r="BI34">
        <v>0</v>
      </c>
      <c r="BJ34" t="s">
        <v>94</v>
      </c>
      <c r="BK34" t="s">
        <v>209</v>
      </c>
      <c r="BL34" t="s">
        <v>210</v>
      </c>
      <c r="BM34">
        <v>1</v>
      </c>
      <c r="BN34" t="s">
        <v>97</v>
      </c>
      <c r="BO34">
        <v>1</v>
      </c>
      <c r="BP34">
        <v>1</v>
      </c>
      <c r="BQ34">
        <v>1349.95</v>
      </c>
      <c r="BR34">
        <v>1349.95</v>
      </c>
      <c r="BS34" t="s">
        <v>98</v>
      </c>
      <c r="BT34">
        <v>0</v>
      </c>
      <c r="BU34">
        <v>0</v>
      </c>
      <c r="BV34">
        <v>0</v>
      </c>
      <c r="BW34">
        <v>674.5</v>
      </c>
      <c r="BX34">
        <v>674.5</v>
      </c>
      <c r="BY34">
        <v>675.45</v>
      </c>
      <c r="BZ34">
        <v>50.035186488388462</v>
      </c>
      <c r="CA34" t="s">
        <v>99</v>
      </c>
      <c r="CB34" t="s">
        <v>78</v>
      </c>
    </row>
    <row r="35" spans="1:80" x14ac:dyDescent="0.25">
      <c r="A35" t="s">
        <v>299</v>
      </c>
      <c r="B35" t="s">
        <v>202</v>
      </c>
      <c r="C35">
        <f>YEAR(Table_cherry_TWO_View_VY_SOP_Detail[[#This Row],[Document_Date]])</f>
        <v>2014</v>
      </c>
      <c r="D35">
        <f>MONTH(Table_cherry_TWO_View_VY_SOP_Detail[[#This Row],[Document_Date]])</f>
        <v>5</v>
      </c>
      <c r="E35" t="str">
        <f>TEXT(Table_cherry_TWO_View_VY_SOP_Detail[[#This Row],[Document_Date]], "yyyy-MMM")</f>
        <v>2014-May</v>
      </c>
      <c r="F35" s="3">
        <f>WEEKDAY(Table_cherry_TWO_View_VY_SOP_Detail[[#This Row],[Document_Date]])</f>
        <v>7</v>
      </c>
      <c r="G35">
        <f>WEEKNUM(Table_cherry_TWO_View_VY_SOP_Detail[[#This Row],[Document_Date]])</f>
        <v>19</v>
      </c>
      <c r="H35">
        <f ca="1">_xlfn.DAYS(Table_cherry_TWO_View_VY_SOP_Detail[[#This Row],[Due_Date]], Table_cherry_TWO_View_VY_SOP_Detail[[#This Row],[Today]])</f>
        <v>260</v>
      </c>
      <c r="I35" s="2">
        <f t="shared" ca="1" si="0"/>
        <v>41539</v>
      </c>
      <c r="J35" s="1">
        <v>41769</v>
      </c>
      <c r="K35" s="1">
        <v>41769</v>
      </c>
      <c r="L35" s="1">
        <v>41769</v>
      </c>
      <c r="M35" s="1">
        <v>41799</v>
      </c>
      <c r="N35">
        <v>14</v>
      </c>
      <c r="O35" t="s">
        <v>75</v>
      </c>
      <c r="P35" t="s">
        <v>300</v>
      </c>
      <c r="Q35" t="s">
        <v>301</v>
      </c>
      <c r="R35" t="s">
        <v>78</v>
      </c>
      <c r="S35" t="s">
        <v>125</v>
      </c>
      <c r="T35" t="s">
        <v>80</v>
      </c>
      <c r="U35" t="s">
        <v>80</v>
      </c>
      <c r="V35" t="s">
        <v>131</v>
      </c>
      <c r="W35" t="s">
        <v>131</v>
      </c>
      <c r="X35" t="s">
        <v>132</v>
      </c>
      <c r="Y35" t="s">
        <v>132</v>
      </c>
      <c r="Z35" t="s">
        <v>83</v>
      </c>
      <c r="AA35" t="s">
        <v>84</v>
      </c>
      <c r="AB35" t="s">
        <v>84</v>
      </c>
      <c r="AC35" t="s">
        <v>86</v>
      </c>
      <c r="AD35" t="s">
        <v>302</v>
      </c>
      <c r="AE35" t="s">
        <v>301</v>
      </c>
      <c r="AF35" t="s">
        <v>303</v>
      </c>
      <c r="AG35" t="s">
        <v>78</v>
      </c>
      <c r="AH35" t="s">
        <v>78</v>
      </c>
      <c r="AI35" t="s">
        <v>304</v>
      </c>
      <c r="AJ35" t="s">
        <v>136</v>
      </c>
      <c r="AK35" t="s">
        <v>305</v>
      </c>
      <c r="AL35" t="s">
        <v>91</v>
      </c>
      <c r="AM35" t="s">
        <v>302</v>
      </c>
      <c r="AN35" t="s">
        <v>301</v>
      </c>
      <c r="AO35" t="s">
        <v>303</v>
      </c>
      <c r="AP35" t="s">
        <v>78</v>
      </c>
      <c r="AQ35" t="s">
        <v>78</v>
      </c>
      <c r="AR35" t="s">
        <v>304</v>
      </c>
      <c r="AS35" t="s">
        <v>136</v>
      </c>
      <c r="AT35" t="s">
        <v>305</v>
      </c>
      <c r="AU35" t="s">
        <v>91</v>
      </c>
      <c r="AV35">
        <v>31.95</v>
      </c>
      <c r="AW35">
        <v>0</v>
      </c>
      <c r="AX35">
        <v>29.85</v>
      </c>
      <c r="AY35">
        <v>0</v>
      </c>
      <c r="AZ35">
        <v>0</v>
      </c>
      <c r="BA35">
        <v>2.1</v>
      </c>
      <c r="BB35" t="s">
        <v>92</v>
      </c>
      <c r="BC35" s="1">
        <v>1</v>
      </c>
      <c r="BD35" s="1">
        <v>1</v>
      </c>
      <c r="BE35" t="s">
        <v>93</v>
      </c>
      <c r="BF35" t="s">
        <v>78</v>
      </c>
      <c r="BG35" t="s">
        <v>78</v>
      </c>
      <c r="BH35">
        <v>32768</v>
      </c>
      <c r="BI35">
        <v>0</v>
      </c>
      <c r="BJ35" t="s">
        <v>94</v>
      </c>
      <c r="BK35" t="s">
        <v>306</v>
      </c>
      <c r="BL35" t="s">
        <v>307</v>
      </c>
      <c r="BM35">
        <v>3</v>
      </c>
      <c r="BN35" t="s">
        <v>97</v>
      </c>
      <c r="BO35">
        <v>1</v>
      </c>
      <c r="BP35">
        <v>3</v>
      </c>
      <c r="BQ35">
        <v>9.9499999999999993</v>
      </c>
      <c r="BR35">
        <v>29.85</v>
      </c>
      <c r="BS35" t="s">
        <v>98</v>
      </c>
      <c r="BT35">
        <v>0</v>
      </c>
      <c r="BU35">
        <v>0</v>
      </c>
      <c r="BV35">
        <v>0</v>
      </c>
      <c r="BW35">
        <v>4.55</v>
      </c>
      <c r="BX35">
        <v>13.65</v>
      </c>
      <c r="BY35">
        <v>16.2</v>
      </c>
      <c r="BZ35">
        <v>54.2713567839196</v>
      </c>
      <c r="CA35" t="s">
        <v>99</v>
      </c>
      <c r="CB35" t="s">
        <v>78</v>
      </c>
    </row>
    <row r="36" spans="1:80" x14ac:dyDescent="0.25">
      <c r="A36" t="s">
        <v>308</v>
      </c>
      <c r="B36" t="s">
        <v>202</v>
      </c>
      <c r="C36">
        <f>YEAR(Table_cherry_TWO_View_VY_SOP_Detail[[#This Row],[Document_Date]])</f>
        <v>2014</v>
      </c>
      <c r="D36">
        <f>MONTH(Table_cherry_TWO_View_VY_SOP_Detail[[#This Row],[Document_Date]])</f>
        <v>5</v>
      </c>
      <c r="E36" t="str">
        <f>TEXT(Table_cherry_TWO_View_VY_SOP_Detail[[#This Row],[Document_Date]], "yyyy-MMM")</f>
        <v>2014-May</v>
      </c>
      <c r="F36" s="3">
        <f>WEEKDAY(Table_cherry_TWO_View_VY_SOP_Detail[[#This Row],[Document_Date]])</f>
        <v>3</v>
      </c>
      <c r="G36">
        <f>WEEKNUM(Table_cherry_TWO_View_VY_SOP_Detail[[#This Row],[Document_Date]])</f>
        <v>21</v>
      </c>
      <c r="H36">
        <f ca="1">_xlfn.DAYS(Table_cherry_TWO_View_VY_SOP_Detail[[#This Row],[Due_Date]], Table_cherry_TWO_View_VY_SOP_Detail[[#This Row],[Today]])</f>
        <v>270</v>
      </c>
      <c r="I36" s="2">
        <f t="shared" ca="1" si="0"/>
        <v>41539</v>
      </c>
      <c r="J36" s="1">
        <v>41779</v>
      </c>
      <c r="K36" s="1">
        <v>42154</v>
      </c>
      <c r="L36" s="1">
        <v>1</v>
      </c>
      <c r="M36" s="1">
        <v>41809</v>
      </c>
      <c r="N36">
        <v>57</v>
      </c>
      <c r="O36" t="s">
        <v>75</v>
      </c>
      <c r="P36" t="s">
        <v>309</v>
      </c>
      <c r="Q36" t="s">
        <v>310</v>
      </c>
      <c r="R36" t="s">
        <v>78</v>
      </c>
      <c r="S36" t="s">
        <v>205</v>
      </c>
      <c r="T36" t="s">
        <v>80</v>
      </c>
      <c r="U36" t="s">
        <v>311</v>
      </c>
      <c r="V36" t="s">
        <v>267</v>
      </c>
      <c r="W36" t="s">
        <v>267</v>
      </c>
      <c r="X36" t="s">
        <v>268</v>
      </c>
      <c r="Y36" t="s">
        <v>268</v>
      </c>
      <c r="Z36" t="s">
        <v>83</v>
      </c>
      <c r="AA36" t="s">
        <v>84</v>
      </c>
      <c r="AB36" t="s">
        <v>84</v>
      </c>
      <c r="AC36" t="s">
        <v>86</v>
      </c>
      <c r="AD36" t="s">
        <v>86</v>
      </c>
      <c r="AE36" t="s">
        <v>310</v>
      </c>
      <c r="AF36" t="s">
        <v>312</v>
      </c>
      <c r="AG36" t="s">
        <v>78</v>
      </c>
      <c r="AH36" t="s">
        <v>78</v>
      </c>
      <c r="AI36" t="s">
        <v>313</v>
      </c>
      <c r="AJ36" t="s">
        <v>278</v>
      </c>
      <c r="AK36" t="s">
        <v>314</v>
      </c>
      <c r="AL36" t="s">
        <v>91</v>
      </c>
      <c r="AM36" t="s">
        <v>86</v>
      </c>
      <c r="AN36" t="s">
        <v>310</v>
      </c>
      <c r="AO36" t="s">
        <v>312</v>
      </c>
      <c r="AP36" t="s">
        <v>78</v>
      </c>
      <c r="AQ36" t="s">
        <v>78</v>
      </c>
      <c r="AR36" t="s">
        <v>313</v>
      </c>
      <c r="AS36" t="s">
        <v>278</v>
      </c>
      <c r="AT36" t="s">
        <v>314</v>
      </c>
      <c r="AU36" t="s">
        <v>91</v>
      </c>
      <c r="AV36">
        <v>812.99</v>
      </c>
      <c r="AW36">
        <v>0</v>
      </c>
      <c r="AX36">
        <v>759.8</v>
      </c>
      <c r="AY36">
        <v>0</v>
      </c>
      <c r="AZ36">
        <v>0</v>
      </c>
      <c r="BA36">
        <v>53.19</v>
      </c>
      <c r="BB36" t="s">
        <v>92</v>
      </c>
      <c r="BC36" s="1">
        <v>1</v>
      </c>
      <c r="BD36" s="1">
        <v>1</v>
      </c>
      <c r="BE36" t="s">
        <v>93</v>
      </c>
      <c r="BF36" t="s">
        <v>78</v>
      </c>
      <c r="BG36" t="s">
        <v>78</v>
      </c>
      <c r="BH36">
        <v>16384</v>
      </c>
      <c r="BI36">
        <v>0</v>
      </c>
      <c r="BJ36" t="s">
        <v>94</v>
      </c>
      <c r="BK36" t="s">
        <v>245</v>
      </c>
      <c r="BL36" t="s">
        <v>246</v>
      </c>
      <c r="BM36">
        <v>4</v>
      </c>
      <c r="BN36" t="s">
        <v>97</v>
      </c>
      <c r="BO36">
        <v>1</v>
      </c>
      <c r="BP36">
        <v>4</v>
      </c>
      <c r="BQ36">
        <v>189.95</v>
      </c>
      <c r="BR36">
        <v>759.8</v>
      </c>
      <c r="BS36" t="s">
        <v>98</v>
      </c>
      <c r="BT36">
        <v>0</v>
      </c>
      <c r="BU36">
        <v>0</v>
      </c>
      <c r="BV36">
        <v>0</v>
      </c>
      <c r="BW36">
        <v>93.55</v>
      </c>
      <c r="BX36">
        <v>374.2</v>
      </c>
      <c r="BY36">
        <v>385.6</v>
      </c>
      <c r="BZ36">
        <v>50.75019742037378</v>
      </c>
      <c r="CA36" t="s">
        <v>221</v>
      </c>
      <c r="CB36" t="s">
        <v>222</v>
      </c>
    </row>
    <row r="37" spans="1:80" x14ac:dyDescent="0.25">
      <c r="A37" t="s">
        <v>315</v>
      </c>
      <c r="B37" t="s">
        <v>202</v>
      </c>
      <c r="C37">
        <f>YEAR(Table_cherry_TWO_View_VY_SOP_Detail[[#This Row],[Document_Date]])</f>
        <v>2014</v>
      </c>
      <c r="D37">
        <f>MONTH(Table_cherry_TWO_View_VY_SOP_Detail[[#This Row],[Document_Date]])</f>
        <v>5</v>
      </c>
      <c r="E37" t="str">
        <f>TEXT(Table_cherry_TWO_View_VY_SOP_Detail[[#This Row],[Document_Date]], "yyyy-MMM")</f>
        <v>2014-May</v>
      </c>
      <c r="F37" s="3">
        <f>WEEKDAY(Table_cherry_TWO_View_VY_SOP_Detail[[#This Row],[Document_Date]])</f>
        <v>6</v>
      </c>
      <c r="G37">
        <f>WEEKNUM(Table_cherry_TWO_View_VY_SOP_Detail[[#This Row],[Document_Date]])</f>
        <v>22</v>
      </c>
      <c r="H37">
        <f ca="1">_xlfn.DAYS(Table_cherry_TWO_View_VY_SOP_Detail[[#This Row],[Due_Date]], Table_cherry_TWO_View_VY_SOP_Detail[[#This Row],[Today]])</f>
        <v>280</v>
      </c>
      <c r="I37" s="2">
        <f t="shared" ca="1" si="0"/>
        <v>41539</v>
      </c>
      <c r="J37" s="1">
        <v>41789</v>
      </c>
      <c r="K37" s="1">
        <v>41789</v>
      </c>
      <c r="L37" s="1">
        <v>1</v>
      </c>
      <c r="M37" s="1">
        <v>41819</v>
      </c>
      <c r="N37">
        <v>65</v>
      </c>
      <c r="O37" t="s">
        <v>75</v>
      </c>
      <c r="P37" t="s">
        <v>316</v>
      </c>
      <c r="Q37" t="s">
        <v>317</v>
      </c>
      <c r="R37" t="s">
        <v>78</v>
      </c>
      <c r="S37" t="s">
        <v>93</v>
      </c>
      <c r="T37" t="s">
        <v>80</v>
      </c>
      <c r="U37" t="s">
        <v>80</v>
      </c>
      <c r="V37" t="s">
        <v>318</v>
      </c>
      <c r="W37" t="s">
        <v>318</v>
      </c>
      <c r="X37" t="s">
        <v>319</v>
      </c>
      <c r="Y37" t="s">
        <v>319</v>
      </c>
      <c r="Z37" t="s">
        <v>83</v>
      </c>
      <c r="AA37" t="s">
        <v>84</v>
      </c>
      <c r="AB37" t="s">
        <v>84</v>
      </c>
      <c r="AC37" t="s">
        <v>85</v>
      </c>
      <c r="AD37" t="s">
        <v>86</v>
      </c>
      <c r="AE37" t="s">
        <v>317</v>
      </c>
      <c r="AF37" t="s">
        <v>320</v>
      </c>
      <c r="AG37" t="s">
        <v>78</v>
      </c>
      <c r="AH37" t="s">
        <v>78</v>
      </c>
      <c r="AI37" t="s">
        <v>321</v>
      </c>
      <c r="AJ37" t="s">
        <v>322</v>
      </c>
      <c r="AK37" t="s">
        <v>323</v>
      </c>
      <c r="AL37" t="s">
        <v>124</v>
      </c>
      <c r="AM37" t="s">
        <v>86</v>
      </c>
      <c r="AN37" t="s">
        <v>317</v>
      </c>
      <c r="AO37" t="s">
        <v>320</v>
      </c>
      <c r="AP37" t="s">
        <v>78</v>
      </c>
      <c r="AQ37" t="s">
        <v>78</v>
      </c>
      <c r="AR37" t="s">
        <v>321</v>
      </c>
      <c r="AS37" t="s">
        <v>322</v>
      </c>
      <c r="AT37" t="s">
        <v>323</v>
      </c>
      <c r="AU37" t="s">
        <v>124</v>
      </c>
      <c r="AV37">
        <v>25679.47</v>
      </c>
      <c r="AW37">
        <v>0</v>
      </c>
      <c r="AX37">
        <v>23999.5</v>
      </c>
      <c r="AY37">
        <v>0</v>
      </c>
      <c r="AZ37">
        <v>0</v>
      </c>
      <c r="BA37">
        <v>1679.97</v>
      </c>
      <c r="BB37" t="s">
        <v>92</v>
      </c>
      <c r="BC37" s="1">
        <v>1</v>
      </c>
      <c r="BD37" s="1">
        <v>1</v>
      </c>
      <c r="BE37" t="s">
        <v>93</v>
      </c>
      <c r="BF37" t="s">
        <v>78</v>
      </c>
      <c r="BG37" t="s">
        <v>78</v>
      </c>
      <c r="BH37">
        <v>16384</v>
      </c>
      <c r="BI37">
        <v>0</v>
      </c>
      <c r="BJ37" t="s">
        <v>94</v>
      </c>
      <c r="BK37" t="s">
        <v>324</v>
      </c>
      <c r="BL37" t="s">
        <v>325</v>
      </c>
      <c r="BM37">
        <v>10</v>
      </c>
      <c r="BN37" t="s">
        <v>97</v>
      </c>
      <c r="BO37">
        <v>1</v>
      </c>
      <c r="BP37">
        <v>10</v>
      </c>
      <c r="BQ37">
        <v>2399.9499999999998</v>
      </c>
      <c r="BR37">
        <v>23999.5</v>
      </c>
      <c r="BS37" t="s">
        <v>98</v>
      </c>
      <c r="BT37">
        <v>0</v>
      </c>
      <c r="BU37">
        <v>0</v>
      </c>
      <c r="BV37">
        <v>0</v>
      </c>
      <c r="BW37">
        <v>1197</v>
      </c>
      <c r="BX37">
        <v>11970</v>
      </c>
      <c r="BY37">
        <v>12029.5</v>
      </c>
      <c r="BZ37">
        <v>50.123960915852408</v>
      </c>
      <c r="CA37" t="s">
        <v>99</v>
      </c>
      <c r="CB37" t="s">
        <v>78</v>
      </c>
    </row>
    <row r="38" spans="1:80" x14ac:dyDescent="0.25">
      <c r="A38" t="s">
        <v>326</v>
      </c>
      <c r="B38" t="s">
        <v>202</v>
      </c>
      <c r="C38">
        <f>YEAR(Table_cherry_TWO_View_VY_SOP_Detail[[#This Row],[Document_Date]])</f>
        <v>2014</v>
      </c>
      <c r="D38">
        <f>MONTH(Table_cherry_TWO_View_VY_SOP_Detail[[#This Row],[Document_Date]])</f>
        <v>2</v>
      </c>
      <c r="E38" t="str">
        <f>TEXT(Table_cherry_TWO_View_VY_SOP_Detail[[#This Row],[Document_Date]], "yyyy-MMM")</f>
        <v>2014-Feb</v>
      </c>
      <c r="F38" s="3">
        <f>WEEKDAY(Table_cherry_TWO_View_VY_SOP_Detail[[#This Row],[Document_Date]])</f>
        <v>2</v>
      </c>
      <c r="G38">
        <f>WEEKNUM(Table_cherry_TWO_View_VY_SOP_Detail[[#This Row],[Document_Date]])</f>
        <v>7</v>
      </c>
      <c r="H38">
        <f ca="1">_xlfn.DAYS(Table_cherry_TWO_View_VY_SOP_Detail[[#This Row],[Due_Date]], Table_cherry_TWO_View_VY_SOP_Detail[[#This Row],[Today]])</f>
        <v>171</v>
      </c>
      <c r="I38" s="2">
        <f t="shared" ca="1" si="0"/>
        <v>41539</v>
      </c>
      <c r="J38" s="1">
        <v>41680</v>
      </c>
      <c r="K38" s="1">
        <v>41680</v>
      </c>
      <c r="L38" s="1">
        <v>1</v>
      </c>
      <c r="M38" s="1">
        <v>41710</v>
      </c>
      <c r="N38">
        <v>66</v>
      </c>
      <c r="O38" t="s">
        <v>75</v>
      </c>
      <c r="P38" t="s">
        <v>142</v>
      </c>
      <c r="Q38" t="s">
        <v>143</v>
      </c>
      <c r="R38" t="s">
        <v>78</v>
      </c>
      <c r="S38" t="s">
        <v>327</v>
      </c>
      <c r="T38" t="s">
        <v>80</v>
      </c>
      <c r="U38" t="s">
        <v>80</v>
      </c>
      <c r="V38" t="s">
        <v>104</v>
      </c>
      <c r="W38" t="s">
        <v>104</v>
      </c>
      <c r="X38" t="s">
        <v>105</v>
      </c>
      <c r="Y38" t="s">
        <v>105</v>
      </c>
      <c r="Z38" t="s">
        <v>83</v>
      </c>
      <c r="AA38" t="s">
        <v>145</v>
      </c>
      <c r="AB38" t="s">
        <v>145</v>
      </c>
      <c r="AC38" t="s">
        <v>86</v>
      </c>
      <c r="AD38" t="s">
        <v>80</v>
      </c>
      <c r="AE38" t="s">
        <v>143</v>
      </c>
      <c r="AF38" t="s">
        <v>146</v>
      </c>
      <c r="AG38" t="s">
        <v>78</v>
      </c>
      <c r="AH38" t="s">
        <v>78</v>
      </c>
      <c r="AI38" t="s">
        <v>147</v>
      </c>
      <c r="AJ38" t="s">
        <v>148</v>
      </c>
      <c r="AK38" t="s">
        <v>149</v>
      </c>
      <c r="AL38" t="s">
        <v>91</v>
      </c>
      <c r="AM38" t="s">
        <v>80</v>
      </c>
      <c r="AN38" t="s">
        <v>143</v>
      </c>
      <c r="AO38" t="s">
        <v>146</v>
      </c>
      <c r="AP38" t="s">
        <v>78</v>
      </c>
      <c r="AQ38" t="s">
        <v>78</v>
      </c>
      <c r="AR38" t="s">
        <v>147</v>
      </c>
      <c r="AS38" t="s">
        <v>148</v>
      </c>
      <c r="AT38" t="s">
        <v>149</v>
      </c>
      <c r="AU38" t="s">
        <v>91</v>
      </c>
      <c r="AV38">
        <v>128.35</v>
      </c>
      <c r="AW38">
        <v>0</v>
      </c>
      <c r="AX38">
        <v>119.95</v>
      </c>
      <c r="AY38">
        <v>0</v>
      </c>
      <c r="AZ38">
        <v>0</v>
      </c>
      <c r="BA38">
        <v>8.4</v>
      </c>
      <c r="BB38" t="s">
        <v>92</v>
      </c>
      <c r="BC38" s="1">
        <v>41739</v>
      </c>
      <c r="BD38" s="1">
        <v>41739</v>
      </c>
      <c r="BE38" t="s">
        <v>93</v>
      </c>
      <c r="BF38" t="s">
        <v>78</v>
      </c>
      <c r="BG38" t="s">
        <v>78</v>
      </c>
      <c r="BH38">
        <v>16384</v>
      </c>
      <c r="BI38">
        <v>0</v>
      </c>
      <c r="BJ38" t="s">
        <v>94</v>
      </c>
      <c r="BK38" t="s">
        <v>328</v>
      </c>
      <c r="BL38" t="s">
        <v>329</v>
      </c>
      <c r="BM38">
        <v>1</v>
      </c>
      <c r="BN38" t="s">
        <v>97</v>
      </c>
      <c r="BO38">
        <v>1</v>
      </c>
      <c r="BP38">
        <v>1</v>
      </c>
      <c r="BQ38">
        <v>119.95</v>
      </c>
      <c r="BR38">
        <v>119.95</v>
      </c>
      <c r="BS38" t="s">
        <v>98</v>
      </c>
      <c r="BT38">
        <v>0</v>
      </c>
      <c r="BU38">
        <v>0</v>
      </c>
      <c r="BV38">
        <v>0</v>
      </c>
      <c r="BW38">
        <v>59.29</v>
      </c>
      <c r="BX38">
        <v>59.29</v>
      </c>
      <c r="BY38">
        <v>60.66</v>
      </c>
      <c r="BZ38">
        <v>50.571071279699872</v>
      </c>
      <c r="CA38" t="s">
        <v>99</v>
      </c>
      <c r="CB38" t="s">
        <v>78</v>
      </c>
    </row>
    <row r="39" spans="1:80" x14ac:dyDescent="0.25">
      <c r="A39" t="s">
        <v>330</v>
      </c>
      <c r="B39" t="s">
        <v>202</v>
      </c>
      <c r="C39">
        <f>YEAR(Table_cherry_TWO_View_VY_SOP_Detail[[#This Row],[Document_Date]])</f>
        <v>2014</v>
      </c>
      <c r="D39">
        <f>MONTH(Table_cherry_TWO_View_VY_SOP_Detail[[#This Row],[Document_Date]])</f>
        <v>2</v>
      </c>
      <c r="E39" t="str">
        <f>TEXT(Table_cherry_TWO_View_VY_SOP_Detail[[#This Row],[Document_Date]], "yyyy-MMM")</f>
        <v>2014-Feb</v>
      </c>
      <c r="F39" s="3">
        <f>WEEKDAY(Table_cherry_TWO_View_VY_SOP_Detail[[#This Row],[Document_Date]])</f>
        <v>7</v>
      </c>
      <c r="G39">
        <f>WEEKNUM(Table_cherry_TWO_View_VY_SOP_Detail[[#This Row],[Document_Date]])</f>
        <v>7</v>
      </c>
      <c r="H39">
        <f ca="1">_xlfn.DAYS(Table_cherry_TWO_View_VY_SOP_Detail[[#This Row],[Due_Date]], Table_cherry_TWO_View_VY_SOP_Detail[[#This Row],[Today]])</f>
        <v>176</v>
      </c>
      <c r="I39" s="2">
        <f t="shared" ca="1" si="0"/>
        <v>41539</v>
      </c>
      <c r="J39" s="1">
        <v>41685</v>
      </c>
      <c r="K39" s="1">
        <v>41685</v>
      </c>
      <c r="L39" s="1">
        <v>1</v>
      </c>
      <c r="M39" s="1">
        <v>41715</v>
      </c>
      <c r="N39">
        <v>67</v>
      </c>
      <c r="O39" t="s">
        <v>75</v>
      </c>
      <c r="P39" t="s">
        <v>142</v>
      </c>
      <c r="Q39" t="s">
        <v>143</v>
      </c>
      <c r="R39" t="s">
        <v>78</v>
      </c>
      <c r="S39" t="s">
        <v>331</v>
      </c>
      <c r="T39" t="s">
        <v>80</v>
      </c>
      <c r="U39" t="s">
        <v>80</v>
      </c>
      <c r="V39" t="s">
        <v>104</v>
      </c>
      <c r="W39" t="s">
        <v>104</v>
      </c>
      <c r="X39" t="s">
        <v>105</v>
      </c>
      <c r="Y39" t="s">
        <v>105</v>
      </c>
      <c r="Z39" t="s">
        <v>83</v>
      </c>
      <c r="AA39" t="s">
        <v>145</v>
      </c>
      <c r="AB39" t="s">
        <v>145</v>
      </c>
      <c r="AC39" t="s">
        <v>86</v>
      </c>
      <c r="AD39" t="s">
        <v>80</v>
      </c>
      <c r="AE39" t="s">
        <v>143</v>
      </c>
      <c r="AF39" t="s">
        <v>146</v>
      </c>
      <c r="AG39" t="s">
        <v>78</v>
      </c>
      <c r="AH39" t="s">
        <v>78</v>
      </c>
      <c r="AI39" t="s">
        <v>147</v>
      </c>
      <c r="AJ39" t="s">
        <v>148</v>
      </c>
      <c r="AK39" t="s">
        <v>149</v>
      </c>
      <c r="AL39" t="s">
        <v>91</v>
      </c>
      <c r="AM39" t="s">
        <v>80</v>
      </c>
      <c r="AN39" t="s">
        <v>143</v>
      </c>
      <c r="AO39" t="s">
        <v>146</v>
      </c>
      <c r="AP39" t="s">
        <v>78</v>
      </c>
      <c r="AQ39" t="s">
        <v>78</v>
      </c>
      <c r="AR39" t="s">
        <v>147</v>
      </c>
      <c r="AS39" t="s">
        <v>148</v>
      </c>
      <c r="AT39" t="s">
        <v>149</v>
      </c>
      <c r="AU39" t="s">
        <v>91</v>
      </c>
      <c r="AV39">
        <v>117.65</v>
      </c>
      <c r="AW39">
        <v>0</v>
      </c>
      <c r="AX39">
        <v>109.95</v>
      </c>
      <c r="AY39">
        <v>0</v>
      </c>
      <c r="AZ39">
        <v>0</v>
      </c>
      <c r="BA39">
        <v>7.7</v>
      </c>
      <c r="BB39" t="s">
        <v>92</v>
      </c>
      <c r="BC39" s="1">
        <v>41685</v>
      </c>
      <c r="BD39" s="1">
        <v>41685</v>
      </c>
      <c r="BE39" t="s">
        <v>93</v>
      </c>
      <c r="BF39" t="s">
        <v>78</v>
      </c>
      <c r="BG39" t="s">
        <v>78</v>
      </c>
      <c r="BH39">
        <v>16384</v>
      </c>
      <c r="BI39">
        <v>0</v>
      </c>
      <c r="BJ39" t="s">
        <v>94</v>
      </c>
      <c r="BK39" t="s">
        <v>138</v>
      </c>
      <c r="BL39" t="s">
        <v>139</v>
      </c>
      <c r="BM39">
        <v>1</v>
      </c>
      <c r="BN39" t="s">
        <v>97</v>
      </c>
      <c r="BO39">
        <v>1</v>
      </c>
      <c r="BP39">
        <v>1</v>
      </c>
      <c r="BQ39">
        <v>109.95</v>
      </c>
      <c r="BR39">
        <v>109.95</v>
      </c>
      <c r="BS39" t="s">
        <v>98</v>
      </c>
      <c r="BT39">
        <v>0</v>
      </c>
      <c r="BU39">
        <v>0</v>
      </c>
      <c r="BV39">
        <v>0</v>
      </c>
      <c r="BW39">
        <v>50.25</v>
      </c>
      <c r="BX39">
        <v>50.25</v>
      </c>
      <c r="BY39">
        <v>59.7</v>
      </c>
      <c r="BZ39">
        <v>54.297407912687589</v>
      </c>
      <c r="CA39" t="s">
        <v>99</v>
      </c>
      <c r="CB39" t="s">
        <v>78</v>
      </c>
    </row>
    <row r="40" spans="1:80" x14ac:dyDescent="0.25">
      <c r="A40" t="s">
        <v>332</v>
      </c>
      <c r="B40" t="s">
        <v>202</v>
      </c>
      <c r="C40">
        <f>YEAR(Table_cherry_TWO_View_VY_SOP_Detail[[#This Row],[Document_Date]])</f>
        <v>2014</v>
      </c>
      <c r="D40">
        <f>MONTH(Table_cherry_TWO_View_VY_SOP_Detail[[#This Row],[Document_Date]])</f>
        <v>5</v>
      </c>
      <c r="E40" t="str">
        <f>TEXT(Table_cherry_TWO_View_VY_SOP_Detail[[#This Row],[Document_Date]], "yyyy-MMM")</f>
        <v>2014-May</v>
      </c>
      <c r="F40" s="3">
        <f>WEEKDAY(Table_cherry_TWO_View_VY_SOP_Detail[[#This Row],[Document_Date]])</f>
        <v>1</v>
      </c>
      <c r="G40">
        <f>WEEKNUM(Table_cherry_TWO_View_VY_SOP_Detail[[#This Row],[Document_Date]])</f>
        <v>22</v>
      </c>
      <c r="H40">
        <f ca="1">_xlfn.DAYS(Table_cherry_TWO_View_VY_SOP_Detail[[#This Row],[Due_Date]], Table_cherry_TWO_View_VY_SOP_Detail[[#This Row],[Today]])</f>
        <v>275</v>
      </c>
      <c r="I40" s="2">
        <f t="shared" ca="1" si="0"/>
        <v>41539</v>
      </c>
      <c r="J40" s="1">
        <v>41784</v>
      </c>
      <c r="K40" s="1">
        <v>42154</v>
      </c>
      <c r="L40" s="1">
        <v>1</v>
      </c>
      <c r="M40" s="1">
        <v>41814</v>
      </c>
      <c r="N40">
        <v>52</v>
      </c>
      <c r="O40" t="s">
        <v>75</v>
      </c>
      <c r="P40" t="s">
        <v>333</v>
      </c>
      <c r="Q40" t="s">
        <v>334</v>
      </c>
      <c r="R40" t="s">
        <v>78</v>
      </c>
      <c r="S40" t="s">
        <v>205</v>
      </c>
      <c r="T40" t="s">
        <v>80</v>
      </c>
      <c r="U40" t="s">
        <v>80</v>
      </c>
      <c r="V40" t="s">
        <v>104</v>
      </c>
      <c r="W40" t="s">
        <v>104</v>
      </c>
      <c r="X40" t="s">
        <v>105</v>
      </c>
      <c r="Y40" t="s">
        <v>105</v>
      </c>
      <c r="Z40" t="s">
        <v>83</v>
      </c>
      <c r="AA40" t="s">
        <v>84</v>
      </c>
      <c r="AB40" t="s">
        <v>84</v>
      </c>
      <c r="AC40" t="s">
        <v>86</v>
      </c>
      <c r="AD40" t="s">
        <v>86</v>
      </c>
      <c r="AE40" t="s">
        <v>334</v>
      </c>
      <c r="AF40" t="s">
        <v>335</v>
      </c>
      <c r="AG40" t="s">
        <v>78</v>
      </c>
      <c r="AH40" t="s">
        <v>78</v>
      </c>
      <c r="AI40" t="s">
        <v>336</v>
      </c>
      <c r="AJ40" t="s">
        <v>108</v>
      </c>
      <c r="AK40" t="s">
        <v>337</v>
      </c>
      <c r="AL40" t="s">
        <v>91</v>
      </c>
      <c r="AM40" t="s">
        <v>86</v>
      </c>
      <c r="AN40" t="s">
        <v>334</v>
      </c>
      <c r="AO40" t="s">
        <v>335</v>
      </c>
      <c r="AP40" t="s">
        <v>78</v>
      </c>
      <c r="AQ40" t="s">
        <v>78</v>
      </c>
      <c r="AR40" t="s">
        <v>336</v>
      </c>
      <c r="AS40" t="s">
        <v>108</v>
      </c>
      <c r="AT40" t="s">
        <v>337</v>
      </c>
      <c r="AU40" t="s">
        <v>91</v>
      </c>
      <c r="AV40">
        <v>203.25</v>
      </c>
      <c r="AW40">
        <v>0</v>
      </c>
      <c r="AX40">
        <v>189.95</v>
      </c>
      <c r="AY40">
        <v>0</v>
      </c>
      <c r="AZ40">
        <v>0</v>
      </c>
      <c r="BA40">
        <v>13.3</v>
      </c>
      <c r="BB40" t="s">
        <v>92</v>
      </c>
      <c r="BC40" s="1">
        <v>1</v>
      </c>
      <c r="BD40" s="1">
        <v>1</v>
      </c>
      <c r="BE40" t="s">
        <v>93</v>
      </c>
      <c r="BF40" t="s">
        <v>78</v>
      </c>
      <c r="BG40" t="s">
        <v>78</v>
      </c>
      <c r="BH40">
        <v>16384</v>
      </c>
      <c r="BI40">
        <v>0</v>
      </c>
      <c r="BJ40" t="s">
        <v>94</v>
      </c>
      <c r="BK40" t="s">
        <v>219</v>
      </c>
      <c r="BL40" t="s">
        <v>220</v>
      </c>
      <c r="BM40">
        <v>1</v>
      </c>
      <c r="BN40" t="s">
        <v>97</v>
      </c>
      <c r="BO40">
        <v>1</v>
      </c>
      <c r="BP40">
        <v>1</v>
      </c>
      <c r="BQ40">
        <v>189.95</v>
      </c>
      <c r="BR40">
        <v>189.95</v>
      </c>
      <c r="BS40" t="s">
        <v>98</v>
      </c>
      <c r="BT40">
        <v>0</v>
      </c>
      <c r="BU40">
        <v>0</v>
      </c>
      <c r="BV40">
        <v>0</v>
      </c>
      <c r="BW40">
        <v>92.59</v>
      </c>
      <c r="BX40">
        <v>92.59</v>
      </c>
      <c r="BY40">
        <v>97.36</v>
      </c>
      <c r="BZ40">
        <v>51.255593577257173</v>
      </c>
      <c r="CA40" t="s">
        <v>221</v>
      </c>
      <c r="CB40" t="s">
        <v>222</v>
      </c>
    </row>
    <row r="41" spans="1:80" x14ac:dyDescent="0.25">
      <c r="A41" t="s">
        <v>338</v>
      </c>
      <c r="B41" t="s">
        <v>202</v>
      </c>
      <c r="C41">
        <f>YEAR(Table_cherry_TWO_View_VY_SOP_Detail[[#This Row],[Document_Date]])</f>
        <v>2014</v>
      </c>
      <c r="D41">
        <f>MONTH(Table_cherry_TWO_View_VY_SOP_Detail[[#This Row],[Document_Date]])</f>
        <v>5</v>
      </c>
      <c r="E41" t="str">
        <f>TEXT(Table_cherry_TWO_View_VY_SOP_Detail[[#This Row],[Document_Date]], "yyyy-MMM")</f>
        <v>2014-May</v>
      </c>
      <c r="F41" s="3">
        <f>WEEKDAY(Table_cherry_TWO_View_VY_SOP_Detail[[#This Row],[Document_Date]])</f>
        <v>7</v>
      </c>
      <c r="G41">
        <f>WEEKNUM(Table_cherry_TWO_View_VY_SOP_Detail[[#This Row],[Document_Date]])</f>
        <v>19</v>
      </c>
      <c r="H41">
        <f ca="1">_xlfn.DAYS(Table_cherry_TWO_View_VY_SOP_Detail[[#This Row],[Due_Date]], Table_cherry_TWO_View_VY_SOP_Detail[[#This Row],[Today]])</f>
        <v>260</v>
      </c>
      <c r="I41" s="2">
        <f t="shared" ca="1" si="0"/>
        <v>41539</v>
      </c>
      <c r="J41" s="1">
        <v>41769</v>
      </c>
      <c r="K41" s="1">
        <v>42154</v>
      </c>
      <c r="L41" s="1">
        <v>1</v>
      </c>
      <c r="M41" s="1">
        <v>41799</v>
      </c>
      <c r="N41">
        <v>19</v>
      </c>
      <c r="O41" t="s">
        <v>75</v>
      </c>
      <c r="P41" t="s">
        <v>115</v>
      </c>
      <c r="Q41" t="s">
        <v>116</v>
      </c>
      <c r="R41" t="s">
        <v>78</v>
      </c>
      <c r="S41" t="s">
        <v>205</v>
      </c>
      <c r="T41" t="s">
        <v>80</v>
      </c>
      <c r="U41" t="s">
        <v>80</v>
      </c>
      <c r="V41" t="s">
        <v>118</v>
      </c>
      <c r="W41" t="s">
        <v>118</v>
      </c>
      <c r="X41" t="s">
        <v>119</v>
      </c>
      <c r="Y41" t="s">
        <v>119</v>
      </c>
      <c r="Z41" t="s">
        <v>83</v>
      </c>
      <c r="AA41" t="s">
        <v>84</v>
      </c>
      <c r="AB41" t="s">
        <v>84</v>
      </c>
      <c r="AC41" t="s">
        <v>85</v>
      </c>
      <c r="AD41" t="s">
        <v>86</v>
      </c>
      <c r="AE41" t="s">
        <v>116</v>
      </c>
      <c r="AF41" t="s">
        <v>120</v>
      </c>
      <c r="AG41" t="s">
        <v>78</v>
      </c>
      <c r="AH41" t="s">
        <v>78</v>
      </c>
      <c r="AI41" t="s">
        <v>121</v>
      </c>
      <c r="AJ41" t="s">
        <v>122</v>
      </c>
      <c r="AK41" t="s">
        <v>123</v>
      </c>
      <c r="AL41" t="s">
        <v>124</v>
      </c>
      <c r="AM41" t="s">
        <v>86</v>
      </c>
      <c r="AN41" t="s">
        <v>116</v>
      </c>
      <c r="AO41" t="s">
        <v>120</v>
      </c>
      <c r="AP41" t="s">
        <v>78</v>
      </c>
      <c r="AQ41" t="s">
        <v>78</v>
      </c>
      <c r="AR41" t="s">
        <v>121</v>
      </c>
      <c r="AS41" t="s">
        <v>122</v>
      </c>
      <c r="AT41" t="s">
        <v>123</v>
      </c>
      <c r="AU41" t="s">
        <v>124</v>
      </c>
      <c r="AV41">
        <v>42.59</v>
      </c>
      <c r="AW41">
        <v>0</v>
      </c>
      <c r="AX41">
        <v>39.799999999999997</v>
      </c>
      <c r="AY41">
        <v>0</v>
      </c>
      <c r="AZ41">
        <v>0</v>
      </c>
      <c r="BA41">
        <v>2.79</v>
      </c>
      <c r="BB41" t="s">
        <v>92</v>
      </c>
      <c r="BC41" s="1">
        <v>1</v>
      </c>
      <c r="BD41" s="1">
        <v>1</v>
      </c>
      <c r="BE41" t="s">
        <v>93</v>
      </c>
      <c r="BF41" t="s">
        <v>78</v>
      </c>
      <c r="BG41" t="s">
        <v>78</v>
      </c>
      <c r="BH41">
        <v>16384</v>
      </c>
      <c r="BI41">
        <v>0</v>
      </c>
      <c r="BJ41" t="s">
        <v>94</v>
      </c>
      <c r="BK41" t="s">
        <v>339</v>
      </c>
      <c r="BL41" t="s">
        <v>340</v>
      </c>
      <c r="BM41">
        <v>4</v>
      </c>
      <c r="BN41" t="s">
        <v>97</v>
      </c>
      <c r="BO41">
        <v>1</v>
      </c>
      <c r="BP41">
        <v>4</v>
      </c>
      <c r="BQ41">
        <v>9.9499999999999993</v>
      </c>
      <c r="BR41">
        <v>39.799999999999997</v>
      </c>
      <c r="BS41" t="s">
        <v>98</v>
      </c>
      <c r="BT41">
        <v>0</v>
      </c>
      <c r="BU41">
        <v>0</v>
      </c>
      <c r="BV41">
        <v>0</v>
      </c>
      <c r="BW41">
        <v>4.55</v>
      </c>
      <c r="BX41">
        <v>18.2</v>
      </c>
      <c r="BY41">
        <v>21.6</v>
      </c>
      <c r="BZ41">
        <v>54.2713567839196</v>
      </c>
      <c r="CA41" t="s">
        <v>99</v>
      </c>
      <c r="CB41" t="s">
        <v>78</v>
      </c>
    </row>
    <row r="42" spans="1:80" x14ac:dyDescent="0.25">
      <c r="A42" t="s">
        <v>341</v>
      </c>
      <c r="B42" t="s">
        <v>202</v>
      </c>
      <c r="C42">
        <f>YEAR(Table_cherry_TWO_View_VY_SOP_Detail[[#This Row],[Document_Date]])</f>
        <v>2014</v>
      </c>
      <c r="D42">
        <f>MONTH(Table_cherry_TWO_View_VY_SOP_Detail[[#This Row],[Document_Date]])</f>
        <v>5</v>
      </c>
      <c r="E42" t="str">
        <f>TEXT(Table_cherry_TWO_View_VY_SOP_Detail[[#This Row],[Document_Date]], "yyyy-MMM")</f>
        <v>2014-May</v>
      </c>
      <c r="F42" s="3">
        <f>WEEKDAY(Table_cherry_TWO_View_VY_SOP_Detail[[#This Row],[Document_Date]])</f>
        <v>7</v>
      </c>
      <c r="G42">
        <f>WEEKNUM(Table_cherry_TWO_View_VY_SOP_Detail[[#This Row],[Document_Date]])</f>
        <v>19</v>
      </c>
      <c r="H42">
        <f ca="1">_xlfn.DAYS(Table_cherry_TWO_View_VY_SOP_Detail[[#This Row],[Due_Date]], Table_cherry_TWO_View_VY_SOP_Detail[[#This Row],[Today]])</f>
        <v>260</v>
      </c>
      <c r="I42" s="2">
        <f t="shared" ca="1" si="0"/>
        <v>41539</v>
      </c>
      <c r="J42" s="1">
        <v>41769</v>
      </c>
      <c r="K42" s="1">
        <v>41774</v>
      </c>
      <c r="L42" s="1">
        <v>41769</v>
      </c>
      <c r="M42" s="1">
        <v>41799</v>
      </c>
      <c r="N42">
        <v>23</v>
      </c>
      <c r="O42" t="s">
        <v>75</v>
      </c>
      <c r="P42" t="s">
        <v>333</v>
      </c>
      <c r="Q42" t="s">
        <v>334</v>
      </c>
      <c r="R42" t="s">
        <v>78</v>
      </c>
      <c r="S42" t="s">
        <v>250</v>
      </c>
      <c r="T42" t="s">
        <v>80</v>
      </c>
      <c r="U42" t="s">
        <v>311</v>
      </c>
      <c r="V42" t="s">
        <v>104</v>
      </c>
      <c r="W42" t="s">
        <v>104</v>
      </c>
      <c r="X42" t="s">
        <v>105</v>
      </c>
      <c r="Y42" t="s">
        <v>105</v>
      </c>
      <c r="Z42" t="s">
        <v>83</v>
      </c>
      <c r="AA42" t="s">
        <v>84</v>
      </c>
      <c r="AB42" t="s">
        <v>84</v>
      </c>
      <c r="AC42" t="s">
        <v>86</v>
      </c>
      <c r="AD42" t="s">
        <v>86</v>
      </c>
      <c r="AE42" t="s">
        <v>334</v>
      </c>
      <c r="AF42" t="s">
        <v>335</v>
      </c>
      <c r="AG42" t="s">
        <v>78</v>
      </c>
      <c r="AH42" t="s">
        <v>78</v>
      </c>
      <c r="AI42" t="s">
        <v>336</v>
      </c>
      <c r="AJ42" t="s">
        <v>108</v>
      </c>
      <c r="AK42" t="s">
        <v>337</v>
      </c>
      <c r="AL42" t="s">
        <v>91</v>
      </c>
      <c r="AM42" t="s">
        <v>86</v>
      </c>
      <c r="AN42" t="s">
        <v>334</v>
      </c>
      <c r="AO42" t="s">
        <v>335</v>
      </c>
      <c r="AP42" t="s">
        <v>78</v>
      </c>
      <c r="AQ42" t="s">
        <v>78</v>
      </c>
      <c r="AR42" t="s">
        <v>336</v>
      </c>
      <c r="AS42" t="s">
        <v>108</v>
      </c>
      <c r="AT42" t="s">
        <v>337</v>
      </c>
      <c r="AU42" t="s">
        <v>91</v>
      </c>
      <c r="AV42">
        <v>128.30000000000001</v>
      </c>
      <c r="AW42">
        <v>0</v>
      </c>
      <c r="AX42">
        <v>119.9</v>
      </c>
      <c r="AY42">
        <v>0</v>
      </c>
      <c r="AZ42">
        <v>0</v>
      </c>
      <c r="BA42">
        <v>8.4</v>
      </c>
      <c r="BB42" t="s">
        <v>92</v>
      </c>
      <c r="BC42" s="1">
        <v>1</v>
      </c>
      <c r="BD42" s="1">
        <v>1</v>
      </c>
      <c r="BE42" t="s">
        <v>93</v>
      </c>
      <c r="BF42" t="s">
        <v>78</v>
      </c>
      <c r="BG42" t="s">
        <v>78</v>
      </c>
      <c r="BH42">
        <v>16384</v>
      </c>
      <c r="BI42">
        <v>0</v>
      </c>
      <c r="BJ42" t="s">
        <v>94</v>
      </c>
      <c r="BK42" t="s">
        <v>342</v>
      </c>
      <c r="BL42" t="s">
        <v>343</v>
      </c>
      <c r="BM42">
        <v>2</v>
      </c>
      <c r="BN42" t="s">
        <v>97</v>
      </c>
      <c r="BO42">
        <v>1</v>
      </c>
      <c r="BP42">
        <v>2</v>
      </c>
      <c r="BQ42">
        <v>59.95</v>
      </c>
      <c r="BR42">
        <v>119.9</v>
      </c>
      <c r="BS42" t="s">
        <v>98</v>
      </c>
      <c r="BT42">
        <v>0</v>
      </c>
      <c r="BU42">
        <v>0</v>
      </c>
      <c r="BV42">
        <v>0</v>
      </c>
      <c r="BW42">
        <v>27.98</v>
      </c>
      <c r="BX42">
        <v>59.5</v>
      </c>
      <c r="BY42">
        <v>60.4</v>
      </c>
      <c r="BZ42">
        <v>50.375312760633861</v>
      </c>
      <c r="CA42" t="s">
        <v>99</v>
      </c>
      <c r="CB42" t="s">
        <v>78</v>
      </c>
    </row>
    <row r="43" spans="1:80" x14ac:dyDescent="0.25">
      <c r="A43" t="s">
        <v>344</v>
      </c>
      <c r="B43" t="s">
        <v>202</v>
      </c>
      <c r="C43">
        <f>YEAR(Table_cherry_TWO_View_VY_SOP_Detail[[#This Row],[Document_Date]])</f>
        <v>2014</v>
      </c>
      <c r="D43">
        <f>MONTH(Table_cherry_TWO_View_VY_SOP_Detail[[#This Row],[Document_Date]])</f>
        <v>5</v>
      </c>
      <c r="E43" t="str">
        <f>TEXT(Table_cherry_TWO_View_VY_SOP_Detail[[#This Row],[Document_Date]], "yyyy-MMM")</f>
        <v>2014-May</v>
      </c>
      <c r="F43" s="3">
        <f>WEEKDAY(Table_cherry_TWO_View_VY_SOP_Detail[[#This Row],[Document_Date]])</f>
        <v>7</v>
      </c>
      <c r="G43">
        <f>WEEKNUM(Table_cherry_TWO_View_VY_SOP_Detail[[#This Row],[Document_Date]])</f>
        <v>19</v>
      </c>
      <c r="H43">
        <f ca="1">_xlfn.DAYS(Table_cherry_TWO_View_VY_SOP_Detail[[#This Row],[Due_Date]], Table_cherry_TWO_View_VY_SOP_Detail[[#This Row],[Today]])</f>
        <v>260</v>
      </c>
      <c r="I43" s="2">
        <f t="shared" ca="1" si="0"/>
        <v>41539</v>
      </c>
      <c r="J43" s="1">
        <v>41769</v>
      </c>
      <c r="K43" s="1">
        <v>42154</v>
      </c>
      <c r="L43" s="1">
        <v>41769</v>
      </c>
      <c r="M43" s="1">
        <v>41799</v>
      </c>
      <c r="N43">
        <v>15</v>
      </c>
      <c r="O43" t="s">
        <v>75</v>
      </c>
      <c r="P43" t="s">
        <v>345</v>
      </c>
      <c r="Q43" t="s">
        <v>346</v>
      </c>
      <c r="R43" t="s">
        <v>78</v>
      </c>
      <c r="S43" t="s">
        <v>205</v>
      </c>
      <c r="T43" t="s">
        <v>80</v>
      </c>
      <c r="U43" t="s">
        <v>80</v>
      </c>
      <c r="V43" t="s">
        <v>118</v>
      </c>
      <c r="W43" t="s">
        <v>118</v>
      </c>
      <c r="X43" t="s">
        <v>119</v>
      </c>
      <c r="Y43" t="s">
        <v>119</v>
      </c>
      <c r="Z43" t="s">
        <v>83</v>
      </c>
      <c r="AA43" t="s">
        <v>84</v>
      </c>
      <c r="AB43" t="s">
        <v>84</v>
      </c>
      <c r="AC43" t="s">
        <v>85</v>
      </c>
      <c r="AD43" t="s">
        <v>86</v>
      </c>
      <c r="AE43" t="s">
        <v>346</v>
      </c>
      <c r="AF43" t="s">
        <v>347</v>
      </c>
      <c r="AG43" t="s">
        <v>78</v>
      </c>
      <c r="AH43" t="s">
        <v>78</v>
      </c>
      <c r="AI43" t="s">
        <v>121</v>
      </c>
      <c r="AJ43" t="s">
        <v>122</v>
      </c>
      <c r="AK43" t="s">
        <v>348</v>
      </c>
      <c r="AL43" t="s">
        <v>124</v>
      </c>
      <c r="AM43" t="s">
        <v>86</v>
      </c>
      <c r="AN43" t="s">
        <v>346</v>
      </c>
      <c r="AO43" t="s">
        <v>347</v>
      </c>
      <c r="AP43" t="s">
        <v>78</v>
      </c>
      <c r="AQ43" t="s">
        <v>78</v>
      </c>
      <c r="AR43" t="s">
        <v>121</v>
      </c>
      <c r="AS43" t="s">
        <v>122</v>
      </c>
      <c r="AT43" t="s">
        <v>348</v>
      </c>
      <c r="AU43" t="s">
        <v>124</v>
      </c>
      <c r="AV43">
        <v>1320.82</v>
      </c>
      <c r="AW43">
        <v>0</v>
      </c>
      <c r="AX43">
        <v>1234.4000000000001</v>
      </c>
      <c r="AY43">
        <v>0</v>
      </c>
      <c r="AZ43">
        <v>0</v>
      </c>
      <c r="BA43">
        <v>86.42</v>
      </c>
      <c r="BB43" t="s">
        <v>92</v>
      </c>
      <c r="BC43" s="1">
        <v>1</v>
      </c>
      <c r="BD43" s="1">
        <v>1</v>
      </c>
      <c r="BE43" t="s">
        <v>93</v>
      </c>
      <c r="BF43" t="s">
        <v>78</v>
      </c>
      <c r="BG43" t="s">
        <v>78</v>
      </c>
      <c r="BH43">
        <v>32768</v>
      </c>
      <c r="BI43">
        <v>0</v>
      </c>
      <c r="BJ43" t="s">
        <v>94</v>
      </c>
      <c r="BK43" t="s">
        <v>245</v>
      </c>
      <c r="BL43" t="s">
        <v>246</v>
      </c>
      <c r="BM43">
        <v>2</v>
      </c>
      <c r="BN43" t="s">
        <v>97</v>
      </c>
      <c r="BO43">
        <v>1</v>
      </c>
      <c r="BP43">
        <v>2</v>
      </c>
      <c r="BQ43">
        <v>189.95</v>
      </c>
      <c r="BR43">
        <v>379.9</v>
      </c>
      <c r="BS43" t="s">
        <v>98</v>
      </c>
      <c r="BT43">
        <v>0</v>
      </c>
      <c r="BU43">
        <v>0</v>
      </c>
      <c r="BV43">
        <v>0</v>
      </c>
      <c r="BW43">
        <v>93.55</v>
      </c>
      <c r="BX43">
        <v>187.1</v>
      </c>
      <c r="BY43">
        <v>192.8</v>
      </c>
      <c r="BZ43">
        <v>50.75019742037378</v>
      </c>
      <c r="CA43" t="s">
        <v>221</v>
      </c>
      <c r="CB43" t="s">
        <v>222</v>
      </c>
    </row>
    <row r="44" spans="1:80" x14ac:dyDescent="0.25">
      <c r="A44" t="s">
        <v>349</v>
      </c>
      <c r="B44" t="s">
        <v>202</v>
      </c>
      <c r="C44">
        <f>YEAR(Table_cherry_TWO_View_VY_SOP_Detail[[#This Row],[Document_Date]])</f>
        <v>2014</v>
      </c>
      <c r="D44">
        <f>MONTH(Table_cherry_TWO_View_VY_SOP_Detail[[#This Row],[Document_Date]])</f>
        <v>5</v>
      </c>
      <c r="E44" t="str">
        <f>TEXT(Table_cherry_TWO_View_VY_SOP_Detail[[#This Row],[Document_Date]], "yyyy-MMM")</f>
        <v>2014-May</v>
      </c>
      <c r="F44" s="3">
        <f>WEEKDAY(Table_cherry_TWO_View_VY_SOP_Detail[[#This Row],[Document_Date]])</f>
        <v>7</v>
      </c>
      <c r="G44">
        <f>WEEKNUM(Table_cherry_TWO_View_VY_SOP_Detail[[#This Row],[Document_Date]])</f>
        <v>19</v>
      </c>
      <c r="H44">
        <f ca="1">_xlfn.DAYS(Table_cherry_TWO_View_VY_SOP_Detail[[#This Row],[Due_Date]], Table_cherry_TWO_View_VY_SOP_Detail[[#This Row],[Today]])</f>
        <v>260</v>
      </c>
      <c r="I44" s="2">
        <f t="shared" ca="1" si="0"/>
        <v>41539</v>
      </c>
      <c r="J44" s="1">
        <v>41769</v>
      </c>
      <c r="K44" s="1">
        <v>42154</v>
      </c>
      <c r="L44" s="1">
        <v>41769</v>
      </c>
      <c r="M44" s="1">
        <v>41799</v>
      </c>
      <c r="N44">
        <v>16</v>
      </c>
      <c r="O44" t="s">
        <v>75</v>
      </c>
      <c r="P44" t="s">
        <v>350</v>
      </c>
      <c r="Q44" t="s">
        <v>351</v>
      </c>
      <c r="R44" t="s">
        <v>78</v>
      </c>
      <c r="S44" t="s">
        <v>205</v>
      </c>
      <c r="T44" t="s">
        <v>80</v>
      </c>
      <c r="U44" t="s">
        <v>80</v>
      </c>
      <c r="V44" t="s">
        <v>226</v>
      </c>
      <c r="W44" t="s">
        <v>226</v>
      </c>
      <c r="X44" t="s">
        <v>227</v>
      </c>
      <c r="Y44" t="s">
        <v>227</v>
      </c>
      <c r="Z44" t="s">
        <v>83</v>
      </c>
      <c r="AA44" t="s">
        <v>228</v>
      </c>
      <c r="AB44" t="s">
        <v>228</v>
      </c>
      <c r="AC44" t="s">
        <v>86</v>
      </c>
      <c r="AD44" t="s">
        <v>86</v>
      </c>
      <c r="AE44" t="s">
        <v>351</v>
      </c>
      <c r="AF44" t="s">
        <v>352</v>
      </c>
      <c r="AG44" t="s">
        <v>78</v>
      </c>
      <c r="AH44" t="s">
        <v>78</v>
      </c>
      <c r="AI44" t="s">
        <v>230</v>
      </c>
      <c r="AJ44" t="s">
        <v>231</v>
      </c>
      <c r="AK44" t="s">
        <v>232</v>
      </c>
      <c r="AL44" t="s">
        <v>233</v>
      </c>
      <c r="AM44" t="s">
        <v>86</v>
      </c>
      <c r="AN44" t="s">
        <v>351</v>
      </c>
      <c r="AO44" t="s">
        <v>352</v>
      </c>
      <c r="AP44" t="s">
        <v>78</v>
      </c>
      <c r="AQ44" t="s">
        <v>78</v>
      </c>
      <c r="AR44" t="s">
        <v>230</v>
      </c>
      <c r="AS44" t="s">
        <v>231</v>
      </c>
      <c r="AT44" t="s">
        <v>232</v>
      </c>
      <c r="AU44" t="s">
        <v>233</v>
      </c>
      <c r="AV44">
        <v>731.94</v>
      </c>
      <c r="AW44">
        <v>0</v>
      </c>
      <c r="AX44">
        <v>609.95000000000005</v>
      </c>
      <c r="AY44">
        <v>0</v>
      </c>
      <c r="AZ44">
        <v>0</v>
      </c>
      <c r="BA44">
        <v>121.99</v>
      </c>
      <c r="BB44" t="s">
        <v>92</v>
      </c>
      <c r="BC44" s="1">
        <v>1</v>
      </c>
      <c r="BD44" s="1">
        <v>1</v>
      </c>
      <c r="BE44" t="s">
        <v>93</v>
      </c>
      <c r="BF44" t="s">
        <v>78</v>
      </c>
      <c r="BG44" t="s">
        <v>78</v>
      </c>
      <c r="BH44">
        <v>32768</v>
      </c>
      <c r="BI44">
        <v>0</v>
      </c>
      <c r="BJ44" t="s">
        <v>94</v>
      </c>
      <c r="BK44" t="s">
        <v>234</v>
      </c>
      <c r="BL44" t="s">
        <v>235</v>
      </c>
      <c r="BM44">
        <v>1</v>
      </c>
      <c r="BN44" t="s">
        <v>97</v>
      </c>
      <c r="BO44">
        <v>1</v>
      </c>
      <c r="BP44">
        <v>1</v>
      </c>
      <c r="BQ44">
        <v>609.95000000000005</v>
      </c>
      <c r="BR44">
        <v>609.95000000000005</v>
      </c>
      <c r="BS44" t="s">
        <v>98</v>
      </c>
      <c r="BT44">
        <v>0</v>
      </c>
      <c r="BU44">
        <v>0</v>
      </c>
      <c r="BV44">
        <v>0</v>
      </c>
      <c r="BW44">
        <v>303.85000000000002</v>
      </c>
      <c r="BX44">
        <v>303.85000000000002</v>
      </c>
      <c r="BY44">
        <v>306.10000000000002</v>
      </c>
      <c r="BZ44">
        <v>50.18444134765145</v>
      </c>
      <c r="CA44" t="s">
        <v>99</v>
      </c>
      <c r="CB44" t="s">
        <v>78</v>
      </c>
    </row>
    <row r="45" spans="1:80" x14ac:dyDescent="0.25">
      <c r="A45" t="s">
        <v>353</v>
      </c>
      <c r="B45" t="s">
        <v>202</v>
      </c>
      <c r="C45">
        <f>YEAR(Table_cherry_TWO_View_VY_SOP_Detail[[#This Row],[Document_Date]])</f>
        <v>2014</v>
      </c>
      <c r="D45">
        <f>MONTH(Table_cherry_TWO_View_VY_SOP_Detail[[#This Row],[Document_Date]])</f>
        <v>5</v>
      </c>
      <c r="E45" t="str">
        <f>TEXT(Table_cherry_TWO_View_VY_SOP_Detail[[#This Row],[Document_Date]], "yyyy-MMM")</f>
        <v>2014-May</v>
      </c>
      <c r="F45" s="3">
        <f>WEEKDAY(Table_cherry_TWO_View_VY_SOP_Detail[[#This Row],[Document_Date]])</f>
        <v>7</v>
      </c>
      <c r="G45">
        <f>WEEKNUM(Table_cherry_TWO_View_VY_SOP_Detail[[#This Row],[Document_Date]])</f>
        <v>19</v>
      </c>
      <c r="H45">
        <f ca="1">_xlfn.DAYS(Table_cherry_TWO_View_VY_SOP_Detail[[#This Row],[Due_Date]], Table_cherry_TWO_View_VY_SOP_Detail[[#This Row],[Today]])</f>
        <v>260</v>
      </c>
      <c r="I45" s="2">
        <f t="shared" ca="1" si="0"/>
        <v>41539</v>
      </c>
      <c r="J45" s="1">
        <v>41769</v>
      </c>
      <c r="K45" s="1">
        <v>41769</v>
      </c>
      <c r="L45" s="1">
        <v>41769</v>
      </c>
      <c r="M45" s="1">
        <v>41799</v>
      </c>
      <c r="N45">
        <v>20</v>
      </c>
      <c r="O45" t="s">
        <v>75</v>
      </c>
      <c r="P45" t="s">
        <v>76</v>
      </c>
      <c r="Q45" t="s">
        <v>77</v>
      </c>
      <c r="R45" t="s">
        <v>78</v>
      </c>
      <c r="S45" t="s">
        <v>125</v>
      </c>
      <c r="T45" t="s">
        <v>80</v>
      </c>
      <c r="U45" t="s">
        <v>80</v>
      </c>
      <c r="V45" t="s">
        <v>81</v>
      </c>
      <c r="W45" t="s">
        <v>81</v>
      </c>
      <c r="X45" t="s">
        <v>82</v>
      </c>
      <c r="Y45" t="s">
        <v>82</v>
      </c>
      <c r="Z45" t="s">
        <v>83</v>
      </c>
      <c r="AA45" t="s">
        <v>84</v>
      </c>
      <c r="AB45" t="s">
        <v>84</v>
      </c>
      <c r="AC45" t="s">
        <v>85</v>
      </c>
      <c r="AD45" t="s">
        <v>86</v>
      </c>
      <c r="AE45" t="s">
        <v>77</v>
      </c>
      <c r="AF45" t="s">
        <v>87</v>
      </c>
      <c r="AG45" t="s">
        <v>78</v>
      </c>
      <c r="AH45" t="s">
        <v>78</v>
      </c>
      <c r="AI45" t="s">
        <v>88</v>
      </c>
      <c r="AJ45" t="s">
        <v>89</v>
      </c>
      <c r="AK45" t="s">
        <v>90</v>
      </c>
      <c r="AL45" t="s">
        <v>91</v>
      </c>
      <c r="AM45" t="s">
        <v>86</v>
      </c>
      <c r="AN45" t="s">
        <v>77</v>
      </c>
      <c r="AO45" t="s">
        <v>87</v>
      </c>
      <c r="AP45" t="s">
        <v>78</v>
      </c>
      <c r="AQ45" t="s">
        <v>78</v>
      </c>
      <c r="AR45" t="s">
        <v>88</v>
      </c>
      <c r="AS45" t="s">
        <v>89</v>
      </c>
      <c r="AT45" t="s">
        <v>90</v>
      </c>
      <c r="AU45" t="s">
        <v>91</v>
      </c>
      <c r="AV45">
        <v>117.65</v>
      </c>
      <c r="AW45">
        <v>0</v>
      </c>
      <c r="AX45">
        <v>109.95</v>
      </c>
      <c r="AY45">
        <v>0</v>
      </c>
      <c r="AZ45">
        <v>0</v>
      </c>
      <c r="BA45">
        <v>7.7</v>
      </c>
      <c r="BB45" t="s">
        <v>92</v>
      </c>
      <c r="BC45" s="1">
        <v>1</v>
      </c>
      <c r="BD45" s="1">
        <v>1</v>
      </c>
      <c r="BE45" t="s">
        <v>93</v>
      </c>
      <c r="BF45" t="s">
        <v>78</v>
      </c>
      <c r="BG45" t="s">
        <v>78</v>
      </c>
      <c r="BH45">
        <v>16384</v>
      </c>
      <c r="BI45">
        <v>0</v>
      </c>
      <c r="BJ45" t="s">
        <v>94</v>
      </c>
      <c r="BK45" t="s">
        <v>138</v>
      </c>
      <c r="BL45" t="s">
        <v>139</v>
      </c>
      <c r="BM45">
        <v>1</v>
      </c>
      <c r="BN45" t="s">
        <v>97</v>
      </c>
      <c r="BO45">
        <v>1</v>
      </c>
      <c r="BP45">
        <v>1</v>
      </c>
      <c r="BQ45">
        <v>109.95</v>
      </c>
      <c r="BR45">
        <v>109.95</v>
      </c>
      <c r="BS45" t="s">
        <v>98</v>
      </c>
      <c r="BT45">
        <v>0</v>
      </c>
      <c r="BU45">
        <v>0</v>
      </c>
      <c r="BV45">
        <v>0</v>
      </c>
      <c r="BW45">
        <v>50.25</v>
      </c>
      <c r="BX45">
        <v>50.25</v>
      </c>
      <c r="BY45">
        <v>59.7</v>
      </c>
      <c r="BZ45">
        <v>54.297407912687589</v>
      </c>
      <c r="CA45" t="s">
        <v>99</v>
      </c>
      <c r="CB45" t="s">
        <v>78</v>
      </c>
    </row>
    <row r="46" spans="1:80" x14ac:dyDescent="0.25">
      <c r="A46" t="s">
        <v>354</v>
      </c>
      <c r="B46" t="s">
        <v>202</v>
      </c>
      <c r="C46">
        <f>YEAR(Table_cherry_TWO_View_VY_SOP_Detail[[#This Row],[Document_Date]])</f>
        <v>2017</v>
      </c>
      <c r="D46">
        <f>MONTH(Table_cherry_TWO_View_VY_SOP_Detail[[#This Row],[Document_Date]])</f>
        <v>4</v>
      </c>
      <c r="E46" t="str">
        <f>TEXT(Table_cherry_TWO_View_VY_SOP_Detail[[#This Row],[Document_Date]], "yyyy-MMM")</f>
        <v>2017-Apr</v>
      </c>
      <c r="F46" s="3">
        <f>WEEKDAY(Table_cherry_TWO_View_VY_SOP_Detail[[#This Row],[Document_Date]])</f>
        <v>4</v>
      </c>
      <c r="G46">
        <f>WEEKNUM(Table_cherry_TWO_View_VY_SOP_Detail[[#This Row],[Document_Date]])</f>
        <v>15</v>
      </c>
      <c r="H46">
        <f ca="1">_xlfn.DAYS(Table_cherry_TWO_View_VY_SOP_Detail[[#This Row],[Due_Date]], Table_cherry_TWO_View_VY_SOP_Detail[[#This Row],[Today]])</f>
        <v>237</v>
      </c>
      <c r="I46" s="2">
        <f t="shared" ca="1" si="0"/>
        <v>41539</v>
      </c>
      <c r="J46" s="1">
        <v>42837</v>
      </c>
      <c r="K46" s="1">
        <v>42837</v>
      </c>
      <c r="L46" s="1">
        <v>41776</v>
      </c>
      <c r="M46" s="1">
        <v>41776</v>
      </c>
      <c r="N46">
        <v>30</v>
      </c>
      <c r="O46" t="s">
        <v>75</v>
      </c>
      <c r="P46" t="s">
        <v>355</v>
      </c>
      <c r="Q46" t="s">
        <v>356</v>
      </c>
      <c r="R46" t="s">
        <v>78</v>
      </c>
      <c r="S46" t="s">
        <v>205</v>
      </c>
      <c r="T46" t="s">
        <v>80</v>
      </c>
      <c r="U46" t="s">
        <v>80</v>
      </c>
      <c r="V46" t="s">
        <v>104</v>
      </c>
      <c r="W46" t="s">
        <v>104</v>
      </c>
      <c r="X46" t="s">
        <v>105</v>
      </c>
      <c r="Y46" t="s">
        <v>105</v>
      </c>
      <c r="Z46" t="s">
        <v>83</v>
      </c>
      <c r="AA46" t="s">
        <v>84</v>
      </c>
      <c r="AB46" t="s">
        <v>84</v>
      </c>
      <c r="AC46" t="s">
        <v>86</v>
      </c>
      <c r="AD46" t="s">
        <v>86</v>
      </c>
      <c r="AE46" t="s">
        <v>356</v>
      </c>
      <c r="AF46" t="s">
        <v>357</v>
      </c>
      <c r="AG46" t="s">
        <v>78</v>
      </c>
      <c r="AH46" t="s">
        <v>78</v>
      </c>
      <c r="AI46" t="s">
        <v>358</v>
      </c>
      <c r="AJ46" t="s">
        <v>148</v>
      </c>
      <c r="AK46" t="s">
        <v>359</v>
      </c>
      <c r="AL46" t="s">
        <v>91</v>
      </c>
      <c r="AM46" t="s">
        <v>86</v>
      </c>
      <c r="AN46" t="s">
        <v>356</v>
      </c>
      <c r="AO46" t="s">
        <v>357</v>
      </c>
      <c r="AP46" t="s">
        <v>78</v>
      </c>
      <c r="AQ46" t="s">
        <v>78</v>
      </c>
      <c r="AR46" t="s">
        <v>358</v>
      </c>
      <c r="AS46" t="s">
        <v>148</v>
      </c>
      <c r="AT46" t="s">
        <v>359</v>
      </c>
      <c r="AU46" t="s">
        <v>91</v>
      </c>
      <c r="AV46">
        <v>99.75</v>
      </c>
      <c r="AW46">
        <v>0</v>
      </c>
      <c r="AX46">
        <v>99.75</v>
      </c>
      <c r="AY46">
        <v>0</v>
      </c>
      <c r="AZ46">
        <v>0</v>
      </c>
      <c r="BA46">
        <v>0</v>
      </c>
      <c r="BB46" t="s">
        <v>92</v>
      </c>
      <c r="BC46" s="1">
        <v>42837</v>
      </c>
      <c r="BD46" s="1">
        <v>42837</v>
      </c>
      <c r="BE46" t="s">
        <v>125</v>
      </c>
      <c r="BF46" t="s">
        <v>78</v>
      </c>
      <c r="BG46" t="s">
        <v>78</v>
      </c>
      <c r="BH46">
        <v>16384</v>
      </c>
      <c r="BI46">
        <v>0</v>
      </c>
      <c r="BJ46" t="s">
        <v>94</v>
      </c>
      <c r="BK46" t="s">
        <v>360</v>
      </c>
      <c r="BL46" t="s">
        <v>361</v>
      </c>
      <c r="BM46">
        <v>5</v>
      </c>
      <c r="BN46" t="s">
        <v>97</v>
      </c>
      <c r="BO46">
        <v>1</v>
      </c>
      <c r="BP46">
        <v>5</v>
      </c>
      <c r="BQ46">
        <v>19.95</v>
      </c>
      <c r="BR46">
        <v>99.75</v>
      </c>
      <c r="BS46" t="s">
        <v>98</v>
      </c>
      <c r="BT46">
        <v>0</v>
      </c>
      <c r="BU46">
        <v>0</v>
      </c>
      <c r="BV46">
        <v>0</v>
      </c>
      <c r="BW46">
        <v>9.81</v>
      </c>
      <c r="BX46">
        <v>49.05</v>
      </c>
      <c r="BY46">
        <v>50.7</v>
      </c>
      <c r="BZ46">
        <v>50.827067669172934</v>
      </c>
      <c r="CA46" t="s">
        <v>78</v>
      </c>
      <c r="CB46" t="s">
        <v>78</v>
      </c>
    </row>
    <row r="47" spans="1:80" x14ac:dyDescent="0.25">
      <c r="A47" t="s">
        <v>362</v>
      </c>
      <c r="B47" t="s">
        <v>202</v>
      </c>
      <c r="C47">
        <f>YEAR(Table_cherry_TWO_View_VY_SOP_Detail[[#This Row],[Document_Date]])</f>
        <v>2018</v>
      </c>
      <c r="D47">
        <f>MONTH(Table_cherry_TWO_View_VY_SOP_Detail[[#This Row],[Document_Date]])</f>
        <v>9</v>
      </c>
      <c r="E47" t="str">
        <f>TEXT(Table_cherry_TWO_View_VY_SOP_Detail[[#This Row],[Document_Date]], "yyyy-MMM")</f>
        <v>2018-Sep</v>
      </c>
      <c r="F47" s="3">
        <f>WEEKDAY(Table_cherry_TWO_View_VY_SOP_Detail[[#This Row],[Document_Date]])</f>
        <v>5</v>
      </c>
      <c r="G47">
        <f>WEEKNUM(Table_cherry_TWO_View_VY_SOP_Detail[[#This Row],[Document_Date]])</f>
        <v>36</v>
      </c>
      <c r="H47">
        <f ca="1">_xlfn.DAYS(Table_cherry_TWO_View_VY_SOP_Detail[[#This Row],[Due_Date]], Table_cherry_TWO_View_VY_SOP_Detail[[#This Row],[Today]])</f>
        <v>1840</v>
      </c>
      <c r="I47" s="2">
        <f t="shared" ca="1" si="0"/>
        <v>41539</v>
      </c>
      <c r="J47" s="1">
        <v>43349</v>
      </c>
      <c r="K47" s="1">
        <v>42837</v>
      </c>
      <c r="L47" s="1">
        <v>43349</v>
      </c>
      <c r="M47" s="1">
        <v>43379</v>
      </c>
      <c r="N47">
        <v>340</v>
      </c>
      <c r="O47" t="s">
        <v>75</v>
      </c>
      <c r="P47" t="s">
        <v>363</v>
      </c>
      <c r="Q47" t="s">
        <v>364</v>
      </c>
      <c r="R47" t="s">
        <v>365</v>
      </c>
      <c r="S47" t="s">
        <v>302</v>
      </c>
      <c r="T47" t="s">
        <v>80</v>
      </c>
      <c r="U47" t="s">
        <v>366</v>
      </c>
      <c r="V47" t="s">
        <v>104</v>
      </c>
      <c r="W47" t="s">
        <v>104</v>
      </c>
      <c r="X47" t="s">
        <v>105</v>
      </c>
      <c r="Y47" t="s">
        <v>105</v>
      </c>
      <c r="Z47" t="s">
        <v>83</v>
      </c>
      <c r="AA47" t="s">
        <v>84</v>
      </c>
      <c r="AB47" t="s">
        <v>84</v>
      </c>
      <c r="AC47" t="s">
        <v>86</v>
      </c>
      <c r="AD47" t="s">
        <v>86</v>
      </c>
      <c r="AE47" t="s">
        <v>364</v>
      </c>
      <c r="AF47" t="s">
        <v>367</v>
      </c>
      <c r="AG47" t="s">
        <v>78</v>
      </c>
      <c r="AH47" t="s">
        <v>78</v>
      </c>
      <c r="AI47" t="s">
        <v>368</v>
      </c>
      <c r="AJ47" t="s">
        <v>148</v>
      </c>
      <c r="AK47" t="s">
        <v>369</v>
      </c>
      <c r="AL47" t="s">
        <v>91</v>
      </c>
      <c r="AM47" t="s">
        <v>86</v>
      </c>
      <c r="AN47" t="s">
        <v>364</v>
      </c>
      <c r="AO47" t="s">
        <v>367</v>
      </c>
      <c r="AP47" t="s">
        <v>78</v>
      </c>
      <c r="AQ47" t="s">
        <v>78</v>
      </c>
      <c r="AR47" t="s">
        <v>368</v>
      </c>
      <c r="AS47" t="s">
        <v>148</v>
      </c>
      <c r="AT47" t="s">
        <v>369</v>
      </c>
      <c r="AU47" t="s">
        <v>91</v>
      </c>
      <c r="AV47">
        <v>1405.87</v>
      </c>
      <c r="AW47">
        <v>0</v>
      </c>
      <c r="AX47">
        <v>1313.88</v>
      </c>
      <c r="AY47">
        <v>0</v>
      </c>
      <c r="AZ47">
        <v>0</v>
      </c>
      <c r="BA47">
        <v>91.99</v>
      </c>
      <c r="BB47" t="s">
        <v>92</v>
      </c>
      <c r="BC47" s="1">
        <v>43349</v>
      </c>
      <c r="BD47" s="1">
        <v>43349</v>
      </c>
      <c r="BE47" t="s">
        <v>125</v>
      </c>
      <c r="BF47" t="s">
        <v>78</v>
      </c>
      <c r="BG47" t="s">
        <v>78</v>
      </c>
      <c r="BH47">
        <v>16384</v>
      </c>
      <c r="BI47">
        <v>0</v>
      </c>
      <c r="BJ47" t="s">
        <v>94</v>
      </c>
      <c r="BK47" t="s">
        <v>370</v>
      </c>
      <c r="BL47" t="s">
        <v>371</v>
      </c>
      <c r="BM47">
        <v>1</v>
      </c>
      <c r="BN47" t="s">
        <v>97</v>
      </c>
      <c r="BO47">
        <v>1</v>
      </c>
      <c r="BP47">
        <v>1</v>
      </c>
      <c r="BQ47">
        <v>174.38</v>
      </c>
      <c r="BR47">
        <v>174.38</v>
      </c>
      <c r="BS47" t="s">
        <v>98</v>
      </c>
      <c r="BT47">
        <v>0</v>
      </c>
      <c r="BU47">
        <v>0</v>
      </c>
      <c r="BV47">
        <v>0</v>
      </c>
      <c r="BW47">
        <v>90</v>
      </c>
      <c r="BX47">
        <v>90</v>
      </c>
      <c r="BY47">
        <v>84.38</v>
      </c>
      <c r="BZ47">
        <v>48.388576671636663</v>
      </c>
      <c r="CA47" t="s">
        <v>372</v>
      </c>
      <c r="CB47" t="s">
        <v>78</v>
      </c>
    </row>
    <row r="48" spans="1:80" x14ac:dyDescent="0.25">
      <c r="A48" t="s">
        <v>362</v>
      </c>
      <c r="B48" t="s">
        <v>202</v>
      </c>
      <c r="C48">
        <f>YEAR(Table_cherry_TWO_View_VY_SOP_Detail[[#This Row],[Document_Date]])</f>
        <v>2018</v>
      </c>
      <c r="D48">
        <f>MONTH(Table_cherry_TWO_View_VY_SOP_Detail[[#This Row],[Document_Date]])</f>
        <v>9</v>
      </c>
      <c r="E48" t="str">
        <f>TEXT(Table_cherry_TWO_View_VY_SOP_Detail[[#This Row],[Document_Date]], "yyyy-MMM")</f>
        <v>2018-Sep</v>
      </c>
      <c r="F48" s="3">
        <f>WEEKDAY(Table_cherry_TWO_View_VY_SOP_Detail[[#This Row],[Document_Date]])</f>
        <v>5</v>
      </c>
      <c r="G48">
        <f>WEEKNUM(Table_cherry_TWO_View_VY_SOP_Detail[[#This Row],[Document_Date]])</f>
        <v>36</v>
      </c>
      <c r="H48">
        <f ca="1">_xlfn.DAYS(Table_cherry_TWO_View_VY_SOP_Detail[[#This Row],[Due_Date]], Table_cherry_TWO_View_VY_SOP_Detail[[#This Row],[Today]])</f>
        <v>1840</v>
      </c>
      <c r="I48" s="2">
        <f t="shared" ca="1" si="0"/>
        <v>41539</v>
      </c>
      <c r="J48" s="1">
        <v>43349</v>
      </c>
      <c r="K48" s="1">
        <v>42837</v>
      </c>
      <c r="L48" s="1">
        <v>43349</v>
      </c>
      <c r="M48" s="1">
        <v>43379</v>
      </c>
      <c r="N48">
        <v>340</v>
      </c>
      <c r="O48" t="s">
        <v>75</v>
      </c>
      <c r="P48" t="s">
        <v>363</v>
      </c>
      <c r="Q48" t="s">
        <v>364</v>
      </c>
      <c r="R48" t="s">
        <v>365</v>
      </c>
      <c r="S48" t="s">
        <v>302</v>
      </c>
      <c r="T48" t="s">
        <v>80</v>
      </c>
      <c r="U48" t="s">
        <v>366</v>
      </c>
      <c r="V48" t="s">
        <v>104</v>
      </c>
      <c r="W48" t="s">
        <v>104</v>
      </c>
      <c r="X48" t="s">
        <v>105</v>
      </c>
      <c r="Y48" t="s">
        <v>105</v>
      </c>
      <c r="Z48" t="s">
        <v>83</v>
      </c>
      <c r="AA48" t="s">
        <v>84</v>
      </c>
      <c r="AB48" t="s">
        <v>84</v>
      </c>
      <c r="AC48" t="s">
        <v>86</v>
      </c>
      <c r="AD48" t="s">
        <v>86</v>
      </c>
      <c r="AE48" t="s">
        <v>364</v>
      </c>
      <c r="AF48" t="s">
        <v>367</v>
      </c>
      <c r="AG48" t="s">
        <v>78</v>
      </c>
      <c r="AH48" t="s">
        <v>78</v>
      </c>
      <c r="AI48" t="s">
        <v>368</v>
      </c>
      <c r="AJ48" t="s">
        <v>148</v>
      </c>
      <c r="AK48" t="s">
        <v>369</v>
      </c>
      <c r="AL48" t="s">
        <v>91</v>
      </c>
      <c r="AM48" t="s">
        <v>86</v>
      </c>
      <c r="AN48" t="s">
        <v>364</v>
      </c>
      <c r="AO48" t="s">
        <v>367</v>
      </c>
      <c r="AP48" t="s">
        <v>78</v>
      </c>
      <c r="AQ48" t="s">
        <v>78</v>
      </c>
      <c r="AR48" t="s">
        <v>368</v>
      </c>
      <c r="AS48" t="s">
        <v>148</v>
      </c>
      <c r="AT48" t="s">
        <v>369</v>
      </c>
      <c r="AU48" t="s">
        <v>91</v>
      </c>
      <c r="AV48">
        <v>1405.87</v>
      </c>
      <c r="AW48">
        <v>0</v>
      </c>
      <c r="AX48">
        <v>1313.88</v>
      </c>
      <c r="AY48">
        <v>0</v>
      </c>
      <c r="AZ48">
        <v>0</v>
      </c>
      <c r="BA48">
        <v>91.99</v>
      </c>
      <c r="BB48" t="s">
        <v>92</v>
      </c>
      <c r="BC48" s="1">
        <v>43349</v>
      </c>
      <c r="BD48" s="1">
        <v>43349</v>
      </c>
      <c r="BE48" t="s">
        <v>125</v>
      </c>
      <c r="BF48" t="s">
        <v>78</v>
      </c>
      <c r="BG48" t="s">
        <v>78</v>
      </c>
      <c r="BH48">
        <v>32768</v>
      </c>
      <c r="BI48">
        <v>0</v>
      </c>
      <c r="BJ48" t="s">
        <v>94</v>
      </c>
      <c r="BK48" t="s">
        <v>373</v>
      </c>
      <c r="BL48" t="s">
        <v>374</v>
      </c>
      <c r="BM48">
        <v>1</v>
      </c>
      <c r="BN48" t="s">
        <v>97</v>
      </c>
      <c r="BO48">
        <v>1</v>
      </c>
      <c r="BP48">
        <v>1</v>
      </c>
      <c r="BQ48">
        <v>6</v>
      </c>
      <c r="BR48">
        <v>6</v>
      </c>
      <c r="BS48" t="s">
        <v>98</v>
      </c>
      <c r="BT48">
        <v>0</v>
      </c>
      <c r="BU48">
        <v>0</v>
      </c>
      <c r="BV48">
        <v>0</v>
      </c>
      <c r="BW48">
        <v>5</v>
      </c>
      <c r="BX48">
        <v>5</v>
      </c>
      <c r="BY48">
        <v>1</v>
      </c>
      <c r="BZ48">
        <v>16.666666666666671</v>
      </c>
      <c r="CA48" t="s">
        <v>372</v>
      </c>
      <c r="CB48" t="s">
        <v>78</v>
      </c>
    </row>
    <row r="49" spans="1:80" x14ac:dyDescent="0.25">
      <c r="A49" t="s">
        <v>362</v>
      </c>
      <c r="B49" t="s">
        <v>202</v>
      </c>
      <c r="C49">
        <f>YEAR(Table_cherry_TWO_View_VY_SOP_Detail[[#This Row],[Document_Date]])</f>
        <v>2018</v>
      </c>
      <c r="D49">
        <f>MONTH(Table_cherry_TWO_View_VY_SOP_Detail[[#This Row],[Document_Date]])</f>
        <v>9</v>
      </c>
      <c r="E49" t="str">
        <f>TEXT(Table_cherry_TWO_View_VY_SOP_Detail[[#This Row],[Document_Date]], "yyyy-MMM")</f>
        <v>2018-Sep</v>
      </c>
      <c r="F49" s="3">
        <f>WEEKDAY(Table_cherry_TWO_View_VY_SOP_Detail[[#This Row],[Document_Date]])</f>
        <v>5</v>
      </c>
      <c r="G49">
        <f>WEEKNUM(Table_cherry_TWO_View_VY_SOP_Detail[[#This Row],[Document_Date]])</f>
        <v>36</v>
      </c>
      <c r="H49">
        <f ca="1">_xlfn.DAYS(Table_cherry_TWO_View_VY_SOP_Detail[[#This Row],[Due_Date]], Table_cherry_TWO_View_VY_SOP_Detail[[#This Row],[Today]])</f>
        <v>1840</v>
      </c>
      <c r="I49" s="2">
        <f t="shared" ca="1" si="0"/>
        <v>41539</v>
      </c>
      <c r="J49" s="1">
        <v>43349</v>
      </c>
      <c r="K49" s="1">
        <v>42837</v>
      </c>
      <c r="L49" s="1">
        <v>43349</v>
      </c>
      <c r="M49" s="1">
        <v>43379</v>
      </c>
      <c r="N49">
        <v>340</v>
      </c>
      <c r="O49" t="s">
        <v>75</v>
      </c>
      <c r="P49" t="s">
        <v>363</v>
      </c>
      <c r="Q49" t="s">
        <v>364</v>
      </c>
      <c r="R49" t="s">
        <v>365</v>
      </c>
      <c r="S49" t="s">
        <v>302</v>
      </c>
      <c r="T49" t="s">
        <v>80</v>
      </c>
      <c r="U49" t="s">
        <v>366</v>
      </c>
      <c r="V49" t="s">
        <v>104</v>
      </c>
      <c r="W49" t="s">
        <v>104</v>
      </c>
      <c r="X49" t="s">
        <v>105</v>
      </c>
      <c r="Y49" t="s">
        <v>105</v>
      </c>
      <c r="Z49" t="s">
        <v>83</v>
      </c>
      <c r="AA49" t="s">
        <v>84</v>
      </c>
      <c r="AB49" t="s">
        <v>84</v>
      </c>
      <c r="AC49" t="s">
        <v>86</v>
      </c>
      <c r="AD49" t="s">
        <v>86</v>
      </c>
      <c r="AE49" t="s">
        <v>364</v>
      </c>
      <c r="AF49" t="s">
        <v>367</v>
      </c>
      <c r="AG49" t="s">
        <v>78</v>
      </c>
      <c r="AH49" t="s">
        <v>78</v>
      </c>
      <c r="AI49" t="s">
        <v>368</v>
      </c>
      <c r="AJ49" t="s">
        <v>148</v>
      </c>
      <c r="AK49" t="s">
        <v>369</v>
      </c>
      <c r="AL49" t="s">
        <v>91</v>
      </c>
      <c r="AM49" t="s">
        <v>86</v>
      </c>
      <c r="AN49" t="s">
        <v>364</v>
      </c>
      <c r="AO49" t="s">
        <v>367</v>
      </c>
      <c r="AP49" t="s">
        <v>78</v>
      </c>
      <c r="AQ49" t="s">
        <v>78</v>
      </c>
      <c r="AR49" t="s">
        <v>368</v>
      </c>
      <c r="AS49" t="s">
        <v>148</v>
      </c>
      <c r="AT49" t="s">
        <v>369</v>
      </c>
      <c r="AU49" t="s">
        <v>91</v>
      </c>
      <c r="AV49">
        <v>1405.87</v>
      </c>
      <c r="AW49">
        <v>0</v>
      </c>
      <c r="AX49">
        <v>1313.88</v>
      </c>
      <c r="AY49">
        <v>0</v>
      </c>
      <c r="AZ49">
        <v>0</v>
      </c>
      <c r="BA49">
        <v>91.99</v>
      </c>
      <c r="BB49" t="s">
        <v>92</v>
      </c>
      <c r="BC49" s="1">
        <v>43349</v>
      </c>
      <c r="BD49" s="1">
        <v>43349</v>
      </c>
      <c r="BE49" t="s">
        <v>125</v>
      </c>
      <c r="BF49" t="s">
        <v>78</v>
      </c>
      <c r="BG49" t="s">
        <v>78</v>
      </c>
      <c r="BH49">
        <v>49152</v>
      </c>
      <c r="BI49">
        <v>0</v>
      </c>
      <c r="BJ49" t="s">
        <v>94</v>
      </c>
      <c r="BK49" t="s">
        <v>375</v>
      </c>
      <c r="BL49" t="s">
        <v>376</v>
      </c>
      <c r="BM49">
        <v>1</v>
      </c>
      <c r="BN49" t="s">
        <v>97</v>
      </c>
      <c r="BO49">
        <v>1</v>
      </c>
      <c r="BP49">
        <v>1</v>
      </c>
      <c r="BQ49">
        <v>6</v>
      </c>
      <c r="BR49">
        <v>6</v>
      </c>
      <c r="BS49" t="s">
        <v>98</v>
      </c>
      <c r="BT49">
        <v>0</v>
      </c>
      <c r="BU49">
        <v>0</v>
      </c>
      <c r="BV49">
        <v>0</v>
      </c>
      <c r="BW49">
        <v>5</v>
      </c>
      <c r="BX49">
        <v>5</v>
      </c>
      <c r="BY49">
        <v>1</v>
      </c>
      <c r="BZ49">
        <v>16.666666666666671</v>
      </c>
      <c r="CA49" t="s">
        <v>372</v>
      </c>
      <c r="CB49" t="s">
        <v>78</v>
      </c>
    </row>
    <row r="50" spans="1:80" x14ac:dyDescent="0.25">
      <c r="A50" t="s">
        <v>362</v>
      </c>
      <c r="B50" t="s">
        <v>202</v>
      </c>
      <c r="C50">
        <f>YEAR(Table_cherry_TWO_View_VY_SOP_Detail[[#This Row],[Document_Date]])</f>
        <v>2018</v>
      </c>
      <c r="D50">
        <f>MONTH(Table_cherry_TWO_View_VY_SOP_Detail[[#This Row],[Document_Date]])</f>
        <v>9</v>
      </c>
      <c r="E50" t="str">
        <f>TEXT(Table_cherry_TWO_View_VY_SOP_Detail[[#This Row],[Document_Date]], "yyyy-MMM")</f>
        <v>2018-Sep</v>
      </c>
      <c r="F50" s="3">
        <f>WEEKDAY(Table_cherry_TWO_View_VY_SOP_Detail[[#This Row],[Document_Date]])</f>
        <v>5</v>
      </c>
      <c r="G50">
        <f>WEEKNUM(Table_cherry_TWO_View_VY_SOP_Detail[[#This Row],[Document_Date]])</f>
        <v>36</v>
      </c>
      <c r="H50">
        <f ca="1">_xlfn.DAYS(Table_cherry_TWO_View_VY_SOP_Detail[[#This Row],[Due_Date]], Table_cherry_TWO_View_VY_SOP_Detail[[#This Row],[Today]])</f>
        <v>1840</v>
      </c>
      <c r="I50" s="2">
        <f t="shared" ca="1" si="0"/>
        <v>41539</v>
      </c>
      <c r="J50" s="1">
        <v>43349</v>
      </c>
      <c r="K50" s="1">
        <v>42837</v>
      </c>
      <c r="L50" s="1">
        <v>43349</v>
      </c>
      <c r="M50" s="1">
        <v>43379</v>
      </c>
      <c r="N50">
        <v>340</v>
      </c>
      <c r="O50" t="s">
        <v>75</v>
      </c>
      <c r="P50" t="s">
        <v>363</v>
      </c>
      <c r="Q50" t="s">
        <v>364</v>
      </c>
      <c r="R50" t="s">
        <v>365</v>
      </c>
      <c r="S50" t="s">
        <v>302</v>
      </c>
      <c r="T50" t="s">
        <v>80</v>
      </c>
      <c r="U50" t="s">
        <v>366</v>
      </c>
      <c r="V50" t="s">
        <v>104</v>
      </c>
      <c r="W50" t="s">
        <v>104</v>
      </c>
      <c r="X50" t="s">
        <v>105</v>
      </c>
      <c r="Y50" t="s">
        <v>105</v>
      </c>
      <c r="Z50" t="s">
        <v>83</v>
      </c>
      <c r="AA50" t="s">
        <v>84</v>
      </c>
      <c r="AB50" t="s">
        <v>84</v>
      </c>
      <c r="AC50" t="s">
        <v>86</v>
      </c>
      <c r="AD50" t="s">
        <v>86</v>
      </c>
      <c r="AE50" t="s">
        <v>364</v>
      </c>
      <c r="AF50" t="s">
        <v>367</v>
      </c>
      <c r="AG50" t="s">
        <v>78</v>
      </c>
      <c r="AH50" t="s">
        <v>78</v>
      </c>
      <c r="AI50" t="s">
        <v>368</v>
      </c>
      <c r="AJ50" t="s">
        <v>148</v>
      </c>
      <c r="AK50" t="s">
        <v>369</v>
      </c>
      <c r="AL50" t="s">
        <v>91</v>
      </c>
      <c r="AM50" t="s">
        <v>86</v>
      </c>
      <c r="AN50" t="s">
        <v>364</v>
      </c>
      <c r="AO50" t="s">
        <v>367</v>
      </c>
      <c r="AP50" t="s">
        <v>78</v>
      </c>
      <c r="AQ50" t="s">
        <v>78</v>
      </c>
      <c r="AR50" t="s">
        <v>368</v>
      </c>
      <c r="AS50" t="s">
        <v>148</v>
      </c>
      <c r="AT50" t="s">
        <v>369</v>
      </c>
      <c r="AU50" t="s">
        <v>91</v>
      </c>
      <c r="AV50">
        <v>1405.87</v>
      </c>
      <c r="AW50">
        <v>0</v>
      </c>
      <c r="AX50">
        <v>1313.88</v>
      </c>
      <c r="AY50">
        <v>0</v>
      </c>
      <c r="AZ50">
        <v>0</v>
      </c>
      <c r="BA50">
        <v>91.99</v>
      </c>
      <c r="BB50" t="s">
        <v>92</v>
      </c>
      <c r="BC50" s="1">
        <v>43349</v>
      </c>
      <c r="BD50" s="1">
        <v>43349</v>
      </c>
      <c r="BE50" t="s">
        <v>125</v>
      </c>
      <c r="BF50" t="s">
        <v>78</v>
      </c>
      <c r="BG50" t="s">
        <v>78</v>
      </c>
      <c r="BH50">
        <v>65536</v>
      </c>
      <c r="BI50">
        <v>0</v>
      </c>
      <c r="BJ50" t="s">
        <v>94</v>
      </c>
      <c r="BK50" t="s">
        <v>377</v>
      </c>
      <c r="BL50" t="s">
        <v>378</v>
      </c>
      <c r="BM50">
        <v>2</v>
      </c>
      <c r="BN50" t="s">
        <v>379</v>
      </c>
      <c r="BO50">
        <v>1</v>
      </c>
      <c r="BP50">
        <v>2</v>
      </c>
      <c r="BQ50">
        <v>250</v>
      </c>
      <c r="BR50">
        <v>500</v>
      </c>
      <c r="BS50" t="s">
        <v>98</v>
      </c>
      <c r="BT50">
        <v>0</v>
      </c>
      <c r="BU50">
        <v>0</v>
      </c>
      <c r="BV50">
        <v>0</v>
      </c>
      <c r="BW50">
        <v>75</v>
      </c>
      <c r="BX50">
        <v>150</v>
      </c>
      <c r="BY50">
        <v>350</v>
      </c>
      <c r="BZ50">
        <v>70</v>
      </c>
      <c r="CA50" t="s">
        <v>78</v>
      </c>
      <c r="CB50" t="s">
        <v>78</v>
      </c>
    </row>
    <row r="51" spans="1:80" x14ac:dyDescent="0.25">
      <c r="A51" t="s">
        <v>362</v>
      </c>
      <c r="B51" t="s">
        <v>202</v>
      </c>
      <c r="C51">
        <f>YEAR(Table_cherry_TWO_View_VY_SOP_Detail[[#This Row],[Document_Date]])</f>
        <v>2018</v>
      </c>
      <c r="D51">
        <f>MONTH(Table_cherry_TWO_View_VY_SOP_Detail[[#This Row],[Document_Date]])</f>
        <v>9</v>
      </c>
      <c r="E51" t="str">
        <f>TEXT(Table_cherry_TWO_View_VY_SOP_Detail[[#This Row],[Document_Date]], "yyyy-MMM")</f>
        <v>2018-Sep</v>
      </c>
      <c r="F51" s="3">
        <f>WEEKDAY(Table_cherry_TWO_View_VY_SOP_Detail[[#This Row],[Document_Date]])</f>
        <v>5</v>
      </c>
      <c r="G51">
        <f>WEEKNUM(Table_cherry_TWO_View_VY_SOP_Detail[[#This Row],[Document_Date]])</f>
        <v>36</v>
      </c>
      <c r="H51">
        <f ca="1">_xlfn.DAYS(Table_cherry_TWO_View_VY_SOP_Detail[[#This Row],[Due_Date]], Table_cherry_TWO_View_VY_SOP_Detail[[#This Row],[Today]])</f>
        <v>1840</v>
      </c>
      <c r="I51" s="2">
        <f t="shared" ca="1" si="0"/>
        <v>41539</v>
      </c>
      <c r="J51" s="1">
        <v>43349</v>
      </c>
      <c r="K51" s="1">
        <v>42837</v>
      </c>
      <c r="L51" s="1">
        <v>43349</v>
      </c>
      <c r="M51" s="1">
        <v>43379</v>
      </c>
      <c r="N51">
        <v>340</v>
      </c>
      <c r="O51" t="s">
        <v>75</v>
      </c>
      <c r="P51" t="s">
        <v>363</v>
      </c>
      <c r="Q51" t="s">
        <v>364</v>
      </c>
      <c r="R51" t="s">
        <v>365</v>
      </c>
      <c r="S51" t="s">
        <v>302</v>
      </c>
      <c r="T51" t="s">
        <v>80</v>
      </c>
      <c r="U51" t="s">
        <v>366</v>
      </c>
      <c r="V51" t="s">
        <v>104</v>
      </c>
      <c r="W51" t="s">
        <v>104</v>
      </c>
      <c r="X51" t="s">
        <v>105</v>
      </c>
      <c r="Y51" t="s">
        <v>105</v>
      </c>
      <c r="Z51" t="s">
        <v>83</v>
      </c>
      <c r="AA51" t="s">
        <v>84</v>
      </c>
      <c r="AB51" t="s">
        <v>84</v>
      </c>
      <c r="AC51" t="s">
        <v>86</v>
      </c>
      <c r="AD51" t="s">
        <v>86</v>
      </c>
      <c r="AE51" t="s">
        <v>364</v>
      </c>
      <c r="AF51" t="s">
        <v>367</v>
      </c>
      <c r="AG51" t="s">
        <v>78</v>
      </c>
      <c r="AH51" t="s">
        <v>78</v>
      </c>
      <c r="AI51" t="s">
        <v>368</v>
      </c>
      <c r="AJ51" t="s">
        <v>148</v>
      </c>
      <c r="AK51" t="s">
        <v>369</v>
      </c>
      <c r="AL51" t="s">
        <v>91</v>
      </c>
      <c r="AM51" t="s">
        <v>86</v>
      </c>
      <c r="AN51" t="s">
        <v>364</v>
      </c>
      <c r="AO51" t="s">
        <v>367</v>
      </c>
      <c r="AP51" t="s">
        <v>78</v>
      </c>
      <c r="AQ51" t="s">
        <v>78</v>
      </c>
      <c r="AR51" t="s">
        <v>368</v>
      </c>
      <c r="AS51" t="s">
        <v>148</v>
      </c>
      <c r="AT51" t="s">
        <v>369</v>
      </c>
      <c r="AU51" t="s">
        <v>91</v>
      </c>
      <c r="AV51">
        <v>1405.87</v>
      </c>
      <c r="AW51">
        <v>0</v>
      </c>
      <c r="AX51">
        <v>1313.88</v>
      </c>
      <c r="AY51">
        <v>0</v>
      </c>
      <c r="AZ51">
        <v>0</v>
      </c>
      <c r="BA51">
        <v>91.99</v>
      </c>
      <c r="BB51" t="s">
        <v>92</v>
      </c>
      <c r="BC51" s="1">
        <v>43349</v>
      </c>
      <c r="BD51" s="1">
        <v>43349</v>
      </c>
      <c r="BE51" t="s">
        <v>125</v>
      </c>
      <c r="BF51" t="s">
        <v>78</v>
      </c>
      <c r="BG51" t="s">
        <v>78</v>
      </c>
      <c r="BH51">
        <v>81920</v>
      </c>
      <c r="BI51">
        <v>0</v>
      </c>
      <c r="BJ51" t="s">
        <v>94</v>
      </c>
      <c r="BK51" t="s">
        <v>377</v>
      </c>
      <c r="BL51" t="s">
        <v>378</v>
      </c>
      <c r="BM51">
        <v>0.5</v>
      </c>
      <c r="BN51" t="s">
        <v>379</v>
      </c>
      <c r="BO51">
        <v>1</v>
      </c>
      <c r="BP51">
        <v>0.5</v>
      </c>
      <c r="BQ51">
        <v>250</v>
      </c>
      <c r="BR51">
        <v>125</v>
      </c>
      <c r="BS51" t="s">
        <v>98</v>
      </c>
      <c r="BT51">
        <v>0</v>
      </c>
      <c r="BU51">
        <v>0</v>
      </c>
      <c r="BV51">
        <v>0</v>
      </c>
      <c r="BW51">
        <v>75</v>
      </c>
      <c r="BX51">
        <v>37.5</v>
      </c>
      <c r="BY51">
        <v>87.5</v>
      </c>
      <c r="BZ51">
        <v>70</v>
      </c>
      <c r="CA51" t="s">
        <v>78</v>
      </c>
      <c r="CB51" t="s">
        <v>78</v>
      </c>
    </row>
    <row r="52" spans="1:80" x14ac:dyDescent="0.25">
      <c r="A52" t="s">
        <v>362</v>
      </c>
      <c r="B52" t="s">
        <v>202</v>
      </c>
      <c r="C52">
        <f>YEAR(Table_cherry_TWO_View_VY_SOP_Detail[[#This Row],[Document_Date]])</f>
        <v>2018</v>
      </c>
      <c r="D52">
        <f>MONTH(Table_cherry_TWO_View_VY_SOP_Detail[[#This Row],[Document_Date]])</f>
        <v>9</v>
      </c>
      <c r="E52" t="str">
        <f>TEXT(Table_cherry_TWO_View_VY_SOP_Detail[[#This Row],[Document_Date]], "yyyy-MMM")</f>
        <v>2018-Sep</v>
      </c>
      <c r="F52" s="3">
        <f>WEEKDAY(Table_cherry_TWO_View_VY_SOP_Detail[[#This Row],[Document_Date]])</f>
        <v>5</v>
      </c>
      <c r="G52">
        <f>WEEKNUM(Table_cherry_TWO_View_VY_SOP_Detail[[#This Row],[Document_Date]])</f>
        <v>36</v>
      </c>
      <c r="H52">
        <f ca="1">_xlfn.DAYS(Table_cherry_TWO_View_VY_SOP_Detail[[#This Row],[Due_Date]], Table_cherry_TWO_View_VY_SOP_Detail[[#This Row],[Today]])</f>
        <v>1840</v>
      </c>
      <c r="I52" s="2">
        <f t="shared" ca="1" si="0"/>
        <v>41539</v>
      </c>
      <c r="J52" s="1">
        <v>43349</v>
      </c>
      <c r="K52" s="1">
        <v>42837</v>
      </c>
      <c r="L52" s="1">
        <v>43349</v>
      </c>
      <c r="M52" s="1">
        <v>43379</v>
      </c>
      <c r="N52">
        <v>340</v>
      </c>
      <c r="O52" t="s">
        <v>75</v>
      </c>
      <c r="P52" t="s">
        <v>363</v>
      </c>
      <c r="Q52" t="s">
        <v>364</v>
      </c>
      <c r="R52" t="s">
        <v>365</v>
      </c>
      <c r="S52" t="s">
        <v>302</v>
      </c>
      <c r="T52" t="s">
        <v>80</v>
      </c>
      <c r="U52" t="s">
        <v>366</v>
      </c>
      <c r="V52" t="s">
        <v>104</v>
      </c>
      <c r="W52" t="s">
        <v>104</v>
      </c>
      <c r="X52" t="s">
        <v>105</v>
      </c>
      <c r="Y52" t="s">
        <v>105</v>
      </c>
      <c r="Z52" t="s">
        <v>83</v>
      </c>
      <c r="AA52" t="s">
        <v>84</v>
      </c>
      <c r="AB52" t="s">
        <v>84</v>
      </c>
      <c r="AC52" t="s">
        <v>86</v>
      </c>
      <c r="AD52" t="s">
        <v>86</v>
      </c>
      <c r="AE52" t="s">
        <v>364</v>
      </c>
      <c r="AF52" t="s">
        <v>367</v>
      </c>
      <c r="AG52" t="s">
        <v>78</v>
      </c>
      <c r="AH52" t="s">
        <v>78</v>
      </c>
      <c r="AI52" t="s">
        <v>368</v>
      </c>
      <c r="AJ52" t="s">
        <v>148</v>
      </c>
      <c r="AK52" t="s">
        <v>369</v>
      </c>
      <c r="AL52" t="s">
        <v>91</v>
      </c>
      <c r="AM52" t="s">
        <v>86</v>
      </c>
      <c r="AN52" t="s">
        <v>364</v>
      </c>
      <c r="AO52" t="s">
        <v>367</v>
      </c>
      <c r="AP52" t="s">
        <v>78</v>
      </c>
      <c r="AQ52" t="s">
        <v>78</v>
      </c>
      <c r="AR52" t="s">
        <v>368</v>
      </c>
      <c r="AS52" t="s">
        <v>148</v>
      </c>
      <c r="AT52" t="s">
        <v>369</v>
      </c>
      <c r="AU52" t="s">
        <v>91</v>
      </c>
      <c r="AV52">
        <v>1405.87</v>
      </c>
      <c r="AW52">
        <v>0</v>
      </c>
      <c r="AX52">
        <v>1313.88</v>
      </c>
      <c r="AY52">
        <v>0</v>
      </c>
      <c r="AZ52">
        <v>0</v>
      </c>
      <c r="BA52">
        <v>91.99</v>
      </c>
      <c r="BB52" t="s">
        <v>92</v>
      </c>
      <c r="BC52" s="1">
        <v>43349</v>
      </c>
      <c r="BD52" s="1">
        <v>43349</v>
      </c>
      <c r="BE52" t="s">
        <v>125</v>
      </c>
      <c r="BF52" t="s">
        <v>78</v>
      </c>
      <c r="BG52" t="s">
        <v>78</v>
      </c>
      <c r="BH52">
        <v>98304</v>
      </c>
      <c r="BI52">
        <v>0</v>
      </c>
      <c r="BJ52" t="s">
        <v>94</v>
      </c>
      <c r="BK52" t="s">
        <v>380</v>
      </c>
      <c r="BL52" t="s">
        <v>381</v>
      </c>
      <c r="BM52">
        <v>0.5</v>
      </c>
      <c r="BN52" t="s">
        <v>379</v>
      </c>
      <c r="BO52">
        <v>1</v>
      </c>
      <c r="BP52">
        <v>0.5</v>
      </c>
      <c r="BQ52">
        <v>75</v>
      </c>
      <c r="BR52">
        <v>37.5</v>
      </c>
      <c r="BS52" t="s">
        <v>98</v>
      </c>
      <c r="BT52">
        <v>0</v>
      </c>
      <c r="BU52">
        <v>0</v>
      </c>
      <c r="BV52">
        <v>0</v>
      </c>
      <c r="BW52">
        <v>50</v>
      </c>
      <c r="BX52">
        <v>25</v>
      </c>
      <c r="BY52">
        <v>12.5</v>
      </c>
      <c r="BZ52">
        <v>33.333333333333329</v>
      </c>
      <c r="CA52" t="s">
        <v>78</v>
      </c>
      <c r="CB52" t="s">
        <v>78</v>
      </c>
    </row>
    <row r="53" spans="1:80" x14ac:dyDescent="0.25">
      <c r="A53" t="s">
        <v>362</v>
      </c>
      <c r="B53" t="s">
        <v>202</v>
      </c>
      <c r="C53">
        <f>YEAR(Table_cherry_TWO_View_VY_SOP_Detail[[#This Row],[Document_Date]])</f>
        <v>2018</v>
      </c>
      <c r="D53">
        <f>MONTH(Table_cherry_TWO_View_VY_SOP_Detail[[#This Row],[Document_Date]])</f>
        <v>9</v>
      </c>
      <c r="E53" t="str">
        <f>TEXT(Table_cherry_TWO_View_VY_SOP_Detail[[#This Row],[Document_Date]], "yyyy-MMM")</f>
        <v>2018-Sep</v>
      </c>
      <c r="F53" s="3">
        <f>WEEKDAY(Table_cherry_TWO_View_VY_SOP_Detail[[#This Row],[Document_Date]])</f>
        <v>5</v>
      </c>
      <c r="G53">
        <f>WEEKNUM(Table_cherry_TWO_View_VY_SOP_Detail[[#This Row],[Document_Date]])</f>
        <v>36</v>
      </c>
      <c r="H53">
        <f ca="1">_xlfn.DAYS(Table_cherry_TWO_View_VY_SOP_Detail[[#This Row],[Due_Date]], Table_cherry_TWO_View_VY_SOP_Detail[[#This Row],[Today]])</f>
        <v>1840</v>
      </c>
      <c r="I53" s="2">
        <f t="shared" ca="1" si="0"/>
        <v>41539</v>
      </c>
      <c r="J53" s="1">
        <v>43349</v>
      </c>
      <c r="K53" s="1">
        <v>42837</v>
      </c>
      <c r="L53" s="1">
        <v>43349</v>
      </c>
      <c r="M53" s="1">
        <v>43379</v>
      </c>
      <c r="N53">
        <v>340</v>
      </c>
      <c r="O53" t="s">
        <v>75</v>
      </c>
      <c r="P53" t="s">
        <v>363</v>
      </c>
      <c r="Q53" t="s">
        <v>364</v>
      </c>
      <c r="R53" t="s">
        <v>365</v>
      </c>
      <c r="S53" t="s">
        <v>302</v>
      </c>
      <c r="T53" t="s">
        <v>80</v>
      </c>
      <c r="U53" t="s">
        <v>366</v>
      </c>
      <c r="V53" t="s">
        <v>104</v>
      </c>
      <c r="W53" t="s">
        <v>104</v>
      </c>
      <c r="X53" t="s">
        <v>105</v>
      </c>
      <c r="Y53" t="s">
        <v>105</v>
      </c>
      <c r="Z53" t="s">
        <v>83</v>
      </c>
      <c r="AA53" t="s">
        <v>84</v>
      </c>
      <c r="AB53" t="s">
        <v>84</v>
      </c>
      <c r="AC53" t="s">
        <v>86</v>
      </c>
      <c r="AD53" t="s">
        <v>86</v>
      </c>
      <c r="AE53" t="s">
        <v>364</v>
      </c>
      <c r="AF53" t="s">
        <v>367</v>
      </c>
      <c r="AG53" t="s">
        <v>78</v>
      </c>
      <c r="AH53" t="s">
        <v>78</v>
      </c>
      <c r="AI53" t="s">
        <v>368</v>
      </c>
      <c r="AJ53" t="s">
        <v>148</v>
      </c>
      <c r="AK53" t="s">
        <v>369</v>
      </c>
      <c r="AL53" t="s">
        <v>91</v>
      </c>
      <c r="AM53" t="s">
        <v>86</v>
      </c>
      <c r="AN53" t="s">
        <v>364</v>
      </c>
      <c r="AO53" t="s">
        <v>367</v>
      </c>
      <c r="AP53" t="s">
        <v>78</v>
      </c>
      <c r="AQ53" t="s">
        <v>78</v>
      </c>
      <c r="AR53" t="s">
        <v>368</v>
      </c>
      <c r="AS53" t="s">
        <v>148</v>
      </c>
      <c r="AT53" t="s">
        <v>369</v>
      </c>
      <c r="AU53" t="s">
        <v>91</v>
      </c>
      <c r="AV53">
        <v>1405.87</v>
      </c>
      <c r="AW53">
        <v>0</v>
      </c>
      <c r="AX53">
        <v>1313.88</v>
      </c>
      <c r="AY53">
        <v>0</v>
      </c>
      <c r="AZ53">
        <v>0</v>
      </c>
      <c r="BA53">
        <v>91.99</v>
      </c>
      <c r="BB53" t="s">
        <v>92</v>
      </c>
      <c r="BC53" s="1">
        <v>43349</v>
      </c>
      <c r="BD53" s="1">
        <v>43349</v>
      </c>
      <c r="BE53" t="s">
        <v>125</v>
      </c>
      <c r="BF53" t="s">
        <v>78</v>
      </c>
      <c r="BG53" t="s">
        <v>78</v>
      </c>
      <c r="BH53">
        <v>114688</v>
      </c>
      <c r="BI53">
        <v>0</v>
      </c>
      <c r="BJ53" t="s">
        <v>94</v>
      </c>
      <c r="BK53" t="s">
        <v>382</v>
      </c>
      <c r="BL53" t="s">
        <v>383</v>
      </c>
      <c r="BM53">
        <v>1</v>
      </c>
      <c r="BN53" t="s">
        <v>379</v>
      </c>
      <c r="BO53">
        <v>1</v>
      </c>
      <c r="BP53">
        <v>1</v>
      </c>
      <c r="BQ53">
        <v>250</v>
      </c>
      <c r="BR53">
        <v>250</v>
      </c>
      <c r="BS53" t="s">
        <v>98</v>
      </c>
      <c r="BT53">
        <v>0</v>
      </c>
      <c r="BU53">
        <v>0</v>
      </c>
      <c r="BV53">
        <v>0</v>
      </c>
      <c r="BW53">
        <v>137.5</v>
      </c>
      <c r="BX53">
        <v>137.5</v>
      </c>
      <c r="BY53">
        <v>112.5</v>
      </c>
      <c r="BZ53">
        <v>45</v>
      </c>
      <c r="CA53" t="s">
        <v>78</v>
      </c>
      <c r="CB53" t="s">
        <v>78</v>
      </c>
    </row>
    <row r="54" spans="1:80" x14ac:dyDescent="0.25">
      <c r="A54" t="s">
        <v>362</v>
      </c>
      <c r="B54" t="s">
        <v>202</v>
      </c>
      <c r="C54">
        <f>YEAR(Table_cherry_TWO_View_VY_SOP_Detail[[#This Row],[Document_Date]])</f>
        <v>2018</v>
      </c>
      <c r="D54">
        <f>MONTH(Table_cherry_TWO_View_VY_SOP_Detail[[#This Row],[Document_Date]])</f>
        <v>9</v>
      </c>
      <c r="E54" t="str">
        <f>TEXT(Table_cherry_TWO_View_VY_SOP_Detail[[#This Row],[Document_Date]], "yyyy-MMM")</f>
        <v>2018-Sep</v>
      </c>
      <c r="F54" s="3">
        <f>WEEKDAY(Table_cherry_TWO_View_VY_SOP_Detail[[#This Row],[Document_Date]])</f>
        <v>5</v>
      </c>
      <c r="G54">
        <f>WEEKNUM(Table_cherry_TWO_View_VY_SOP_Detail[[#This Row],[Document_Date]])</f>
        <v>36</v>
      </c>
      <c r="H54">
        <f ca="1">_xlfn.DAYS(Table_cherry_TWO_View_VY_SOP_Detail[[#This Row],[Due_Date]], Table_cherry_TWO_View_VY_SOP_Detail[[#This Row],[Today]])</f>
        <v>1840</v>
      </c>
      <c r="I54" s="2">
        <f t="shared" ca="1" si="0"/>
        <v>41539</v>
      </c>
      <c r="J54" s="1">
        <v>43349</v>
      </c>
      <c r="K54" s="1">
        <v>42837</v>
      </c>
      <c r="L54" s="1">
        <v>43349</v>
      </c>
      <c r="M54" s="1">
        <v>43379</v>
      </c>
      <c r="N54">
        <v>340</v>
      </c>
      <c r="O54" t="s">
        <v>75</v>
      </c>
      <c r="P54" t="s">
        <v>363</v>
      </c>
      <c r="Q54" t="s">
        <v>364</v>
      </c>
      <c r="R54" t="s">
        <v>365</v>
      </c>
      <c r="S54" t="s">
        <v>302</v>
      </c>
      <c r="T54" t="s">
        <v>80</v>
      </c>
      <c r="U54" t="s">
        <v>366</v>
      </c>
      <c r="V54" t="s">
        <v>104</v>
      </c>
      <c r="W54" t="s">
        <v>104</v>
      </c>
      <c r="X54" t="s">
        <v>105</v>
      </c>
      <c r="Y54" t="s">
        <v>105</v>
      </c>
      <c r="Z54" t="s">
        <v>83</v>
      </c>
      <c r="AA54" t="s">
        <v>84</v>
      </c>
      <c r="AB54" t="s">
        <v>84</v>
      </c>
      <c r="AC54" t="s">
        <v>86</v>
      </c>
      <c r="AD54" t="s">
        <v>86</v>
      </c>
      <c r="AE54" t="s">
        <v>364</v>
      </c>
      <c r="AF54" t="s">
        <v>367</v>
      </c>
      <c r="AG54" t="s">
        <v>78</v>
      </c>
      <c r="AH54" t="s">
        <v>78</v>
      </c>
      <c r="AI54" t="s">
        <v>368</v>
      </c>
      <c r="AJ54" t="s">
        <v>148</v>
      </c>
      <c r="AK54" t="s">
        <v>369</v>
      </c>
      <c r="AL54" t="s">
        <v>91</v>
      </c>
      <c r="AM54" t="s">
        <v>86</v>
      </c>
      <c r="AN54" t="s">
        <v>364</v>
      </c>
      <c r="AO54" t="s">
        <v>367</v>
      </c>
      <c r="AP54" t="s">
        <v>78</v>
      </c>
      <c r="AQ54" t="s">
        <v>78</v>
      </c>
      <c r="AR54" t="s">
        <v>368</v>
      </c>
      <c r="AS54" t="s">
        <v>148</v>
      </c>
      <c r="AT54" t="s">
        <v>369</v>
      </c>
      <c r="AU54" t="s">
        <v>91</v>
      </c>
      <c r="AV54">
        <v>1405.87</v>
      </c>
      <c r="AW54">
        <v>0</v>
      </c>
      <c r="AX54">
        <v>1313.88</v>
      </c>
      <c r="AY54">
        <v>0</v>
      </c>
      <c r="AZ54">
        <v>0</v>
      </c>
      <c r="BA54">
        <v>91.99</v>
      </c>
      <c r="BB54" t="s">
        <v>92</v>
      </c>
      <c r="BC54" s="1">
        <v>43349</v>
      </c>
      <c r="BD54" s="1">
        <v>43349</v>
      </c>
      <c r="BE54" t="s">
        <v>125</v>
      </c>
      <c r="BF54" t="s">
        <v>78</v>
      </c>
      <c r="BG54" t="s">
        <v>78</v>
      </c>
      <c r="BH54">
        <v>131072</v>
      </c>
      <c r="BI54">
        <v>0</v>
      </c>
      <c r="BJ54" t="s">
        <v>94</v>
      </c>
      <c r="BK54" t="s">
        <v>384</v>
      </c>
      <c r="BL54" t="s">
        <v>385</v>
      </c>
      <c r="BM54">
        <v>1</v>
      </c>
      <c r="BN54" t="s">
        <v>97</v>
      </c>
      <c r="BO54">
        <v>1</v>
      </c>
      <c r="BP54">
        <v>1</v>
      </c>
      <c r="BQ54">
        <v>100</v>
      </c>
      <c r="BR54">
        <v>100</v>
      </c>
      <c r="BS54" t="s">
        <v>98</v>
      </c>
      <c r="BT54">
        <v>0</v>
      </c>
      <c r="BU54">
        <v>0</v>
      </c>
      <c r="BV54">
        <v>0</v>
      </c>
      <c r="BW54">
        <v>8</v>
      </c>
      <c r="BX54">
        <v>8</v>
      </c>
      <c r="BY54">
        <v>92</v>
      </c>
      <c r="BZ54">
        <v>92</v>
      </c>
      <c r="CA54" t="s">
        <v>78</v>
      </c>
      <c r="CB54" t="s">
        <v>78</v>
      </c>
    </row>
    <row r="55" spans="1:80" x14ac:dyDescent="0.25">
      <c r="A55" t="s">
        <v>362</v>
      </c>
      <c r="B55" t="s">
        <v>202</v>
      </c>
      <c r="C55">
        <f>YEAR(Table_cherry_TWO_View_VY_SOP_Detail[[#This Row],[Document_Date]])</f>
        <v>2018</v>
      </c>
      <c r="D55">
        <f>MONTH(Table_cherry_TWO_View_VY_SOP_Detail[[#This Row],[Document_Date]])</f>
        <v>9</v>
      </c>
      <c r="E55" t="str">
        <f>TEXT(Table_cherry_TWO_View_VY_SOP_Detail[[#This Row],[Document_Date]], "yyyy-MMM")</f>
        <v>2018-Sep</v>
      </c>
      <c r="F55" s="3">
        <f>WEEKDAY(Table_cherry_TWO_View_VY_SOP_Detail[[#This Row],[Document_Date]])</f>
        <v>5</v>
      </c>
      <c r="G55">
        <f>WEEKNUM(Table_cherry_TWO_View_VY_SOP_Detail[[#This Row],[Document_Date]])</f>
        <v>36</v>
      </c>
      <c r="H55">
        <f ca="1">_xlfn.DAYS(Table_cherry_TWO_View_VY_SOP_Detail[[#This Row],[Due_Date]], Table_cherry_TWO_View_VY_SOP_Detail[[#This Row],[Today]])</f>
        <v>1840</v>
      </c>
      <c r="I55" s="2">
        <f t="shared" ca="1" si="0"/>
        <v>41539</v>
      </c>
      <c r="J55" s="1">
        <v>43349</v>
      </c>
      <c r="K55" s="1">
        <v>42837</v>
      </c>
      <c r="L55" s="1">
        <v>43349</v>
      </c>
      <c r="M55" s="1">
        <v>43379</v>
      </c>
      <c r="N55">
        <v>340</v>
      </c>
      <c r="O55" t="s">
        <v>75</v>
      </c>
      <c r="P55" t="s">
        <v>363</v>
      </c>
      <c r="Q55" t="s">
        <v>364</v>
      </c>
      <c r="R55" t="s">
        <v>365</v>
      </c>
      <c r="S55" t="s">
        <v>302</v>
      </c>
      <c r="T55" t="s">
        <v>80</v>
      </c>
      <c r="U55" t="s">
        <v>366</v>
      </c>
      <c r="V55" t="s">
        <v>104</v>
      </c>
      <c r="W55" t="s">
        <v>104</v>
      </c>
      <c r="X55" t="s">
        <v>105</v>
      </c>
      <c r="Y55" t="s">
        <v>105</v>
      </c>
      <c r="Z55" t="s">
        <v>83</v>
      </c>
      <c r="AA55" t="s">
        <v>84</v>
      </c>
      <c r="AB55" t="s">
        <v>84</v>
      </c>
      <c r="AC55" t="s">
        <v>86</v>
      </c>
      <c r="AD55" t="s">
        <v>86</v>
      </c>
      <c r="AE55" t="s">
        <v>364</v>
      </c>
      <c r="AF55" t="s">
        <v>367</v>
      </c>
      <c r="AG55" t="s">
        <v>78</v>
      </c>
      <c r="AH55" t="s">
        <v>78</v>
      </c>
      <c r="AI55" t="s">
        <v>368</v>
      </c>
      <c r="AJ55" t="s">
        <v>148</v>
      </c>
      <c r="AK55" t="s">
        <v>369</v>
      </c>
      <c r="AL55" t="s">
        <v>91</v>
      </c>
      <c r="AM55" t="s">
        <v>86</v>
      </c>
      <c r="AN55" t="s">
        <v>364</v>
      </c>
      <c r="AO55" t="s">
        <v>367</v>
      </c>
      <c r="AP55" t="s">
        <v>78</v>
      </c>
      <c r="AQ55" t="s">
        <v>78</v>
      </c>
      <c r="AR55" t="s">
        <v>368</v>
      </c>
      <c r="AS55" t="s">
        <v>148</v>
      </c>
      <c r="AT55" t="s">
        <v>369</v>
      </c>
      <c r="AU55" t="s">
        <v>91</v>
      </c>
      <c r="AV55">
        <v>1405.87</v>
      </c>
      <c r="AW55">
        <v>0</v>
      </c>
      <c r="AX55">
        <v>1313.88</v>
      </c>
      <c r="AY55">
        <v>0</v>
      </c>
      <c r="AZ55">
        <v>0</v>
      </c>
      <c r="BA55">
        <v>91.99</v>
      </c>
      <c r="BB55" t="s">
        <v>92</v>
      </c>
      <c r="BC55" s="1">
        <v>43349</v>
      </c>
      <c r="BD55" s="1">
        <v>43349</v>
      </c>
      <c r="BE55" t="s">
        <v>125</v>
      </c>
      <c r="BF55" t="s">
        <v>78</v>
      </c>
      <c r="BG55" t="s">
        <v>78</v>
      </c>
      <c r="BH55">
        <v>147456</v>
      </c>
      <c r="BI55">
        <v>0</v>
      </c>
      <c r="BJ55" t="s">
        <v>94</v>
      </c>
      <c r="BK55" t="s">
        <v>384</v>
      </c>
      <c r="BL55" t="s">
        <v>385</v>
      </c>
      <c r="BM55">
        <v>1</v>
      </c>
      <c r="BN55" t="s">
        <v>97</v>
      </c>
      <c r="BO55">
        <v>1</v>
      </c>
      <c r="BP55">
        <v>1</v>
      </c>
      <c r="BQ55">
        <v>115</v>
      </c>
      <c r="BR55">
        <v>115</v>
      </c>
      <c r="BS55" t="s">
        <v>98</v>
      </c>
      <c r="BT55">
        <v>0</v>
      </c>
      <c r="BU55">
        <v>0</v>
      </c>
      <c r="BV55">
        <v>0</v>
      </c>
      <c r="BW55">
        <v>8</v>
      </c>
      <c r="BX55">
        <v>8</v>
      </c>
      <c r="BY55">
        <v>107</v>
      </c>
      <c r="BZ55">
        <v>93.043478260869577</v>
      </c>
      <c r="CA55" t="s">
        <v>78</v>
      </c>
      <c r="CB55" t="s">
        <v>78</v>
      </c>
    </row>
    <row r="56" spans="1:80" x14ac:dyDescent="0.25">
      <c r="A56" t="s">
        <v>386</v>
      </c>
      <c r="B56" t="s">
        <v>202</v>
      </c>
      <c r="C56">
        <f>YEAR(Table_cherry_TWO_View_VY_SOP_Detail[[#This Row],[Document_Date]])</f>
        <v>2018</v>
      </c>
      <c r="D56">
        <f>MONTH(Table_cherry_TWO_View_VY_SOP_Detail[[#This Row],[Document_Date]])</f>
        <v>9</v>
      </c>
      <c r="E56" t="str">
        <f>TEXT(Table_cherry_TWO_View_VY_SOP_Detail[[#This Row],[Document_Date]], "yyyy-MMM")</f>
        <v>2018-Sep</v>
      </c>
      <c r="F56" s="3">
        <f>WEEKDAY(Table_cherry_TWO_View_VY_SOP_Detail[[#This Row],[Document_Date]])</f>
        <v>5</v>
      </c>
      <c r="G56">
        <f>WEEKNUM(Table_cherry_TWO_View_VY_SOP_Detail[[#This Row],[Document_Date]])</f>
        <v>36</v>
      </c>
      <c r="H56">
        <f ca="1">_xlfn.DAYS(Table_cherry_TWO_View_VY_SOP_Detail[[#This Row],[Due_Date]], Table_cherry_TWO_View_VY_SOP_Detail[[#This Row],[Today]])</f>
        <v>1840</v>
      </c>
      <c r="I56" s="2">
        <f t="shared" ca="1" si="0"/>
        <v>41539</v>
      </c>
      <c r="J56" s="1">
        <v>43349</v>
      </c>
      <c r="K56" s="1">
        <v>42837</v>
      </c>
      <c r="L56" s="1">
        <v>43349</v>
      </c>
      <c r="M56" s="1">
        <v>43379</v>
      </c>
      <c r="N56">
        <v>341</v>
      </c>
      <c r="O56" t="s">
        <v>75</v>
      </c>
      <c r="P56" t="s">
        <v>387</v>
      </c>
      <c r="Q56" t="s">
        <v>388</v>
      </c>
      <c r="R56" t="s">
        <v>365</v>
      </c>
      <c r="S56" t="s">
        <v>302</v>
      </c>
      <c r="T56" t="s">
        <v>80</v>
      </c>
      <c r="U56" t="s">
        <v>389</v>
      </c>
      <c r="V56" t="s">
        <v>267</v>
      </c>
      <c r="W56" t="s">
        <v>267</v>
      </c>
      <c r="X56" t="s">
        <v>268</v>
      </c>
      <c r="Y56" t="s">
        <v>268</v>
      </c>
      <c r="Z56" t="s">
        <v>83</v>
      </c>
      <c r="AA56" t="s">
        <v>84</v>
      </c>
      <c r="AB56" t="s">
        <v>84</v>
      </c>
      <c r="AC56" t="s">
        <v>86</v>
      </c>
      <c r="AD56" t="s">
        <v>86</v>
      </c>
      <c r="AE56" t="s">
        <v>388</v>
      </c>
      <c r="AF56" t="s">
        <v>390</v>
      </c>
      <c r="AG56" t="s">
        <v>391</v>
      </c>
      <c r="AH56" t="s">
        <v>78</v>
      </c>
      <c r="AI56" t="s">
        <v>392</v>
      </c>
      <c r="AJ56" t="s">
        <v>271</v>
      </c>
      <c r="AK56" t="s">
        <v>393</v>
      </c>
      <c r="AL56" t="s">
        <v>91</v>
      </c>
      <c r="AM56" t="s">
        <v>86</v>
      </c>
      <c r="AN56" t="s">
        <v>388</v>
      </c>
      <c r="AO56" t="s">
        <v>390</v>
      </c>
      <c r="AP56" t="s">
        <v>391</v>
      </c>
      <c r="AQ56" t="s">
        <v>78</v>
      </c>
      <c r="AR56" t="s">
        <v>392</v>
      </c>
      <c r="AS56" t="s">
        <v>271</v>
      </c>
      <c r="AT56" t="s">
        <v>393</v>
      </c>
      <c r="AU56" t="s">
        <v>91</v>
      </c>
      <c r="AV56">
        <v>1405.87</v>
      </c>
      <c r="AW56">
        <v>0</v>
      </c>
      <c r="AX56">
        <v>1313.88</v>
      </c>
      <c r="AY56">
        <v>0</v>
      </c>
      <c r="AZ56">
        <v>0</v>
      </c>
      <c r="BA56">
        <v>91.99</v>
      </c>
      <c r="BB56" t="s">
        <v>92</v>
      </c>
      <c r="BC56" s="1">
        <v>43349</v>
      </c>
      <c r="BD56" s="1">
        <v>43349</v>
      </c>
      <c r="BE56" t="s">
        <v>125</v>
      </c>
      <c r="BF56" t="s">
        <v>78</v>
      </c>
      <c r="BG56" t="s">
        <v>78</v>
      </c>
      <c r="BH56">
        <v>16384</v>
      </c>
      <c r="BI56">
        <v>0</v>
      </c>
      <c r="BJ56" t="s">
        <v>94</v>
      </c>
      <c r="BK56" t="s">
        <v>370</v>
      </c>
      <c r="BL56" t="s">
        <v>394</v>
      </c>
      <c r="BM56">
        <v>1</v>
      </c>
      <c r="BN56" t="s">
        <v>97</v>
      </c>
      <c r="BO56">
        <v>1</v>
      </c>
      <c r="BP56">
        <v>1</v>
      </c>
      <c r="BQ56">
        <v>174.38</v>
      </c>
      <c r="BR56">
        <v>174.38</v>
      </c>
      <c r="BS56" t="s">
        <v>98</v>
      </c>
      <c r="BT56">
        <v>0</v>
      </c>
      <c r="BU56">
        <v>0</v>
      </c>
      <c r="BV56">
        <v>0</v>
      </c>
      <c r="BW56">
        <v>90</v>
      </c>
      <c r="BX56">
        <v>90</v>
      </c>
      <c r="BY56">
        <v>84.38</v>
      </c>
      <c r="BZ56">
        <v>48.388576671636663</v>
      </c>
      <c r="CA56" t="s">
        <v>372</v>
      </c>
      <c r="CB56" t="s">
        <v>78</v>
      </c>
    </row>
    <row r="57" spans="1:80" x14ac:dyDescent="0.25">
      <c r="A57" t="s">
        <v>386</v>
      </c>
      <c r="B57" t="s">
        <v>202</v>
      </c>
      <c r="C57">
        <f>YEAR(Table_cherry_TWO_View_VY_SOP_Detail[[#This Row],[Document_Date]])</f>
        <v>2018</v>
      </c>
      <c r="D57">
        <f>MONTH(Table_cherry_TWO_View_VY_SOP_Detail[[#This Row],[Document_Date]])</f>
        <v>9</v>
      </c>
      <c r="E57" t="str">
        <f>TEXT(Table_cherry_TWO_View_VY_SOP_Detail[[#This Row],[Document_Date]], "yyyy-MMM")</f>
        <v>2018-Sep</v>
      </c>
      <c r="F57" s="3">
        <f>WEEKDAY(Table_cherry_TWO_View_VY_SOP_Detail[[#This Row],[Document_Date]])</f>
        <v>5</v>
      </c>
      <c r="G57">
        <f>WEEKNUM(Table_cherry_TWO_View_VY_SOP_Detail[[#This Row],[Document_Date]])</f>
        <v>36</v>
      </c>
      <c r="H57">
        <f ca="1">_xlfn.DAYS(Table_cherry_TWO_View_VY_SOP_Detail[[#This Row],[Due_Date]], Table_cherry_TWO_View_VY_SOP_Detail[[#This Row],[Today]])</f>
        <v>1840</v>
      </c>
      <c r="I57" s="2">
        <f t="shared" ca="1" si="0"/>
        <v>41539</v>
      </c>
      <c r="J57" s="1">
        <v>43349</v>
      </c>
      <c r="K57" s="1">
        <v>42837</v>
      </c>
      <c r="L57" s="1">
        <v>43349</v>
      </c>
      <c r="M57" s="1">
        <v>43379</v>
      </c>
      <c r="N57">
        <v>341</v>
      </c>
      <c r="O57" t="s">
        <v>75</v>
      </c>
      <c r="P57" t="s">
        <v>387</v>
      </c>
      <c r="Q57" t="s">
        <v>388</v>
      </c>
      <c r="R57" t="s">
        <v>365</v>
      </c>
      <c r="S57" t="s">
        <v>302</v>
      </c>
      <c r="T57" t="s">
        <v>80</v>
      </c>
      <c r="U57" t="s">
        <v>389</v>
      </c>
      <c r="V57" t="s">
        <v>267</v>
      </c>
      <c r="W57" t="s">
        <v>267</v>
      </c>
      <c r="X57" t="s">
        <v>268</v>
      </c>
      <c r="Y57" t="s">
        <v>268</v>
      </c>
      <c r="Z57" t="s">
        <v>83</v>
      </c>
      <c r="AA57" t="s">
        <v>84</v>
      </c>
      <c r="AB57" t="s">
        <v>84</v>
      </c>
      <c r="AC57" t="s">
        <v>86</v>
      </c>
      <c r="AD57" t="s">
        <v>86</v>
      </c>
      <c r="AE57" t="s">
        <v>388</v>
      </c>
      <c r="AF57" t="s">
        <v>390</v>
      </c>
      <c r="AG57" t="s">
        <v>391</v>
      </c>
      <c r="AH57" t="s">
        <v>78</v>
      </c>
      <c r="AI57" t="s">
        <v>392</v>
      </c>
      <c r="AJ57" t="s">
        <v>271</v>
      </c>
      <c r="AK57" t="s">
        <v>393</v>
      </c>
      <c r="AL57" t="s">
        <v>91</v>
      </c>
      <c r="AM57" t="s">
        <v>86</v>
      </c>
      <c r="AN57" t="s">
        <v>388</v>
      </c>
      <c r="AO57" t="s">
        <v>390</v>
      </c>
      <c r="AP57" t="s">
        <v>391</v>
      </c>
      <c r="AQ57" t="s">
        <v>78</v>
      </c>
      <c r="AR57" t="s">
        <v>392</v>
      </c>
      <c r="AS57" t="s">
        <v>271</v>
      </c>
      <c r="AT57" t="s">
        <v>393</v>
      </c>
      <c r="AU57" t="s">
        <v>91</v>
      </c>
      <c r="AV57">
        <v>1405.87</v>
      </c>
      <c r="AW57">
        <v>0</v>
      </c>
      <c r="AX57">
        <v>1313.88</v>
      </c>
      <c r="AY57">
        <v>0</v>
      </c>
      <c r="AZ57">
        <v>0</v>
      </c>
      <c r="BA57">
        <v>91.99</v>
      </c>
      <c r="BB57" t="s">
        <v>92</v>
      </c>
      <c r="BC57" s="1">
        <v>43349</v>
      </c>
      <c r="BD57" s="1">
        <v>43349</v>
      </c>
      <c r="BE57" t="s">
        <v>125</v>
      </c>
      <c r="BF57" t="s">
        <v>78</v>
      </c>
      <c r="BG57" t="s">
        <v>78</v>
      </c>
      <c r="BH57">
        <v>32768</v>
      </c>
      <c r="BI57">
        <v>0</v>
      </c>
      <c r="BJ57" t="s">
        <v>94</v>
      </c>
      <c r="BK57" t="s">
        <v>373</v>
      </c>
      <c r="BL57" t="s">
        <v>395</v>
      </c>
      <c r="BM57">
        <v>1</v>
      </c>
      <c r="BN57" t="s">
        <v>97</v>
      </c>
      <c r="BO57">
        <v>1</v>
      </c>
      <c r="BP57">
        <v>1</v>
      </c>
      <c r="BQ57">
        <v>6</v>
      </c>
      <c r="BR57">
        <v>6</v>
      </c>
      <c r="BS57" t="s">
        <v>98</v>
      </c>
      <c r="BT57">
        <v>0</v>
      </c>
      <c r="BU57">
        <v>0</v>
      </c>
      <c r="BV57">
        <v>0</v>
      </c>
      <c r="BW57">
        <v>5</v>
      </c>
      <c r="BX57">
        <v>5</v>
      </c>
      <c r="BY57">
        <v>1</v>
      </c>
      <c r="BZ57">
        <v>16.666666666666671</v>
      </c>
      <c r="CA57" t="s">
        <v>372</v>
      </c>
      <c r="CB57" t="s">
        <v>78</v>
      </c>
    </row>
    <row r="58" spans="1:80" x14ac:dyDescent="0.25">
      <c r="A58" t="s">
        <v>386</v>
      </c>
      <c r="B58" t="s">
        <v>202</v>
      </c>
      <c r="C58">
        <f>YEAR(Table_cherry_TWO_View_VY_SOP_Detail[[#This Row],[Document_Date]])</f>
        <v>2018</v>
      </c>
      <c r="D58">
        <f>MONTH(Table_cherry_TWO_View_VY_SOP_Detail[[#This Row],[Document_Date]])</f>
        <v>9</v>
      </c>
      <c r="E58" t="str">
        <f>TEXT(Table_cherry_TWO_View_VY_SOP_Detail[[#This Row],[Document_Date]], "yyyy-MMM")</f>
        <v>2018-Sep</v>
      </c>
      <c r="F58" s="3">
        <f>WEEKDAY(Table_cherry_TWO_View_VY_SOP_Detail[[#This Row],[Document_Date]])</f>
        <v>5</v>
      </c>
      <c r="G58">
        <f>WEEKNUM(Table_cherry_TWO_View_VY_SOP_Detail[[#This Row],[Document_Date]])</f>
        <v>36</v>
      </c>
      <c r="H58">
        <f ca="1">_xlfn.DAYS(Table_cherry_TWO_View_VY_SOP_Detail[[#This Row],[Due_Date]], Table_cherry_TWO_View_VY_SOP_Detail[[#This Row],[Today]])</f>
        <v>1840</v>
      </c>
      <c r="I58" s="2">
        <f t="shared" ca="1" si="0"/>
        <v>41539</v>
      </c>
      <c r="J58" s="1">
        <v>43349</v>
      </c>
      <c r="K58" s="1">
        <v>42837</v>
      </c>
      <c r="L58" s="1">
        <v>43349</v>
      </c>
      <c r="M58" s="1">
        <v>43379</v>
      </c>
      <c r="N58">
        <v>341</v>
      </c>
      <c r="O58" t="s">
        <v>75</v>
      </c>
      <c r="P58" t="s">
        <v>387</v>
      </c>
      <c r="Q58" t="s">
        <v>388</v>
      </c>
      <c r="R58" t="s">
        <v>365</v>
      </c>
      <c r="S58" t="s">
        <v>302</v>
      </c>
      <c r="T58" t="s">
        <v>80</v>
      </c>
      <c r="U58" t="s">
        <v>389</v>
      </c>
      <c r="V58" t="s">
        <v>267</v>
      </c>
      <c r="W58" t="s">
        <v>267</v>
      </c>
      <c r="X58" t="s">
        <v>268</v>
      </c>
      <c r="Y58" t="s">
        <v>268</v>
      </c>
      <c r="Z58" t="s">
        <v>83</v>
      </c>
      <c r="AA58" t="s">
        <v>84</v>
      </c>
      <c r="AB58" t="s">
        <v>84</v>
      </c>
      <c r="AC58" t="s">
        <v>86</v>
      </c>
      <c r="AD58" t="s">
        <v>86</v>
      </c>
      <c r="AE58" t="s">
        <v>388</v>
      </c>
      <c r="AF58" t="s">
        <v>390</v>
      </c>
      <c r="AG58" t="s">
        <v>391</v>
      </c>
      <c r="AH58" t="s">
        <v>78</v>
      </c>
      <c r="AI58" t="s">
        <v>392</v>
      </c>
      <c r="AJ58" t="s">
        <v>271</v>
      </c>
      <c r="AK58" t="s">
        <v>393</v>
      </c>
      <c r="AL58" t="s">
        <v>91</v>
      </c>
      <c r="AM58" t="s">
        <v>86</v>
      </c>
      <c r="AN58" t="s">
        <v>388</v>
      </c>
      <c r="AO58" t="s">
        <v>390</v>
      </c>
      <c r="AP58" t="s">
        <v>391</v>
      </c>
      <c r="AQ58" t="s">
        <v>78</v>
      </c>
      <c r="AR58" t="s">
        <v>392</v>
      </c>
      <c r="AS58" t="s">
        <v>271</v>
      </c>
      <c r="AT58" t="s">
        <v>393</v>
      </c>
      <c r="AU58" t="s">
        <v>91</v>
      </c>
      <c r="AV58">
        <v>1405.87</v>
      </c>
      <c r="AW58">
        <v>0</v>
      </c>
      <c r="AX58">
        <v>1313.88</v>
      </c>
      <c r="AY58">
        <v>0</v>
      </c>
      <c r="AZ58">
        <v>0</v>
      </c>
      <c r="BA58">
        <v>91.99</v>
      </c>
      <c r="BB58" t="s">
        <v>92</v>
      </c>
      <c r="BC58" s="1">
        <v>43349</v>
      </c>
      <c r="BD58" s="1">
        <v>43349</v>
      </c>
      <c r="BE58" t="s">
        <v>125</v>
      </c>
      <c r="BF58" t="s">
        <v>78</v>
      </c>
      <c r="BG58" t="s">
        <v>78</v>
      </c>
      <c r="BH58">
        <v>49152</v>
      </c>
      <c r="BI58">
        <v>0</v>
      </c>
      <c r="BJ58" t="s">
        <v>94</v>
      </c>
      <c r="BK58" t="s">
        <v>375</v>
      </c>
      <c r="BL58" t="s">
        <v>396</v>
      </c>
      <c r="BM58">
        <v>1</v>
      </c>
      <c r="BN58" t="s">
        <v>97</v>
      </c>
      <c r="BO58">
        <v>1</v>
      </c>
      <c r="BP58">
        <v>1</v>
      </c>
      <c r="BQ58">
        <v>6</v>
      </c>
      <c r="BR58">
        <v>6</v>
      </c>
      <c r="BS58" t="s">
        <v>98</v>
      </c>
      <c r="BT58">
        <v>0</v>
      </c>
      <c r="BU58">
        <v>0</v>
      </c>
      <c r="BV58">
        <v>0</v>
      </c>
      <c r="BW58">
        <v>5</v>
      </c>
      <c r="BX58">
        <v>5</v>
      </c>
      <c r="BY58">
        <v>1</v>
      </c>
      <c r="BZ58">
        <v>16.666666666666671</v>
      </c>
      <c r="CA58" t="s">
        <v>372</v>
      </c>
      <c r="CB58" t="s">
        <v>78</v>
      </c>
    </row>
    <row r="59" spans="1:80" x14ac:dyDescent="0.25">
      <c r="A59" t="s">
        <v>386</v>
      </c>
      <c r="B59" t="s">
        <v>202</v>
      </c>
      <c r="C59">
        <f>YEAR(Table_cherry_TWO_View_VY_SOP_Detail[[#This Row],[Document_Date]])</f>
        <v>2018</v>
      </c>
      <c r="D59">
        <f>MONTH(Table_cherry_TWO_View_VY_SOP_Detail[[#This Row],[Document_Date]])</f>
        <v>9</v>
      </c>
      <c r="E59" t="str">
        <f>TEXT(Table_cherry_TWO_View_VY_SOP_Detail[[#This Row],[Document_Date]], "yyyy-MMM")</f>
        <v>2018-Sep</v>
      </c>
      <c r="F59" s="3">
        <f>WEEKDAY(Table_cherry_TWO_View_VY_SOP_Detail[[#This Row],[Document_Date]])</f>
        <v>5</v>
      </c>
      <c r="G59">
        <f>WEEKNUM(Table_cherry_TWO_View_VY_SOP_Detail[[#This Row],[Document_Date]])</f>
        <v>36</v>
      </c>
      <c r="H59">
        <f ca="1">_xlfn.DAYS(Table_cherry_TWO_View_VY_SOP_Detail[[#This Row],[Due_Date]], Table_cherry_TWO_View_VY_SOP_Detail[[#This Row],[Today]])</f>
        <v>1840</v>
      </c>
      <c r="I59" s="2">
        <f t="shared" ca="1" si="0"/>
        <v>41539</v>
      </c>
      <c r="J59" s="1">
        <v>43349</v>
      </c>
      <c r="K59" s="1">
        <v>42837</v>
      </c>
      <c r="L59" s="1">
        <v>43349</v>
      </c>
      <c r="M59" s="1">
        <v>43379</v>
      </c>
      <c r="N59">
        <v>341</v>
      </c>
      <c r="O59" t="s">
        <v>75</v>
      </c>
      <c r="P59" t="s">
        <v>387</v>
      </c>
      <c r="Q59" t="s">
        <v>388</v>
      </c>
      <c r="R59" t="s">
        <v>365</v>
      </c>
      <c r="S59" t="s">
        <v>302</v>
      </c>
      <c r="T59" t="s">
        <v>80</v>
      </c>
      <c r="U59" t="s">
        <v>389</v>
      </c>
      <c r="V59" t="s">
        <v>267</v>
      </c>
      <c r="W59" t="s">
        <v>267</v>
      </c>
      <c r="X59" t="s">
        <v>268</v>
      </c>
      <c r="Y59" t="s">
        <v>268</v>
      </c>
      <c r="Z59" t="s">
        <v>83</v>
      </c>
      <c r="AA59" t="s">
        <v>84</v>
      </c>
      <c r="AB59" t="s">
        <v>84</v>
      </c>
      <c r="AC59" t="s">
        <v>86</v>
      </c>
      <c r="AD59" t="s">
        <v>86</v>
      </c>
      <c r="AE59" t="s">
        <v>388</v>
      </c>
      <c r="AF59" t="s">
        <v>390</v>
      </c>
      <c r="AG59" t="s">
        <v>391</v>
      </c>
      <c r="AH59" t="s">
        <v>78</v>
      </c>
      <c r="AI59" t="s">
        <v>392</v>
      </c>
      <c r="AJ59" t="s">
        <v>271</v>
      </c>
      <c r="AK59" t="s">
        <v>393</v>
      </c>
      <c r="AL59" t="s">
        <v>91</v>
      </c>
      <c r="AM59" t="s">
        <v>86</v>
      </c>
      <c r="AN59" t="s">
        <v>388</v>
      </c>
      <c r="AO59" t="s">
        <v>390</v>
      </c>
      <c r="AP59" t="s">
        <v>391</v>
      </c>
      <c r="AQ59" t="s">
        <v>78</v>
      </c>
      <c r="AR59" t="s">
        <v>392</v>
      </c>
      <c r="AS59" t="s">
        <v>271</v>
      </c>
      <c r="AT59" t="s">
        <v>393</v>
      </c>
      <c r="AU59" t="s">
        <v>91</v>
      </c>
      <c r="AV59">
        <v>1405.87</v>
      </c>
      <c r="AW59">
        <v>0</v>
      </c>
      <c r="AX59">
        <v>1313.88</v>
      </c>
      <c r="AY59">
        <v>0</v>
      </c>
      <c r="AZ59">
        <v>0</v>
      </c>
      <c r="BA59">
        <v>91.99</v>
      </c>
      <c r="BB59" t="s">
        <v>92</v>
      </c>
      <c r="BC59" s="1">
        <v>43349</v>
      </c>
      <c r="BD59" s="1">
        <v>43349</v>
      </c>
      <c r="BE59" t="s">
        <v>125</v>
      </c>
      <c r="BF59" t="s">
        <v>78</v>
      </c>
      <c r="BG59" t="s">
        <v>78</v>
      </c>
      <c r="BH59">
        <v>65536</v>
      </c>
      <c r="BI59">
        <v>0</v>
      </c>
      <c r="BJ59" t="s">
        <v>94</v>
      </c>
      <c r="BK59" t="s">
        <v>377</v>
      </c>
      <c r="BL59" t="s">
        <v>397</v>
      </c>
      <c r="BM59">
        <v>2</v>
      </c>
      <c r="BN59" t="s">
        <v>379</v>
      </c>
      <c r="BO59">
        <v>1</v>
      </c>
      <c r="BP59">
        <v>2</v>
      </c>
      <c r="BQ59">
        <v>250</v>
      </c>
      <c r="BR59">
        <v>500</v>
      </c>
      <c r="BS59" t="s">
        <v>98</v>
      </c>
      <c r="BT59">
        <v>0</v>
      </c>
      <c r="BU59">
        <v>0</v>
      </c>
      <c r="BV59">
        <v>0</v>
      </c>
      <c r="BW59">
        <v>75</v>
      </c>
      <c r="BX59">
        <v>150</v>
      </c>
      <c r="BY59">
        <v>350</v>
      </c>
      <c r="BZ59">
        <v>70</v>
      </c>
      <c r="CA59" t="s">
        <v>78</v>
      </c>
      <c r="CB59" t="s">
        <v>78</v>
      </c>
    </row>
    <row r="60" spans="1:80" x14ac:dyDescent="0.25">
      <c r="A60" t="s">
        <v>386</v>
      </c>
      <c r="B60" t="s">
        <v>202</v>
      </c>
      <c r="C60">
        <f>YEAR(Table_cherry_TWO_View_VY_SOP_Detail[[#This Row],[Document_Date]])</f>
        <v>2018</v>
      </c>
      <c r="D60">
        <f>MONTH(Table_cherry_TWO_View_VY_SOP_Detail[[#This Row],[Document_Date]])</f>
        <v>9</v>
      </c>
      <c r="E60" t="str">
        <f>TEXT(Table_cherry_TWO_View_VY_SOP_Detail[[#This Row],[Document_Date]], "yyyy-MMM")</f>
        <v>2018-Sep</v>
      </c>
      <c r="F60" s="3">
        <f>WEEKDAY(Table_cherry_TWO_View_VY_SOP_Detail[[#This Row],[Document_Date]])</f>
        <v>5</v>
      </c>
      <c r="G60">
        <f>WEEKNUM(Table_cherry_TWO_View_VY_SOP_Detail[[#This Row],[Document_Date]])</f>
        <v>36</v>
      </c>
      <c r="H60">
        <f ca="1">_xlfn.DAYS(Table_cherry_TWO_View_VY_SOP_Detail[[#This Row],[Due_Date]], Table_cherry_TWO_View_VY_SOP_Detail[[#This Row],[Today]])</f>
        <v>1840</v>
      </c>
      <c r="I60" s="2">
        <f t="shared" ca="1" si="0"/>
        <v>41539</v>
      </c>
      <c r="J60" s="1">
        <v>43349</v>
      </c>
      <c r="K60" s="1">
        <v>42837</v>
      </c>
      <c r="L60" s="1">
        <v>43349</v>
      </c>
      <c r="M60" s="1">
        <v>43379</v>
      </c>
      <c r="N60">
        <v>341</v>
      </c>
      <c r="O60" t="s">
        <v>75</v>
      </c>
      <c r="P60" t="s">
        <v>387</v>
      </c>
      <c r="Q60" t="s">
        <v>388</v>
      </c>
      <c r="R60" t="s">
        <v>365</v>
      </c>
      <c r="S60" t="s">
        <v>302</v>
      </c>
      <c r="T60" t="s">
        <v>80</v>
      </c>
      <c r="U60" t="s">
        <v>389</v>
      </c>
      <c r="V60" t="s">
        <v>267</v>
      </c>
      <c r="W60" t="s">
        <v>267</v>
      </c>
      <c r="X60" t="s">
        <v>268</v>
      </c>
      <c r="Y60" t="s">
        <v>268</v>
      </c>
      <c r="Z60" t="s">
        <v>83</v>
      </c>
      <c r="AA60" t="s">
        <v>84</v>
      </c>
      <c r="AB60" t="s">
        <v>84</v>
      </c>
      <c r="AC60" t="s">
        <v>86</v>
      </c>
      <c r="AD60" t="s">
        <v>86</v>
      </c>
      <c r="AE60" t="s">
        <v>388</v>
      </c>
      <c r="AF60" t="s">
        <v>390</v>
      </c>
      <c r="AG60" t="s">
        <v>391</v>
      </c>
      <c r="AH60" t="s">
        <v>78</v>
      </c>
      <c r="AI60" t="s">
        <v>392</v>
      </c>
      <c r="AJ60" t="s">
        <v>271</v>
      </c>
      <c r="AK60" t="s">
        <v>393</v>
      </c>
      <c r="AL60" t="s">
        <v>91</v>
      </c>
      <c r="AM60" t="s">
        <v>86</v>
      </c>
      <c r="AN60" t="s">
        <v>388</v>
      </c>
      <c r="AO60" t="s">
        <v>390</v>
      </c>
      <c r="AP60" t="s">
        <v>391</v>
      </c>
      <c r="AQ60" t="s">
        <v>78</v>
      </c>
      <c r="AR60" t="s">
        <v>392</v>
      </c>
      <c r="AS60" t="s">
        <v>271</v>
      </c>
      <c r="AT60" t="s">
        <v>393</v>
      </c>
      <c r="AU60" t="s">
        <v>91</v>
      </c>
      <c r="AV60">
        <v>1405.87</v>
      </c>
      <c r="AW60">
        <v>0</v>
      </c>
      <c r="AX60">
        <v>1313.88</v>
      </c>
      <c r="AY60">
        <v>0</v>
      </c>
      <c r="AZ60">
        <v>0</v>
      </c>
      <c r="BA60">
        <v>91.99</v>
      </c>
      <c r="BB60" t="s">
        <v>92</v>
      </c>
      <c r="BC60" s="1">
        <v>43349</v>
      </c>
      <c r="BD60" s="1">
        <v>43349</v>
      </c>
      <c r="BE60" t="s">
        <v>125</v>
      </c>
      <c r="BF60" t="s">
        <v>78</v>
      </c>
      <c r="BG60" t="s">
        <v>78</v>
      </c>
      <c r="BH60">
        <v>81920</v>
      </c>
      <c r="BI60">
        <v>0</v>
      </c>
      <c r="BJ60" t="s">
        <v>94</v>
      </c>
      <c r="BK60" t="s">
        <v>377</v>
      </c>
      <c r="BL60" t="s">
        <v>397</v>
      </c>
      <c r="BM60">
        <v>0.5</v>
      </c>
      <c r="BN60" t="s">
        <v>379</v>
      </c>
      <c r="BO60">
        <v>1</v>
      </c>
      <c r="BP60">
        <v>0.5</v>
      </c>
      <c r="BQ60">
        <v>250</v>
      </c>
      <c r="BR60">
        <v>125</v>
      </c>
      <c r="BS60" t="s">
        <v>98</v>
      </c>
      <c r="BT60">
        <v>0</v>
      </c>
      <c r="BU60">
        <v>0</v>
      </c>
      <c r="BV60">
        <v>0</v>
      </c>
      <c r="BW60">
        <v>75</v>
      </c>
      <c r="BX60">
        <v>37.5</v>
      </c>
      <c r="BY60">
        <v>87.5</v>
      </c>
      <c r="BZ60">
        <v>70</v>
      </c>
      <c r="CA60" t="s">
        <v>78</v>
      </c>
      <c r="CB60" t="s">
        <v>78</v>
      </c>
    </row>
    <row r="61" spans="1:80" x14ac:dyDescent="0.25">
      <c r="A61" t="s">
        <v>386</v>
      </c>
      <c r="B61" t="s">
        <v>202</v>
      </c>
      <c r="C61">
        <f>YEAR(Table_cherry_TWO_View_VY_SOP_Detail[[#This Row],[Document_Date]])</f>
        <v>2018</v>
      </c>
      <c r="D61">
        <f>MONTH(Table_cherry_TWO_View_VY_SOP_Detail[[#This Row],[Document_Date]])</f>
        <v>9</v>
      </c>
      <c r="E61" t="str">
        <f>TEXT(Table_cherry_TWO_View_VY_SOP_Detail[[#This Row],[Document_Date]], "yyyy-MMM")</f>
        <v>2018-Sep</v>
      </c>
      <c r="F61" s="3">
        <f>WEEKDAY(Table_cherry_TWO_View_VY_SOP_Detail[[#This Row],[Document_Date]])</f>
        <v>5</v>
      </c>
      <c r="G61">
        <f>WEEKNUM(Table_cherry_TWO_View_VY_SOP_Detail[[#This Row],[Document_Date]])</f>
        <v>36</v>
      </c>
      <c r="H61">
        <f ca="1">_xlfn.DAYS(Table_cherry_TWO_View_VY_SOP_Detail[[#This Row],[Due_Date]], Table_cherry_TWO_View_VY_SOP_Detail[[#This Row],[Today]])</f>
        <v>1840</v>
      </c>
      <c r="I61" s="2">
        <f t="shared" ca="1" si="0"/>
        <v>41539</v>
      </c>
      <c r="J61" s="1">
        <v>43349</v>
      </c>
      <c r="K61" s="1">
        <v>42837</v>
      </c>
      <c r="L61" s="1">
        <v>43349</v>
      </c>
      <c r="M61" s="1">
        <v>43379</v>
      </c>
      <c r="N61">
        <v>341</v>
      </c>
      <c r="O61" t="s">
        <v>75</v>
      </c>
      <c r="P61" t="s">
        <v>387</v>
      </c>
      <c r="Q61" t="s">
        <v>388</v>
      </c>
      <c r="R61" t="s">
        <v>365</v>
      </c>
      <c r="S61" t="s">
        <v>302</v>
      </c>
      <c r="T61" t="s">
        <v>80</v>
      </c>
      <c r="U61" t="s">
        <v>389</v>
      </c>
      <c r="V61" t="s">
        <v>267</v>
      </c>
      <c r="W61" t="s">
        <v>267</v>
      </c>
      <c r="X61" t="s">
        <v>268</v>
      </c>
      <c r="Y61" t="s">
        <v>268</v>
      </c>
      <c r="Z61" t="s">
        <v>83</v>
      </c>
      <c r="AA61" t="s">
        <v>84</v>
      </c>
      <c r="AB61" t="s">
        <v>84</v>
      </c>
      <c r="AC61" t="s">
        <v>86</v>
      </c>
      <c r="AD61" t="s">
        <v>86</v>
      </c>
      <c r="AE61" t="s">
        <v>388</v>
      </c>
      <c r="AF61" t="s">
        <v>390</v>
      </c>
      <c r="AG61" t="s">
        <v>391</v>
      </c>
      <c r="AH61" t="s">
        <v>78</v>
      </c>
      <c r="AI61" t="s">
        <v>392</v>
      </c>
      <c r="AJ61" t="s">
        <v>271</v>
      </c>
      <c r="AK61" t="s">
        <v>393</v>
      </c>
      <c r="AL61" t="s">
        <v>91</v>
      </c>
      <c r="AM61" t="s">
        <v>86</v>
      </c>
      <c r="AN61" t="s">
        <v>388</v>
      </c>
      <c r="AO61" t="s">
        <v>390</v>
      </c>
      <c r="AP61" t="s">
        <v>391</v>
      </c>
      <c r="AQ61" t="s">
        <v>78</v>
      </c>
      <c r="AR61" t="s">
        <v>392</v>
      </c>
      <c r="AS61" t="s">
        <v>271</v>
      </c>
      <c r="AT61" t="s">
        <v>393</v>
      </c>
      <c r="AU61" t="s">
        <v>91</v>
      </c>
      <c r="AV61">
        <v>1405.87</v>
      </c>
      <c r="AW61">
        <v>0</v>
      </c>
      <c r="AX61">
        <v>1313.88</v>
      </c>
      <c r="AY61">
        <v>0</v>
      </c>
      <c r="AZ61">
        <v>0</v>
      </c>
      <c r="BA61">
        <v>91.99</v>
      </c>
      <c r="BB61" t="s">
        <v>92</v>
      </c>
      <c r="BC61" s="1">
        <v>43349</v>
      </c>
      <c r="BD61" s="1">
        <v>43349</v>
      </c>
      <c r="BE61" t="s">
        <v>125</v>
      </c>
      <c r="BF61" t="s">
        <v>78</v>
      </c>
      <c r="BG61" t="s">
        <v>78</v>
      </c>
      <c r="BH61">
        <v>98304</v>
      </c>
      <c r="BI61">
        <v>0</v>
      </c>
      <c r="BJ61" t="s">
        <v>94</v>
      </c>
      <c r="BK61" t="s">
        <v>380</v>
      </c>
      <c r="BL61" t="s">
        <v>398</v>
      </c>
      <c r="BM61">
        <v>0.5</v>
      </c>
      <c r="BN61" t="s">
        <v>379</v>
      </c>
      <c r="BO61">
        <v>1</v>
      </c>
      <c r="BP61">
        <v>0.5</v>
      </c>
      <c r="BQ61">
        <v>75</v>
      </c>
      <c r="BR61">
        <v>37.5</v>
      </c>
      <c r="BS61" t="s">
        <v>98</v>
      </c>
      <c r="BT61">
        <v>0</v>
      </c>
      <c r="BU61">
        <v>0</v>
      </c>
      <c r="BV61">
        <v>0</v>
      </c>
      <c r="BW61">
        <v>50</v>
      </c>
      <c r="BX61">
        <v>25</v>
      </c>
      <c r="BY61">
        <v>12.5</v>
      </c>
      <c r="BZ61">
        <v>33.333333333333329</v>
      </c>
      <c r="CA61" t="s">
        <v>78</v>
      </c>
      <c r="CB61" t="s">
        <v>78</v>
      </c>
    </row>
    <row r="62" spans="1:80" x14ac:dyDescent="0.25">
      <c r="A62" t="s">
        <v>386</v>
      </c>
      <c r="B62" t="s">
        <v>202</v>
      </c>
      <c r="C62">
        <f>YEAR(Table_cherry_TWO_View_VY_SOP_Detail[[#This Row],[Document_Date]])</f>
        <v>2018</v>
      </c>
      <c r="D62">
        <f>MONTH(Table_cherry_TWO_View_VY_SOP_Detail[[#This Row],[Document_Date]])</f>
        <v>9</v>
      </c>
      <c r="E62" t="str">
        <f>TEXT(Table_cherry_TWO_View_VY_SOP_Detail[[#This Row],[Document_Date]], "yyyy-MMM")</f>
        <v>2018-Sep</v>
      </c>
      <c r="F62" s="3">
        <f>WEEKDAY(Table_cherry_TWO_View_VY_SOP_Detail[[#This Row],[Document_Date]])</f>
        <v>5</v>
      </c>
      <c r="G62">
        <f>WEEKNUM(Table_cherry_TWO_View_VY_SOP_Detail[[#This Row],[Document_Date]])</f>
        <v>36</v>
      </c>
      <c r="H62">
        <f ca="1">_xlfn.DAYS(Table_cherry_TWO_View_VY_SOP_Detail[[#This Row],[Due_Date]], Table_cherry_TWO_View_VY_SOP_Detail[[#This Row],[Today]])</f>
        <v>1840</v>
      </c>
      <c r="I62" s="2">
        <f t="shared" ca="1" si="0"/>
        <v>41539</v>
      </c>
      <c r="J62" s="1">
        <v>43349</v>
      </c>
      <c r="K62" s="1">
        <v>42837</v>
      </c>
      <c r="L62" s="1">
        <v>43349</v>
      </c>
      <c r="M62" s="1">
        <v>43379</v>
      </c>
      <c r="N62">
        <v>341</v>
      </c>
      <c r="O62" t="s">
        <v>75</v>
      </c>
      <c r="P62" t="s">
        <v>387</v>
      </c>
      <c r="Q62" t="s">
        <v>388</v>
      </c>
      <c r="R62" t="s">
        <v>365</v>
      </c>
      <c r="S62" t="s">
        <v>302</v>
      </c>
      <c r="T62" t="s">
        <v>80</v>
      </c>
      <c r="U62" t="s">
        <v>389</v>
      </c>
      <c r="V62" t="s">
        <v>267</v>
      </c>
      <c r="W62" t="s">
        <v>267</v>
      </c>
      <c r="X62" t="s">
        <v>268</v>
      </c>
      <c r="Y62" t="s">
        <v>268</v>
      </c>
      <c r="Z62" t="s">
        <v>83</v>
      </c>
      <c r="AA62" t="s">
        <v>84</v>
      </c>
      <c r="AB62" t="s">
        <v>84</v>
      </c>
      <c r="AC62" t="s">
        <v>86</v>
      </c>
      <c r="AD62" t="s">
        <v>86</v>
      </c>
      <c r="AE62" t="s">
        <v>388</v>
      </c>
      <c r="AF62" t="s">
        <v>390</v>
      </c>
      <c r="AG62" t="s">
        <v>391</v>
      </c>
      <c r="AH62" t="s">
        <v>78</v>
      </c>
      <c r="AI62" t="s">
        <v>392</v>
      </c>
      <c r="AJ62" t="s">
        <v>271</v>
      </c>
      <c r="AK62" t="s">
        <v>393</v>
      </c>
      <c r="AL62" t="s">
        <v>91</v>
      </c>
      <c r="AM62" t="s">
        <v>86</v>
      </c>
      <c r="AN62" t="s">
        <v>388</v>
      </c>
      <c r="AO62" t="s">
        <v>390</v>
      </c>
      <c r="AP62" t="s">
        <v>391</v>
      </c>
      <c r="AQ62" t="s">
        <v>78</v>
      </c>
      <c r="AR62" t="s">
        <v>392</v>
      </c>
      <c r="AS62" t="s">
        <v>271</v>
      </c>
      <c r="AT62" t="s">
        <v>393</v>
      </c>
      <c r="AU62" t="s">
        <v>91</v>
      </c>
      <c r="AV62">
        <v>1405.87</v>
      </c>
      <c r="AW62">
        <v>0</v>
      </c>
      <c r="AX62">
        <v>1313.88</v>
      </c>
      <c r="AY62">
        <v>0</v>
      </c>
      <c r="AZ62">
        <v>0</v>
      </c>
      <c r="BA62">
        <v>91.99</v>
      </c>
      <c r="BB62" t="s">
        <v>92</v>
      </c>
      <c r="BC62" s="1">
        <v>43349</v>
      </c>
      <c r="BD62" s="1">
        <v>43349</v>
      </c>
      <c r="BE62" t="s">
        <v>125</v>
      </c>
      <c r="BF62" t="s">
        <v>78</v>
      </c>
      <c r="BG62" t="s">
        <v>78</v>
      </c>
      <c r="BH62">
        <v>114688</v>
      </c>
      <c r="BI62">
        <v>0</v>
      </c>
      <c r="BJ62" t="s">
        <v>94</v>
      </c>
      <c r="BK62" t="s">
        <v>382</v>
      </c>
      <c r="BL62" t="s">
        <v>399</v>
      </c>
      <c r="BM62">
        <v>1</v>
      </c>
      <c r="BN62" t="s">
        <v>379</v>
      </c>
      <c r="BO62">
        <v>1</v>
      </c>
      <c r="BP62">
        <v>1</v>
      </c>
      <c r="BQ62">
        <v>250</v>
      </c>
      <c r="BR62">
        <v>250</v>
      </c>
      <c r="BS62" t="s">
        <v>98</v>
      </c>
      <c r="BT62">
        <v>0</v>
      </c>
      <c r="BU62">
        <v>0</v>
      </c>
      <c r="BV62">
        <v>0</v>
      </c>
      <c r="BW62">
        <v>137.5</v>
      </c>
      <c r="BX62">
        <v>137.5</v>
      </c>
      <c r="BY62">
        <v>112.5</v>
      </c>
      <c r="BZ62">
        <v>45</v>
      </c>
      <c r="CA62" t="s">
        <v>78</v>
      </c>
      <c r="CB62" t="s">
        <v>78</v>
      </c>
    </row>
    <row r="63" spans="1:80" x14ac:dyDescent="0.25">
      <c r="A63" t="s">
        <v>386</v>
      </c>
      <c r="B63" t="s">
        <v>202</v>
      </c>
      <c r="C63">
        <f>YEAR(Table_cherry_TWO_View_VY_SOP_Detail[[#This Row],[Document_Date]])</f>
        <v>2018</v>
      </c>
      <c r="D63">
        <f>MONTH(Table_cherry_TWO_View_VY_SOP_Detail[[#This Row],[Document_Date]])</f>
        <v>9</v>
      </c>
      <c r="E63" t="str">
        <f>TEXT(Table_cherry_TWO_View_VY_SOP_Detail[[#This Row],[Document_Date]], "yyyy-MMM")</f>
        <v>2018-Sep</v>
      </c>
      <c r="F63" s="3">
        <f>WEEKDAY(Table_cherry_TWO_View_VY_SOP_Detail[[#This Row],[Document_Date]])</f>
        <v>5</v>
      </c>
      <c r="G63">
        <f>WEEKNUM(Table_cherry_TWO_View_VY_SOP_Detail[[#This Row],[Document_Date]])</f>
        <v>36</v>
      </c>
      <c r="H63">
        <f ca="1">_xlfn.DAYS(Table_cherry_TWO_View_VY_SOP_Detail[[#This Row],[Due_Date]], Table_cherry_TWO_View_VY_SOP_Detail[[#This Row],[Today]])</f>
        <v>1840</v>
      </c>
      <c r="I63" s="2">
        <f t="shared" ca="1" si="0"/>
        <v>41539</v>
      </c>
      <c r="J63" s="1">
        <v>43349</v>
      </c>
      <c r="K63" s="1">
        <v>42837</v>
      </c>
      <c r="L63" s="1">
        <v>43349</v>
      </c>
      <c r="M63" s="1">
        <v>43379</v>
      </c>
      <c r="N63">
        <v>341</v>
      </c>
      <c r="O63" t="s">
        <v>75</v>
      </c>
      <c r="P63" t="s">
        <v>387</v>
      </c>
      <c r="Q63" t="s">
        <v>388</v>
      </c>
      <c r="R63" t="s">
        <v>365</v>
      </c>
      <c r="S63" t="s">
        <v>302</v>
      </c>
      <c r="T63" t="s">
        <v>80</v>
      </c>
      <c r="U63" t="s">
        <v>389</v>
      </c>
      <c r="V63" t="s">
        <v>267</v>
      </c>
      <c r="W63" t="s">
        <v>267</v>
      </c>
      <c r="X63" t="s">
        <v>268</v>
      </c>
      <c r="Y63" t="s">
        <v>268</v>
      </c>
      <c r="Z63" t="s">
        <v>83</v>
      </c>
      <c r="AA63" t="s">
        <v>84</v>
      </c>
      <c r="AB63" t="s">
        <v>84</v>
      </c>
      <c r="AC63" t="s">
        <v>86</v>
      </c>
      <c r="AD63" t="s">
        <v>86</v>
      </c>
      <c r="AE63" t="s">
        <v>388</v>
      </c>
      <c r="AF63" t="s">
        <v>390</v>
      </c>
      <c r="AG63" t="s">
        <v>391</v>
      </c>
      <c r="AH63" t="s">
        <v>78</v>
      </c>
      <c r="AI63" t="s">
        <v>392</v>
      </c>
      <c r="AJ63" t="s">
        <v>271</v>
      </c>
      <c r="AK63" t="s">
        <v>393</v>
      </c>
      <c r="AL63" t="s">
        <v>91</v>
      </c>
      <c r="AM63" t="s">
        <v>86</v>
      </c>
      <c r="AN63" t="s">
        <v>388</v>
      </c>
      <c r="AO63" t="s">
        <v>390</v>
      </c>
      <c r="AP63" t="s">
        <v>391</v>
      </c>
      <c r="AQ63" t="s">
        <v>78</v>
      </c>
      <c r="AR63" t="s">
        <v>392</v>
      </c>
      <c r="AS63" t="s">
        <v>271</v>
      </c>
      <c r="AT63" t="s">
        <v>393</v>
      </c>
      <c r="AU63" t="s">
        <v>91</v>
      </c>
      <c r="AV63">
        <v>1405.87</v>
      </c>
      <c r="AW63">
        <v>0</v>
      </c>
      <c r="AX63">
        <v>1313.88</v>
      </c>
      <c r="AY63">
        <v>0</v>
      </c>
      <c r="AZ63">
        <v>0</v>
      </c>
      <c r="BA63">
        <v>91.99</v>
      </c>
      <c r="BB63" t="s">
        <v>92</v>
      </c>
      <c r="BC63" s="1">
        <v>43349</v>
      </c>
      <c r="BD63" s="1">
        <v>43349</v>
      </c>
      <c r="BE63" t="s">
        <v>125</v>
      </c>
      <c r="BF63" t="s">
        <v>78</v>
      </c>
      <c r="BG63" t="s">
        <v>78</v>
      </c>
      <c r="BH63">
        <v>131072</v>
      </c>
      <c r="BI63">
        <v>0</v>
      </c>
      <c r="BJ63" t="s">
        <v>94</v>
      </c>
      <c r="BK63" t="s">
        <v>384</v>
      </c>
      <c r="BL63" t="s">
        <v>400</v>
      </c>
      <c r="BM63">
        <v>1</v>
      </c>
      <c r="BN63" t="s">
        <v>97</v>
      </c>
      <c r="BO63">
        <v>1</v>
      </c>
      <c r="BP63">
        <v>1</v>
      </c>
      <c r="BQ63">
        <v>100</v>
      </c>
      <c r="BR63">
        <v>100</v>
      </c>
      <c r="BS63" t="s">
        <v>98</v>
      </c>
      <c r="BT63">
        <v>0</v>
      </c>
      <c r="BU63">
        <v>0</v>
      </c>
      <c r="BV63">
        <v>0</v>
      </c>
      <c r="BW63">
        <v>8</v>
      </c>
      <c r="BX63">
        <v>8</v>
      </c>
      <c r="BY63">
        <v>92</v>
      </c>
      <c r="BZ63">
        <v>92</v>
      </c>
      <c r="CA63" t="s">
        <v>78</v>
      </c>
      <c r="CB63" t="s">
        <v>78</v>
      </c>
    </row>
    <row r="64" spans="1:80" x14ac:dyDescent="0.25">
      <c r="A64" t="s">
        <v>386</v>
      </c>
      <c r="B64" t="s">
        <v>202</v>
      </c>
      <c r="C64">
        <f>YEAR(Table_cherry_TWO_View_VY_SOP_Detail[[#This Row],[Document_Date]])</f>
        <v>2018</v>
      </c>
      <c r="D64">
        <f>MONTH(Table_cherry_TWO_View_VY_SOP_Detail[[#This Row],[Document_Date]])</f>
        <v>9</v>
      </c>
      <c r="E64" t="str">
        <f>TEXT(Table_cherry_TWO_View_VY_SOP_Detail[[#This Row],[Document_Date]], "yyyy-MMM")</f>
        <v>2018-Sep</v>
      </c>
      <c r="F64" s="3">
        <f>WEEKDAY(Table_cherry_TWO_View_VY_SOP_Detail[[#This Row],[Document_Date]])</f>
        <v>5</v>
      </c>
      <c r="G64">
        <f>WEEKNUM(Table_cherry_TWO_View_VY_SOP_Detail[[#This Row],[Document_Date]])</f>
        <v>36</v>
      </c>
      <c r="H64">
        <f ca="1">_xlfn.DAYS(Table_cherry_TWO_View_VY_SOP_Detail[[#This Row],[Due_Date]], Table_cherry_TWO_View_VY_SOP_Detail[[#This Row],[Today]])</f>
        <v>1840</v>
      </c>
      <c r="I64" s="2">
        <f t="shared" ca="1" si="0"/>
        <v>41539</v>
      </c>
      <c r="J64" s="1">
        <v>43349</v>
      </c>
      <c r="K64" s="1">
        <v>42837</v>
      </c>
      <c r="L64" s="1">
        <v>43349</v>
      </c>
      <c r="M64" s="1">
        <v>43379</v>
      </c>
      <c r="N64">
        <v>341</v>
      </c>
      <c r="O64" t="s">
        <v>75</v>
      </c>
      <c r="P64" t="s">
        <v>387</v>
      </c>
      <c r="Q64" t="s">
        <v>388</v>
      </c>
      <c r="R64" t="s">
        <v>365</v>
      </c>
      <c r="S64" t="s">
        <v>302</v>
      </c>
      <c r="T64" t="s">
        <v>80</v>
      </c>
      <c r="U64" t="s">
        <v>389</v>
      </c>
      <c r="V64" t="s">
        <v>267</v>
      </c>
      <c r="W64" t="s">
        <v>267</v>
      </c>
      <c r="X64" t="s">
        <v>268</v>
      </c>
      <c r="Y64" t="s">
        <v>268</v>
      </c>
      <c r="Z64" t="s">
        <v>83</v>
      </c>
      <c r="AA64" t="s">
        <v>84</v>
      </c>
      <c r="AB64" t="s">
        <v>84</v>
      </c>
      <c r="AC64" t="s">
        <v>86</v>
      </c>
      <c r="AD64" t="s">
        <v>86</v>
      </c>
      <c r="AE64" t="s">
        <v>388</v>
      </c>
      <c r="AF64" t="s">
        <v>390</v>
      </c>
      <c r="AG64" t="s">
        <v>391</v>
      </c>
      <c r="AH64" t="s">
        <v>78</v>
      </c>
      <c r="AI64" t="s">
        <v>392</v>
      </c>
      <c r="AJ64" t="s">
        <v>271</v>
      </c>
      <c r="AK64" t="s">
        <v>393</v>
      </c>
      <c r="AL64" t="s">
        <v>91</v>
      </c>
      <c r="AM64" t="s">
        <v>86</v>
      </c>
      <c r="AN64" t="s">
        <v>388</v>
      </c>
      <c r="AO64" t="s">
        <v>390</v>
      </c>
      <c r="AP64" t="s">
        <v>391</v>
      </c>
      <c r="AQ64" t="s">
        <v>78</v>
      </c>
      <c r="AR64" t="s">
        <v>392</v>
      </c>
      <c r="AS64" t="s">
        <v>271</v>
      </c>
      <c r="AT64" t="s">
        <v>393</v>
      </c>
      <c r="AU64" t="s">
        <v>91</v>
      </c>
      <c r="AV64">
        <v>1405.87</v>
      </c>
      <c r="AW64">
        <v>0</v>
      </c>
      <c r="AX64">
        <v>1313.88</v>
      </c>
      <c r="AY64">
        <v>0</v>
      </c>
      <c r="AZ64">
        <v>0</v>
      </c>
      <c r="BA64">
        <v>91.99</v>
      </c>
      <c r="BB64" t="s">
        <v>92</v>
      </c>
      <c r="BC64" s="1">
        <v>43349</v>
      </c>
      <c r="BD64" s="1">
        <v>43349</v>
      </c>
      <c r="BE64" t="s">
        <v>125</v>
      </c>
      <c r="BF64" t="s">
        <v>78</v>
      </c>
      <c r="BG64" t="s">
        <v>78</v>
      </c>
      <c r="BH64">
        <v>147456</v>
      </c>
      <c r="BI64">
        <v>0</v>
      </c>
      <c r="BJ64" t="s">
        <v>94</v>
      </c>
      <c r="BK64" t="s">
        <v>384</v>
      </c>
      <c r="BL64" t="s">
        <v>400</v>
      </c>
      <c r="BM64">
        <v>1</v>
      </c>
      <c r="BN64" t="s">
        <v>97</v>
      </c>
      <c r="BO64">
        <v>1</v>
      </c>
      <c r="BP64">
        <v>1</v>
      </c>
      <c r="BQ64">
        <v>115</v>
      </c>
      <c r="BR64">
        <v>115</v>
      </c>
      <c r="BS64" t="s">
        <v>98</v>
      </c>
      <c r="BT64">
        <v>0</v>
      </c>
      <c r="BU64">
        <v>0</v>
      </c>
      <c r="BV64">
        <v>0</v>
      </c>
      <c r="BW64">
        <v>8</v>
      </c>
      <c r="BX64">
        <v>8</v>
      </c>
      <c r="BY64">
        <v>107</v>
      </c>
      <c r="BZ64">
        <v>93.043478260869577</v>
      </c>
      <c r="CA64" t="s">
        <v>78</v>
      </c>
      <c r="CB64" t="s">
        <v>78</v>
      </c>
    </row>
    <row r="65" spans="1:80" x14ac:dyDescent="0.25">
      <c r="A65" t="s">
        <v>401</v>
      </c>
      <c r="B65" t="s">
        <v>202</v>
      </c>
      <c r="C65">
        <f>YEAR(Table_cherry_TWO_View_VY_SOP_Detail[[#This Row],[Document_Date]])</f>
        <v>2018</v>
      </c>
      <c r="D65">
        <f>MONTH(Table_cherry_TWO_View_VY_SOP_Detail[[#This Row],[Document_Date]])</f>
        <v>9</v>
      </c>
      <c r="E65" t="str">
        <f>TEXT(Table_cherry_TWO_View_VY_SOP_Detail[[#This Row],[Document_Date]], "yyyy-MMM")</f>
        <v>2018-Sep</v>
      </c>
      <c r="F65" s="3">
        <f>WEEKDAY(Table_cherry_TWO_View_VY_SOP_Detail[[#This Row],[Document_Date]])</f>
        <v>5</v>
      </c>
      <c r="G65">
        <f>WEEKNUM(Table_cherry_TWO_View_VY_SOP_Detail[[#This Row],[Document_Date]])</f>
        <v>36</v>
      </c>
      <c r="H65">
        <f ca="1">_xlfn.DAYS(Table_cherry_TWO_View_VY_SOP_Detail[[#This Row],[Due_Date]], Table_cherry_TWO_View_VY_SOP_Detail[[#This Row],[Today]])</f>
        <v>1840</v>
      </c>
      <c r="I65" s="2">
        <f t="shared" ca="1" si="0"/>
        <v>41539</v>
      </c>
      <c r="J65" s="1">
        <v>43349</v>
      </c>
      <c r="K65" s="1">
        <v>42837</v>
      </c>
      <c r="L65" s="1">
        <v>43349</v>
      </c>
      <c r="M65" s="1">
        <v>43379</v>
      </c>
      <c r="N65">
        <v>342</v>
      </c>
      <c r="O65" t="s">
        <v>75</v>
      </c>
      <c r="P65" t="s">
        <v>402</v>
      </c>
      <c r="Q65" t="s">
        <v>403</v>
      </c>
      <c r="R65" t="s">
        <v>404</v>
      </c>
      <c r="S65" t="s">
        <v>302</v>
      </c>
      <c r="T65" t="s">
        <v>80</v>
      </c>
      <c r="U65" t="s">
        <v>389</v>
      </c>
      <c r="V65" t="s">
        <v>267</v>
      </c>
      <c r="W65" t="s">
        <v>267</v>
      </c>
      <c r="X65" t="s">
        <v>268</v>
      </c>
      <c r="Y65" t="s">
        <v>268</v>
      </c>
      <c r="Z65" t="s">
        <v>83</v>
      </c>
      <c r="AA65" t="s">
        <v>84</v>
      </c>
      <c r="AB65" t="s">
        <v>84</v>
      </c>
      <c r="AC65" t="s">
        <v>85</v>
      </c>
      <c r="AD65" t="s">
        <v>86</v>
      </c>
      <c r="AE65" t="s">
        <v>403</v>
      </c>
      <c r="AF65" t="s">
        <v>405</v>
      </c>
      <c r="AG65" t="s">
        <v>78</v>
      </c>
      <c r="AH65" t="s">
        <v>78</v>
      </c>
      <c r="AI65" t="s">
        <v>406</v>
      </c>
      <c r="AJ65" t="s">
        <v>271</v>
      </c>
      <c r="AK65" t="s">
        <v>407</v>
      </c>
      <c r="AL65" t="s">
        <v>91</v>
      </c>
      <c r="AM65" t="s">
        <v>86</v>
      </c>
      <c r="AN65" t="s">
        <v>403</v>
      </c>
      <c r="AO65" t="s">
        <v>405</v>
      </c>
      <c r="AP65" t="s">
        <v>78</v>
      </c>
      <c r="AQ65" t="s">
        <v>78</v>
      </c>
      <c r="AR65" t="s">
        <v>406</v>
      </c>
      <c r="AS65" t="s">
        <v>271</v>
      </c>
      <c r="AT65" t="s">
        <v>407</v>
      </c>
      <c r="AU65" t="s">
        <v>91</v>
      </c>
      <c r="AV65">
        <v>230.05</v>
      </c>
      <c r="AW65">
        <v>0</v>
      </c>
      <c r="AX65">
        <v>215</v>
      </c>
      <c r="AY65">
        <v>0</v>
      </c>
      <c r="AZ65">
        <v>0</v>
      </c>
      <c r="BA65">
        <v>15.05</v>
      </c>
      <c r="BB65" t="s">
        <v>92</v>
      </c>
      <c r="BC65" s="1">
        <v>43349</v>
      </c>
      <c r="BD65" s="1">
        <v>43349</v>
      </c>
      <c r="BE65" t="s">
        <v>125</v>
      </c>
      <c r="BF65" t="s">
        <v>78</v>
      </c>
      <c r="BG65" t="s">
        <v>78</v>
      </c>
      <c r="BH65">
        <v>16384</v>
      </c>
      <c r="BI65">
        <v>0</v>
      </c>
      <c r="BJ65" t="s">
        <v>94</v>
      </c>
      <c r="BK65" t="s">
        <v>370</v>
      </c>
      <c r="BL65" t="s">
        <v>394</v>
      </c>
      <c r="BM65">
        <v>1</v>
      </c>
      <c r="BN65" t="s">
        <v>97</v>
      </c>
      <c r="BO65">
        <v>1</v>
      </c>
      <c r="BP65">
        <v>1</v>
      </c>
      <c r="BQ65">
        <v>174.38</v>
      </c>
      <c r="BR65">
        <v>0</v>
      </c>
      <c r="BS65" t="s">
        <v>98</v>
      </c>
      <c r="BT65">
        <v>0</v>
      </c>
      <c r="BU65">
        <v>0</v>
      </c>
      <c r="BV65">
        <v>0</v>
      </c>
      <c r="BW65">
        <v>90</v>
      </c>
      <c r="BX65">
        <v>90</v>
      </c>
      <c r="BY65">
        <v>-90</v>
      </c>
      <c r="BZ65">
        <v>0</v>
      </c>
      <c r="CA65" t="s">
        <v>372</v>
      </c>
      <c r="CB65" t="s">
        <v>78</v>
      </c>
    </row>
    <row r="66" spans="1:80" x14ac:dyDescent="0.25">
      <c r="A66" t="s">
        <v>401</v>
      </c>
      <c r="B66" t="s">
        <v>202</v>
      </c>
      <c r="C66">
        <f>YEAR(Table_cherry_TWO_View_VY_SOP_Detail[[#This Row],[Document_Date]])</f>
        <v>2018</v>
      </c>
      <c r="D66">
        <f>MONTH(Table_cherry_TWO_View_VY_SOP_Detail[[#This Row],[Document_Date]])</f>
        <v>9</v>
      </c>
      <c r="E66" t="str">
        <f>TEXT(Table_cherry_TWO_View_VY_SOP_Detail[[#This Row],[Document_Date]], "yyyy-MMM")</f>
        <v>2018-Sep</v>
      </c>
      <c r="F66" s="3">
        <f>WEEKDAY(Table_cherry_TWO_View_VY_SOP_Detail[[#This Row],[Document_Date]])</f>
        <v>5</v>
      </c>
      <c r="G66">
        <f>WEEKNUM(Table_cherry_TWO_View_VY_SOP_Detail[[#This Row],[Document_Date]])</f>
        <v>36</v>
      </c>
      <c r="H66">
        <f ca="1">_xlfn.DAYS(Table_cherry_TWO_View_VY_SOP_Detail[[#This Row],[Due_Date]], Table_cherry_TWO_View_VY_SOP_Detail[[#This Row],[Today]])</f>
        <v>1840</v>
      </c>
      <c r="I66" s="2">
        <f t="shared" ref="I66:I129" ca="1" si="1">TODAY()</f>
        <v>41539</v>
      </c>
      <c r="J66" s="1">
        <v>43349</v>
      </c>
      <c r="K66" s="1">
        <v>42837</v>
      </c>
      <c r="L66" s="1">
        <v>43349</v>
      </c>
      <c r="M66" s="1">
        <v>43379</v>
      </c>
      <c r="N66">
        <v>342</v>
      </c>
      <c r="O66" t="s">
        <v>75</v>
      </c>
      <c r="P66" t="s">
        <v>402</v>
      </c>
      <c r="Q66" t="s">
        <v>403</v>
      </c>
      <c r="R66" t="s">
        <v>404</v>
      </c>
      <c r="S66" t="s">
        <v>302</v>
      </c>
      <c r="T66" t="s">
        <v>80</v>
      </c>
      <c r="U66" t="s">
        <v>389</v>
      </c>
      <c r="V66" t="s">
        <v>267</v>
      </c>
      <c r="W66" t="s">
        <v>267</v>
      </c>
      <c r="X66" t="s">
        <v>268</v>
      </c>
      <c r="Y66" t="s">
        <v>268</v>
      </c>
      <c r="Z66" t="s">
        <v>83</v>
      </c>
      <c r="AA66" t="s">
        <v>84</v>
      </c>
      <c r="AB66" t="s">
        <v>84</v>
      </c>
      <c r="AC66" t="s">
        <v>85</v>
      </c>
      <c r="AD66" t="s">
        <v>86</v>
      </c>
      <c r="AE66" t="s">
        <v>403</v>
      </c>
      <c r="AF66" t="s">
        <v>405</v>
      </c>
      <c r="AG66" t="s">
        <v>78</v>
      </c>
      <c r="AH66" t="s">
        <v>78</v>
      </c>
      <c r="AI66" t="s">
        <v>406</v>
      </c>
      <c r="AJ66" t="s">
        <v>271</v>
      </c>
      <c r="AK66" t="s">
        <v>407</v>
      </c>
      <c r="AL66" t="s">
        <v>91</v>
      </c>
      <c r="AM66" t="s">
        <v>86</v>
      </c>
      <c r="AN66" t="s">
        <v>403</v>
      </c>
      <c r="AO66" t="s">
        <v>405</v>
      </c>
      <c r="AP66" t="s">
        <v>78</v>
      </c>
      <c r="AQ66" t="s">
        <v>78</v>
      </c>
      <c r="AR66" t="s">
        <v>406</v>
      </c>
      <c r="AS66" t="s">
        <v>271</v>
      </c>
      <c r="AT66" t="s">
        <v>407</v>
      </c>
      <c r="AU66" t="s">
        <v>91</v>
      </c>
      <c r="AV66">
        <v>230.05</v>
      </c>
      <c r="AW66">
        <v>0</v>
      </c>
      <c r="AX66">
        <v>215</v>
      </c>
      <c r="AY66">
        <v>0</v>
      </c>
      <c r="AZ66">
        <v>0</v>
      </c>
      <c r="BA66">
        <v>15.05</v>
      </c>
      <c r="BB66" t="s">
        <v>92</v>
      </c>
      <c r="BC66" s="1">
        <v>43349</v>
      </c>
      <c r="BD66" s="1">
        <v>43349</v>
      </c>
      <c r="BE66" t="s">
        <v>125</v>
      </c>
      <c r="BF66" t="s">
        <v>78</v>
      </c>
      <c r="BG66" t="s">
        <v>78</v>
      </c>
      <c r="BH66">
        <v>32768</v>
      </c>
      <c r="BI66">
        <v>0</v>
      </c>
      <c r="BJ66" t="s">
        <v>94</v>
      </c>
      <c r="BK66" t="s">
        <v>373</v>
      </c>
      <c r="BL66" t="s">
        <v>395</v>
      </c>
      <c r="BM66">
        <v>1</v>
      </c>
      <c r="BN66" t="s">
        <v>97</v>
      </c>
      <c r="BO66">
        <v>1</v>
      </c>
      <c r="BP66">
        <v>1</v>
      </c>
      <c r="BQ66">
        <v>6</v>
      </c>
      <c r="BR66">
        <v>0</v>
      </c>
      <c r="BS66" t="s">
        <v>98</v>
      </c>
      <c r="BT66">
        <v>0</v>
      </c>
      <c r="BU66">
        <v>0</v>
      </c>
      <c r="BV66">
        <v>0</v>
      </c>
      <c r="BW66">
        <v>5</v>
      </c>
      <c r="BX66">
        <v>5</v>
      </c>
      <c r="BY66">
        <v>-5</v>
      </c>
      <c r="BZ66">
        <v>0</v>
      </c>
      <c r="CA66" t="s">
        <v>372</v>
      </c>
      <c r="CB66" t="s">
        <v>78</v>
      </c>
    </row>
    <row r="67" spans="1:80" x14ac:dyDescent="0.25">
      <c r="A67" t="s">
        <v>401</v>
      </c>
      <c r="B67" t="s">
        <v>202</v>
      </c>
      <c r="C67">
        <f>YEAR(Table_cherry_TWO_View_VY_SOP_Detail[[#This Row],[Document_Date]])</f>
        <v>2018</v>
      </c>
      <c r="D67">
        <f>MONTH(Table_cherry_TWO_View_VY_SOP_Detail[[#This Row],[Document_Date]])</f>
        <v>9</v>
      </c>
      <c r="E67" t="str">
        <f>TEXT(Table_cherry_TWO_View_VY_SOP_Detail[[#This Row],[Document_Date]], "yyyy-MMM")</f>
        <v>2018-Sep</v>
      </c>
      <c r="F67" s="3">
        <f>WEEKDAY(Table_cherry_TWO_View_VY_SOP_Detail[[#This Row],[Document_Date]])</f>
        <v>5</v>
      </c>
      <c r="G67">
        <f>WEEKNUM(Table_cherry_TWO_View_VY_SOP_Detail[[#This Row],[Document_Date]])</f>
        <v>36</v>
      </c>
      <c r="H67">
        <f ca="1">_xlfn.DAYS(Table_cherry_TWO_View_VY_SOP_Detail[[#This Row],[Due_Date]], Table_cherry_TWO_View_VY_SOP_Detail[[#This Row],[Today]])</f>
        <v>1840</v>
      </c>
      <c r="I67" s="2">
        <f t="shared" ca="1" si="1"/>
        <v>41539</v>
      </c>
      <c r="J67" s="1">
        <v>43349</v>
      </c>
      <c r="K67" s="1">
        <v>42837</v>
      </c>
      <c r="L67" s="1">
        <v>43349</v>
      </c>
      <c r="M67" s="1">
        <v>43379</v>
      </c>
      <c r="N67">
        <v>342</v>
      </c>
      <c r="O67" t="s">
        <v>75</v>
      </c>
      <c r="P67" t="s">
        <v>402</v>
      </c>
      <c r="Q67" t="s">
        <v>403</v>
      </c>
      <c r="R67" t="s">
        <v>404</v>
      </c>
      <c r="S67" t="s">
        <v>302</v>
      </c>
      <c r="T67" t="s">
        <v>80</v>
      </c>
      <c r="U67" t="s">
        <v>389</v>
      </c>
      <c r="V67" t="s">
        <v>267</v>
      </c>
      <c r="W67" t="s">
        <v>267</v>
      </c>
      <c r="X67" t="s">
        <v>268</v>
      </c>
      <c r="Y67" t="s">
        <v>268</v>
      </c>
      <c r="Z67" t="s">
        <v>83</v>
      </c>
      <c r="AA67" t="s">
        <v>84</v>
      </c>
      <c r="AB67" t="s">
        <v>84</v>
      </c>
      <c r="AC67" t="s">
        <v>85</v>
      </c>
      <c r="AD67" t="s">
        <v>86</v>
      </c>
      <c r="AE67" t="s">
        <v>403</v>
      </c>
      <c r="AF67" t="s">
        <v>405</v>
      </c>
      <c r="AG67" t="s">
        <v>78</v>
      </c>
      <c r="AH67" t="s">
        <v>78</v>
      </c>
      <c r="AI67" t="s">
        <v>406</v>
      </c>
      <c r="AJ67" t="s">
        <v>271</v>
      </c>
      <c r="AK67" t="s">
        <v>407</v>
      </c>
      <c r="AL67" t="s">
        <v>91</v>
      </c>
      <c r="AM67" t="s">
        <v>86</v>
      </c>
      <c r="AN67" t="s">
        <v>403</v>
      </c>
      <c r="AO67" t="s">
        <v>405</v>
      </c>
      <c r="AP67" t="s">
        <v>78</v>
      </c>
      <c r="AQ67" t="s">
        <v>78</v>
      </c>
      <c r="AR67" t="s">
        <v>406</v>
      </c>
      <c r="AS67" t="s">
        <v>271</v>
      </c>
      <c r="AT67" t="s">
        <v>407</v>
      </c>
      <c r="AU67" t="s">
        <v>91</v>
      </c>
      <c r="AV67">
        <v>230.05</v>
      </c>
      <c r="AW67">
        <v>0</v>
      </c>
      <c r="AX67">
        <v>215</v>
      </c>
      <c r="AY67">
        <v>0</v>
      </c>
      <c r="AZ67">
        <v>0</v>
      </c>
      <c r="BA67">
        <v>15.05</v>
      </c>
      <c r="BB67" t="s">
        <v>92</v>
      </c>
      <c r="BC67" s="1">
        <v>43349</v>
      </c>
      <c r="BD67" s="1">
        <v>43349</v>
      </c>
      <c r="BE67" t="s">
        <v>125</v>
      </c>
      <c r="BF67" t="s">
        <v>78</v>
      </c>
      <c r="BG67" t="s">
        <v>78</v>
      </c>
      <c r="BH67">
        <v>49152</v>
      </c>
      <c r="BI67">
        <v>0</v>
      </c>
      <c r="BJ67" t="s">
        <v>94</v>
      </c>
      <c r="BK67" t="s">
        <v>375</v>
      </c>
      <c r="BL67" t="s">
        <v>396</v>
      </c>
      <c r="BM67">
        <v>1</v>
      </c>
      <c r="BN67" t="s">
        <v>97</v>
      </c>
      <c r="BO67">
        <v>1</v>
      </c>
      <c r="BP67">
        <v>1</v>
      </c>
      <c r="BQ67">
        <v>6</v>
      </c>
      <c r="BR67">
        <v>0</v>
      </c>
      <c r="BS67" t="s">
        <v>98</v>
      </c>
      <c r="BT67">
        <v>0</v>
      </c>
      <c r="BU67">
        <v>0</v>
      </c>
      <c r="BV67">
        <v>0</v>
      </c>
      <c r="BW67">
        <v>5</v>
      </c>
      <c r="BX67">
        <v>5</v>
      </c>
      <c r="BY67">
        <v>-5</v>
      </c>
      <c r="BZ67">
        <v>0</v>
      </c>
      <c r="CA67" t="s">
        <v>372</v>
      </c>
      <c r="CB67" t="s">
        <v>78</v>
      </c>
    </row>
    <row r="68" spans="1:80" x14ac:dyDescent="0.25">
      <c r="A68" t="s">
        <v>401</v>
      </c>
      <c r="B68" t="s">
        <v>202</v>
      </c>
      <c r="C68">
        <f>YEAR(Table_cherry_TWO_View_VY_SOP_Detail[[#This Row],[Document_Date]])</f>
        <v>2018</v>
      </c>
      <c r="D68">
        <f>MONTH(Table_cherry_TWO_View_VY_SOP_Detail[[#This Row],[Document_Date]])</f>
        <v>9</v>
      </c>
      <c r="E68" t="str">
        <f>TEXT(Table_cherry_TWO_View_VY_SOP_Detail[[#This Row],[Document_Date]], "yyyy-MMM")</f>
        <v>2018-Sep</v>
      </c>
      <c r="F68" s="3">
        <f>WEEKDAY(Table_cherry_TWO_View_VY_SOP_Detail[[#This Row],[Document_Date]])</f>
        <v>5</v>
      </c>
      <c r="G68">
        <f>WEEKNUM(Table_cherry_TWO_View_VY_SOP_Detail[[#This Row],[Document_Date]])</f>
        <v>36</v>
      </c>
      <c r="H68">
        <f ca="1">_xlfn.DAYS(Table_cherry_TWO_View_VY_SOP_Detail[[#This Row],[Due_Date]], Table_cherry_TWO_View_VY_SOP_Detail[[#This Row],[Today]])</f>
        <v>1840</v>
      </c>
      <c r="I68" s="2">
        <f t="shared" ca="1" si="1"/>
        <v>41539</v>
      </c>
      <c r="J68" s="1">
        <v>43349</v>
      </c>
      <c r="K68" s="1">
        <v>42837</v>
      </c>
      <c r="L68" s="1">
        <v>43349</v>
      </c>
      <c r="M68" s="1">
        <v>43379</v>
      </c>
      <c r="N68">
        <v>342</v>
      </c>
      <c r="O68" t="s">
        <v>75</v>
      </c>
      <c r="P68" t="s">
        <v>402</v>
      </c>
      <c r="Q68" t="s">
        <v>403</v>
      </c>
      <c r="R68" t="s">
        <v>404</v>
      </c>
      <c r="S68" t="s">
        <v>302</v>
      </c>
      <c r="T68" t="s">
        <v>80</v>
      </c>
      <c r="U68" t="s">
        <v>389</v>
      </c>
      <c r="V68" t="s">
        <v>267</v>
      </c>
      <c r="W68" t="s">
        <v>267</v>
      </c>
      <c r="X68" t="s">
        <v>268</v>
      </c>
      <c r="Y68" t="s">
        <v>268</v>
      </c>
      <c r="Z68" t="s">
        <v>83</v>
      </c>
      <c r="AA68" t="s">
        <v>84</v>
      </c>
      <c r="AB68" t="s">
        <v>84</v>
      </c>
      <c r="AC68" t="s">
        <v>85</v>
      </c>
      <c r="AD68" t="s">
        <v>86</v>
      </c>
      <c r="AE68" t="s">
        <v>403</v>
      </c>
      <c r="AF68" t="s">
        <v>405</v>
      </c>
      <c r="AG68" t="s">
        <v>78</v>
      </c>
      <c r="AH68" t="s">
        <v>78</v>
      </c>
      <c r="AI68" t="s">
        <v>406</v>
      </c>
      <c r="AJ68" t="s">
        <v>271</v>
      </c>
      <c r="AK68" t="s">
        <v>407</v>
      </c>
      <c r="AL68" t="s">
        <v>91</v>
      </c>
      <c r="AM68" t="s">
        <v>86</v>
      </c>
      <c r="AN68" t="s">
        <v>403</v>
      </c>
      <c r="AO68" t="s">
        <v>405</v>
      </c>
      <c r="AP68" t="s">
        <v>78</v>
      </c>
      <c r="AQ68" t="s">
        <v>78</v>
      </c>
      <c r="AR68" t="s">
        <v>406</v>
      </c>
      <c r="AS68" t="s">
        <v>271</v>
      </c>
      <c r="AT68" t="s">
        <v>407</v>
      </c>
      <c r="AU68" t="s">
        <v>91</v>
      </c>
      <c r="AV68">
        <v>230.05</v>
      </c>
      <c r="AW68">
        <v>0</v>
      </c>
      <c r="AX68">
        <v>215</v>
      </c>
      <c r="AY68">
        <v>0</v>
      </c>
      <c r="AZ68">
        <v>0</v>
      </c>
      <c r="BA68">
        <v>15.05</v>
      </c>
      <c r="BB68" t="s">
        <v>92</v>
      </c>
      <c r="BC68" s="1">
        <v>43349</v>
      </c>
      <c r="BD68" s="1">
        <v>43349</v>
      </c>
      <c r="BE68" t="s">
        <v>125</v>
      </c>
      <c r="BF68" t="s">
        <v>78</v>
      </c>
      <c r="BG68" t="s">
        <v>78</v>
      </c>
      <c r="BH68">
        <v>65536</v>
      </c>
      <c r="BI68">
        <v>0</v>
      </c>
      <c r="BJ68" t="s">
        <v>94</v>
      </c>
      <c r="BK68" t="s">
        <v>377</v>
      </c>
      <c r="BL68" t="s">
        <v>397</v>
      </c>
      <c r="BM68">
        <v>2</v>
      </c>
      <c r="BN68" t="s">
        <v>379</v>
      </c>
      <c r="BO68">
        <v>1</v>
      </c>
      <c r="BP68">
        <v>2</v>
      </c>
      <c r="BQ68">
        <v>250</v>
      </c>
      <c r="BR68">
        <v>0</v>
      </c>
      <c r="BS68" t="s">
        <v>98</v>
      </c>
      <c r="BT68">
        <v>0</v>
      </c>
      <c r="BU68">
        <v>0</v>
      </c>
      <c r="BV68">
        <v>0</v>
      </c>
      <c r="BW68">
        <v>75</v>
      </c>
      <c r="BX68">
        <v>150</v>
      </c>
      <c r="BY68">
        <v>-150</v>
      </c>
      <c r="BZ68">
        <v>0</v>
      </c>
      <c r="CA68" t="s">
        <v>78</v>
      </c>
      <c r="CB68" t="s">
        <v>78</v>
      </c>
    </row>
    <row r="69" spans="1:80" x14ac:dyDescent="0.25">
      <c r="A69" t="s">
        <v>401</v>
      </c>
      <c r="B69" t="s">
        <v>202</v>
      </c>
      <c r="C69">
        <f>YEAR(Table_cherry_TWO_View_VY_SOP_Detail[[#This Row],[Document_Date]])</f>
        <v>2018</v>
      </c>
      <c r="D69">
        <f>MONTH(Table_cherry_TWO_View_VY_SOP_Detail[[#This Row],[Document_Date]])</f>
        <v>9</v>
      </c>
      <c r="E69" t="str">
        <f>TEXT(Table_cherry_TWO_View_VY_SOP_Detail[[#This Row],[Document_Date]], "yyyy-MMM")</f>
        <v>2018-Sep</v>
      </c>
      <c r="F69" s="3">
        <f>WEEKDAY(Table_cherry_TWO_View_VY_SOP_Detail[[#This Row],[Document_Date]])</f>
        <v>5</v>
      </c>
      <c r="G69">
        <f>WEEKNUM(Table_cherry_TWO_View_VY_SOP_Detail[[#This Row],[Document_Date]])</f>
        <v>36</v>
      </c>
      <c r="H69">
        <f ca="1">_xlfn.DAYS(Table_cherry_TWO_View_VY_SOP_Detail[[#This Row],[Due_Date]], Table_cherry_TWO_View_VY_SOP_Detail[[#This Row],[Today]])</f>
        <v>1840</v>
      </c>
      <c r="I69" s="2">
        <f t="shared" ca="1" si="1"/>
        <v>41539</v>
      </c>
      <c r="J69" s="1">
        <v>43349</v>
      </c>
      <c r="K69" s="1">
        <v>42837</v>
      </c>
      <c r="L69" s="1">
        <v>43349</v>
      </c>
      <c r="M69" s="1">
        <v>43379</v>
      </c>
      <c r="N69">
        <v>342</v>
      </c>
      <c r="O69" t="s">
        <v>75</v>
      </c>
      <c r="P69" t="s">
        <v>402</v>
      </c>
      <c r="Q69" t="s">
        <v>403</v>
      </c>
      <c r="R69" t="s">
        <v>404</v>
      </c>
      <c r="S69" t="s">
        <v>302</v>
      </c>
      <c r="T69" t="s">
        <v>80</v>
      </c>
      <c r="U69" t="s">
        <v>389</v>
      </c>
      <c r="V69" t="s">
        <v>267</v>
      </c>
      <c r="W69" t="s">
        <v>267</v>
      </c>
      <c r="X69" t="s">
        <v>268</v>
      </c>
      <c r="Y69" t="s">
        <v>268</v>
      </c>
      <c r="Z69" t="s">
        <v>83</v>
      </c>
      <c r="AA69" t="s">
        <v>84</v>
      </c>
      <c r="AB69" t="s">
        <v>84</v>
      </c>
      <c r="AC69" t="s">
        <v>85</v>
      </c>
      <c r="AD69" t="s">
        <v>86</v>
      </c>
      <c r="AE69" t="s">
        <v>403</v>
      </c>
      <c r="AF69" t="s">
        <v>405</v>
      </c>
      <c r="AG69" t="s">
        <v>78</v>
      </c>
      <c r="AH69" t="s">
        <v>78</v>
      </c>
      <c r="AI69" t="s">
        <v>406</v>
      </c>
      <c r="AJ69" t="s">
        <v>271</v>
      </c>
      <c r="AK69" t="s">
        <v>407</v>
      </c>
      <c r="AL69" t="s">
        <v>91</v>
      </c>
      <c r="AM69" t="s">
        <v>86</v>
      </c>
      <c r="AN69" t="s">
        <v>403</v>
      </c>
      <c r="AO69" t="s">
        <v>405</v>
      </c>
      <c r="AP69" t="s">
        <v>78</v>
      </c>
      <c r="AQ69" t="s">
        <v>78</v>
      </c>
      <c r="AR69" t="s">
        <v>406</v>
      </c>
      <c r="AS69" t="s">
        <v>271</v>
      </c>
      <c r="AT69" t="s">
        <v>407</v>
      </c>
      <c r="AU69" t="s">
        <v>91</v>
      </c>
      <c r="AV69">
        <v>230.05</v>
      </c>
      <c r="AW69">
        <v>0</v>
      </c>
      <c r="AX69">
        <v>215</v>
      </c>
      <c r="AY69">
        <v>0</v>
      </c>
      <c r="AZ69">
        <v>0</v>
      </c>
      <c r="BA69">
        <v>15.05</v>
      </c>
      <c r="BB69" t="s">
        <v>92</v>
      </c>
      <c r="BC69" s="1">
        <v>43349</v>
      </c>
      <c r="BD69" s="1">
        <v>43349</v>
      </c>
      <c r="BE69" t="s">
        <v>125</v>
      </c>
      <c r="BF69" t="s">
        <v>78</v>
      </c>
      <c r="BG69" t="s">
        <v>78</v>
      </c>
      <c r="BH69">
        <v>81920</v>
      </c>
      <c r="BI69">
        <v>0</v>
      </c>
      <c r="BJ69" t="s">
        <v>94</v>
      </c>
      <c r="BK69" t="s">
        <v>377</v>
      </c>
      <c r="BL69" t="s">
        <v>397</v>
      </c>
      <c r="BM69">
        <v>0.5</v>
      </c>
      <c r="BN69" t="s">
        <v>379</v>
      </c>
      <c r="BO69">
        <v>1</v>
      </c>
      <c r="BP69">
        <v>0.5</v>
      </c>
      <c r="BQ69">
        <v>250</v>
      </c>
      <c r="BR69">
        <v>0</v>
      </c>
      <c r="BS69" t="s">
        <v>98</v>
      </c>
      <c r="BT69">
        <v>0</v>
      </c>
      <c r="BU69">
        <v>0</v>
      </c>
      <c r="BV69">
        <v>0</v>
      </c>
      <c r="BW69">
        <v>75</v>
      </c>
      <c r="BX69">
        <v>37.5</v>
      </c>
      <c r="BY69">
        <v>-37.5</v>
      </c>
      <c r="BZ69">
        <v>0</v>
      </c>
      <c r="CA69" t="s">
        <v>78</v>
      </c>
      <c r="CB69" t="s">
        <v>78</v>
      </c>
    </row>
    <row r="70" spans="1:80" x14ac:dyDescent="0.25">
      <c r="A70" t="s">
        <v>401</v>
      </c>
      <c r="B70" t="s">
        <v>202</v>
      </c>
      <c r="C70">
        <f>YEAR(Table_cherry_TWO_View_VY_SOP_Detail[[#This Row],[Document_Date]])</f>
        <v>2018</v>
      </c>
      <c r="D70">
        <f>MONTH(Table_cherry_TWO_View_VY_SOP_Detail[[#This Row],[Document_Date]])</f>
        <v>9</v>
      </c>
      <c r="E70" t="str">
        <f>TEXT(Table_cherry_TWO_View_VY_SOP_Detail[[#This Row],[Document_Date]], "yyyy-MMM")</f>
        <v>2018-Sep</v>
      </c>
      <c r="F70" s="3">
        <f>WEEKDAY(Table_cherry_TWO_View_VY_SOP_Detail[[#This Row],[Document_Date]])</f>
        <v>5</v>
      </c>
      <c r="G70">
        <f>WEEKNUM(Table_cherry_TWO_View_VY_SOP_Detail[[#This Row],[Document_Date]])</f>
        <v>36</v>
      </c>
      <c r="H70">
        <f ca="1">_xlfn.DAYS(Table_cherry_TWO_View_VY_SOP_Detail[[#This Row],[Due_Date]], Table_cherry_TWO_View_VY_SOP_Detail[[#This Row],[Today]])</f>
        <v>1840</v>
      </c>
      <c r="I70" s="2">
        <f t="shared" ca="1" si="1"/>
        <v>41539</v>
      </c>
      <c r="J70" s="1">
        <v>43349</v>
      </c>
      <c r="K70" s="1">
        <v>42837</v>
      </c>
      <c r="L70" s="1">
        <v>43349</v>
      </c>
      <c r="M70" s="1">
        <v>43379</v>
      </c>
      <c r="N70">
        <v>342</v>
      </c>
      <c r="O70" t="s">
        <v>75</v>
      </c>
      <c r="P70" t="s">
        <v>402</v>
      </c>
      <c r="Q70" t="s">
        <v>403</v>
      </c>
      <c r="R70" t="s">
        <v>404</v>
      </c>
      <c r="S70" t="s">
        <v>302</v>
      </c>
      <c r="T70" t="s">
        <v>80</v>
      </c>
      <c r="U70" t="s">
        <v>389</v>
      </c>
      <c r="V70" t="s">
        <v>267</v>
      </c>
      <c r="W70" t="s">
        <v>267</v>
      </c>
      <c r="X70" t="s">
        <v>268</v>
      </c>
      <c r="Y70" t="s">
        <v>268</v>
      </c>
      <c r="Z70" t="s">
        <v>83</v>
      </c>
      <c r="AA70" t="s">
        <v>84</v>
      </c>
      <c r="AB70" t="s">
        <v>84</v>
      </c>
      <c r="AC70" t="s">
        <v>85</v>
      </c>
      <c r="AD70" t="s">
        <v>86</v>
      </c>
      <c r="AE70" t="s">
        <v>403</v>
      </c>
      <c r="AF70" t="s">
        <v>405</v>
      </c>
      <c r="AG70" t="s">
        <v>78</v>
      </c>
      <c r="AH70" t="s">
        <v>78</v>
      </c>
      <c r="AI70" t="s">
        <v>406</v>
      </c>
      <c r="AJ70" t="s">
        <v>271</v>
      </c>
      <c r="AK70" t="s">
        <v>407</v>
      </c>
      <c r="AL70" t="s">
        <v>91</v>
      </c>
      <c r="AM70" t="s">
        <v>86</v>
      </c>
      <c r="AN70" t="s">
        <v>403</v>
      </c>
      <c r="AO70" t="s">
        <v>405</v>
      </c>
      <c r="AP70" t="s">
        <v>78</v>
      </c>
      <c r="AQ70" t="s">
        <v>78</v>
      </c>
      <c r="AR70" t="s">
        <v>406</v>
      </c>
      <c r="AS70" t="s">
        <v>271</v>
      </c>
      <c r="AT70" t="s">
        <v>407</v>
      </c>
      <c r="AU70" t="s">
        <v>91</v>
      </c>
      <c r="AV70">
        <v>230.05</v>
      </c>
      <c r="AW70">
        <v>0</v>
      </c>
      <c r="AX70">
        <v>215</v>
      </c>
      <c r="AY70">
        <v>0</v>
      </c>
      <c r="AZ70">
        <v>0</v>
      </c>
      <c r="BA70">
        <v>15.05</v>
      </c>
      <c r="BB70" t="s">
        <v>92</v>
      </c>
      <c r="BC70" s="1">
        <v>43349</v>
      </c>
      <c r="BD70" s="1">
        <v>43349</v>
      </c>
      <c r="BE70" t="s">
        <v>125</v>
      </c>
      <c r="BF70" t="s">
        <v>78</v>
      </c>
      <c r="BG70" t="s">
        <v>78</v>
      </c>
      <c r="BH70">
        <v>98304</v>
      </c>
      <c r="BI70">
        <v>0</v>
      </c>
      <c r="BJ70" t="s">
        <v>94</v>
      </c>
      <c r="BK70" t="s">
        <v>380</v>
      </c>
      <c r="BL70" t="s">
        <v>398</v>
      </c>
      <c r="BM70">
        <v>0.5</v>
      </c>
      <c r="BN70" t="s">
        <v>379</v>
      </c>
      <c r="BO70">
        <v>1</v>
      </c>
      <c r="BP70">
        <v>0.5</v>
      </c>
      <c r="BQ70">
        <v>75</v>
      </c>
      <c r="BR70">
        <v>0</v>
      </c>
      <c r="BS70" t="s">
        <v>98</v>
      </c>
      <c r="BT70">
        <v>0</v>
      </c>
      <c r="BU70">
        <v>0</v>
      </c>
      <c r="BV70">
        <v>0</v>
      </c>
      <c r="BW70">
        <v>50</v>
      </c>
      <c r="BX70">
        <v>25</v>
      </c>
      <c r="BY70">
        <v>-25</v>
      </c>
      <c r="BZ70">
        <v>0</v>
      </c>
      <c r="CA70" t="s">
        <v>78</v>
      </c>
      <c r="CB70" t="s">
        <v>78</v>
      </c>
    </row>
    <row r="71" spans="1:80" x14ac:dyDescent="0.25">
      <c r="A71" t="s">
        <v>401</v>
      </c>
      <c r="B71" t="s">
        <v>202</v>
      </c>
      <c r="C71">
        <f>YEAR(Table_cherry_TWO_View_VY_SOP_Detail[[#This Row],[Document_Date]])</f>
        <v>2018</v>
      </c>
      <c r="D71">
        <f>MONTH(Table_cherry_TWO_View_VY_SOP_Detail[[#This Row],[Document_Date]])</f>
        <v>9</v>
      </c>
      <c r="E71" t="str">
        <f>TEXT(Table_cherry_TWO_View_VY_SOP_Detail[[#This Row],[Document_Date]], "yyyy-MMM")</f>
        <v>2018-Sep</v>
      </c>
      <c r="F71" s="3">
        <f>WEEKDAY(Table_cherry_TWO_View_VY_SOP_Detail[[#This Row],[Document_Date]])</f>
        <v>5</v>
      </c>
      <c r="G71">
        <f>WEEKNUM(Table_cherry_TWO_View_VY_SOP_Detail[[#This Row],[Document_Date]])</f>
        <v>36</v>
      </c>
      <c r="H71">
        <f ca="1">_xlfn.DAYS(Table_cherry_TWO_View_VY_SOP_Detail[[#This Row],[Due_Date]], Table_cherry_TWO_View_VY_SOP_Detail[[#This Row],[Today]])</f>
        <v>1840</v>
      </c>
      <c r="I71" s="2">
        <f t="shared" ca="1" si="1"/>
        <v>41539</v>
      </c>
      <c r="J71" s="1">
        <v>43349</v>
      </c>
      <c r="K71" s="1">
        <v>42837</v>
      </c>
      <c r="L71" s="1">
        <v>43349</v>
      </c>
      <c r="M71" s="1">
        <v>43379</v>
      </c>
      <c r="N71">
        <v>342</v>
      </c>
      <c r="O71" t="s">
        <v>75</v>
      </c>
      <c r="P71" t="s">
        <v>402</v>
      </c>
      <c r="Q71" t="s">
        <v>403</v>
      </c>
      <c r="R71" t="s">
        <v>404</v>
      </c>
      <c r="S71" t="s">
        <v>302</v>
      </c>
      <c r="T71" t="s">
        <v>80</v>
      </c>
      <c r="U71" t="s">
        <v>389</v>
      </c>
      <c r="V71" t="s">
        <v>267</v>
      </c>
      <c r="W71" t="s">
        <v>267</v>
      </c>
      <c r="X71" t="s">
        <v>268</v>
      </c>
      <c r="Y71" t="s">
        <v>268</v>
      </c>
      <c r="Z71" t="s">
        <v>83</v>
      </c>
      <c r="AA71" t="s">
        <v>84</v>
      </c>
      <c r="AB71" t="s">
        <v>84</v>
      </c>
      <c r="AC71" t="s">
        <v>85</v>
      </c>
      <c r="AD71" t="s">
        <v>86</v>
      </c>
      <c r="AE71" t="s">
        <v>403</v>
      </c>
      <c r="AF71" t="s">
        <v>405</v>
      </c>
      <c r="AG71" t="s">
        <v>78</v>
      </c>
      <c r="AH71" t="s">
        <v>78</v>
      </c>
      <c r="AI71" t="s">
        <v>406</v>
      </c>
      <c r="AJ71" t="s">
        <v>271</v>
      </c>
      <c r="AK71" t="s">
        <v>407</v>
      </c>
      <c r="AL71" t="s">
        <v>91</v>
      </c>
      <c r="AM71" t="s">
        <v>86</v>
      </c>
      <c r="AN71" t="s">
        <v>403</v>
      </c>
      <c r="AO71" t="s">
        <v>405</v>
      </c>
      <c r="AP71" t="s">
        <v>78</v>
      </c>
      <c r="AQ71" t="s">
        <v>78</v>
      </c>
      <c r="AR71" t="s">
        <v>406</v>
      </c>
      <c r="AS71" t="s">
        <v>271</v>
      </c>
      <c r="AT71" t="s">
        <v>407</v>
      </c>
      <c r="AU71" t="s">
        <v>91</v>
      </c>
      <c r="AV71">
        <v>230.05</v>
      </c>
      <c r="AW71">
        <v>0</v>
      </c>
      <c r="AX71">
        <v>215</v>
      </c>
      <c r="AY71">
        <v>0</v>
      </c>
      <c r="AZ71">
        <v>0</v>
      </c>
      <c r="BA71">
        <v>15.05</v>
      </c>
      <c r="BB71" t="s">
        <v>92</v>
      </c>
      <c r="BC71" s="1">
        <v>43349</v>
      </c>
      <c r="BD71" s="1">
        <v>43349</v>
      </c>
      <c r="BE71" t="s">
        <v>125</v>
      </c>
      <c r="BF71" t="s">
        <v>78</v>
      </c>
      <c r="BG71" t="s">
        <v>78</v>
      </c>
      <c r="BH71">
        <v>114688</v>
      </c>
      <c r="BI71">
        <v>0</v>
      </c>
      <c r="BJ71" t="s">
        <v>94</v>
      </c>
      <c r="BK71" t="s">
        <v>382</v>
      </c>
      <c r="BL71" t="s">
        <v>399</v>
      </c>
      <c r="BM71">
        <v>1</v>
      </c>
      <c r="BN71" t="s">
        <v>379</v>
      </c>
      <c r="BO71">
        <v>1</v>
      </c>
      <c r="BP71">
        <v>1</v>
      </c>
      <c r="BQ71">
        <v>250</v>
      </c>
      <c r="BR71">
        <v>0</v>
      </c>
      <c r="BS71" t="s">
        <v>98</v>
      </c>
      <c r="BT71">
        <v>0</v>
      </c>
      <c r="BU71">
        <v>0</v>
      </c>
      <c r="BV71">
        <v>0</v>
      </c>
      <c r="BW71">
        <v>137.5</v>
      </c>
      <c r="BX71">
        <v>137.5</v>
      </c>
      <c r="BY71">
        <v>-137.5</v>
      </c>
      <c r="BZ71">
        <v>0</v>
      </c>
      <c r="CA71" t="s">
        <v>78</v>
      </c>
      <c r="CB71" t="s">
        <v>78</v>
      </c>
    </row>
    <row r="72" spans="1:80" x14ac:dyDescent="0.25">
      <c r="A72" t="s">
        <v>401</v>
      </c>
      <c r="B72" t="s">
        <v>202</v>
      </c>
      <c r="C72">
        <f>YEAR(Table_cherry_TWO_View_VY_SOP_Detail[[#This Row],[Document_Date]])</f>
        <v>2018</v>
      </c>
      <c r="D72">
        <f>MONTH(Table_cherry_TWO_View_VY_SOP_Detail[[#This Row],[Document_Date]])</f>
        <v>9</v>
      </c>
      <c r="E72" t="str">
        <f>TEXT(Table_cherry_TWO_View_VY_SOP_Detail[[#This Row],[Document_Date]], "yyyy-MMM")</f>
        <v>2018-Sep</v>
      </c>
      <c r="F72" s="3">
        <f>WEEKDAY(Table_cherry_TWO_View_VY_SOP_Detail[[#This Row],[Document_Date]])</f>
        <v>5</v>
      </c>
      <c r="G72">
        <f>WEEKNUM(Table_cherry_TWO_View_VY_SOP_Detail[[#This Row],[Document_Date]])</f>
        <v>36</v>
      </c>
      <c r="H72">
        <f ca="1">_xlfn.DAYS(Table_cherry_TWO_View_VY_SOP_Detail[[#This Row],[Due_Date]], Table_cherry_TWO_View_VY_SOP_Detail[[#This Row],[Today]])</f>
        <v>1840</v>
      </c>
      <c r="I72" s="2">
        <f t="shared" ca="1" si="1"/>
        <v>41539</v>
      </c>
      <c r="J72" s="1">
        <v>43349</v>
      </c>
      <c r="K72" s="1">
        <v>42837</v>
      </c>
      <c r="L72" s="1">
        <v>43349</v>
      </c>
      <c r="M72" s="1">
        <v>43379</v>
      </c>
      <c r="N72">
        <v>342</v>
      </c>
      <c r="O72" t="s">
        <v>75</v>
      </c>
      <c r="P72" t="s">
        <v>402</v>
      </c>
      <c r="Q72" t="s">
        <v>403</v>
      </c>
      <c r="R72" t="s">
        <v>404</v>
      </c>
      <c r="S72" t="s">
        <v>302</v>
      </c>
      <c r="T72" t="s">
        <v>80</v>
      </c>
      <c r="U72" t="s">
        <v>389</v>
      </c>
      <c r="V72" t="s">
        <v>267</v>
      </c>
      <c r="W72" t="s">
        <v>267</v>
      </c>
      <c r="X72" t="s">
        <v>268</v>
      </c>
      <c r="Y72" t="s">
        <v>268</v>
      </c>
      <c r="Z72" t="s">
        <v>83</v>
      </c>
      <c r="AA72" t="s">
        <v>84</v>
      </c>
      <c r="AB72" t="s">
        <v>84</v>
      </c>
      <c r="AC72" t="s">
        <v>85</v>
      </c>
      <c r="AD72" t="s">
        <v>86</v>
      </c>
      <c r="AE72" t="s">
        <v>403</v>
      </c>
      <c r="AF72" t="s">
        <v>405</v>
      </c>
      <c r="AG72" t="s">
        <v>78</v>
      </c>
      <c r="AH72" t="s">
        <v>78</v>
      </c>
      <c r="AI72" t="s">
        <v>406</v>
      </c>
      <c r="AJ72" t="s">
        <v>271</v>
      </c>
      <c r="AK72" t="s">
        <v>407</v>
      </c>
      <c r="AL72" t="s">
        <v>91</v>
      </c>
      <c r="AM72" t="s">
        <v>86</v>
      </c>
      <c r="AN72" t="s">
        <v>403</v>
      </c>
      <c r="AO72" t="s">
        <v>405</v>
      </c>
      <c r="AP72" t="s">
        <v>78</v>
      </c>
      <c r="AQ72" t="s">
        <v>78</v>
      </c>
      <c r="AR72" t="s">
        <v>406</v>
      </c>
      <c r="AS72" t="s">
        <v>271</v>
      </c>
      <c r="AT72" t="s">
        <v>407</v>
      </c>
      <c r="AU72" t="s">
        <v>91</v>
      </c>
      <c r="AV72">
        <v>230.05</v>
      </c>
      <c r="AW72">
        <v>0</v>
      </c>
      <c r="AX72">
        <v>215</v>
      </c>
      <c r="AY72">
        <v>0</v>
      </c>
      <c r="AZ72">
        <v>0</v>
      </c>
      <c r="BA72">
        <v>15.05</v>
      </c>
      <c r="BB72" t="s">
        <v>92</v>
      </c>
      <c r="BC72" s="1">
        <v>43349</v>
      </c>
      <c r="BD72" s="1">
        <v>43349</v>
      </c>
      <c r="BE72" t="s">
        <v>125</v>
      </c>
      <c r="BF72" t="s">
        <v>78</v>
      </c>
      <c r="BG72" t="s">
        <v>78</v>
      </c>
      <c r="BH72">
        <v>131072</v>
      </c>
      <c r="BI72">
        <v>0</v>
      </c>
      <c r="BJ72" t="s">
        <v>94</v>
      </c>
      <c r="BK72" t="s">
        <v>384</v>
      </c>
      <c r="BL72" t="s">
        <v>400</v>
      </c>
      <c r="BM72">
        <v>1</v>
      </c>
      <c r="BN72" t="s">
        <v>97</v>
      </c>
      <c r="BO72">
        <v>1</v>
      </c>
      <c r="BP72">
        <v>1</v>
      </c>
      <c r="BQ72">
        <v>100</v>
      </c>
      <c r="BR72">
        <v>100</v>
      </c>
      <c r="BS72" t="s">
        <v>98</v>
      </c>
      <c r="BT72">
        <v>0</v>
      </c>
      <c r="BU72">
        <v>0</v>
      </c>
      <c r="BV72">
        <v>0</v>
      </c>
      <c r="BW72">
        <v>8</v>
      </c>
      <c r="BX72">
        <v>8</v>
      </c>
      <c r="BY72">
        <v>92</v>
      </c>
      <c r="BZ72">
        <v>92</v>
      </c>
      <c r="CA72" t="s">
        <v>78</v>
      </c>
      <c r="CB72" t="s">
        <v>78</v>
      </c>
    </row>
    <row r="73" spans="1:80" x14ac:dyDescent="0.25">
      <c r="A73" t="s">
        <v>401</v>
      </c>
      <c r="B73" t="s">
        <v>202</v>
      </c>
      <c r="C73">
        <f>YEAR(Table_cherry_TWO_View_VY_SOP_Detail[[#This Row],[Document_Date]])</f>
        <v>2018</v>
      </c>
      <c r="D73">
        <f>MONTH(Table_cherry_TWO_View_VY_SOP_Detail[[#This Row],[Document_Date]])</f>
        <v>9</v>
      </c>
      <c r="E73" t="str">
        <f>TEXT(Table_cherry_TWO_View_VY_SOP_Detail[[#This Row],[Document_Date]], "yyyy-MMM")</f>
        <v>2018-Sep</v>
      </c>
      <c r="F73" s="3">
        <f>WEEKDAY(Table_cherry_TWO_View_VY_SOP_Detail[[#This Row],[Document_Date]])</f>
        <v>5</v>
      </c>
      <c r="G73">
        <f>WEEKNUM(Table_cherry_TWO_View_VY_SOP_Detail[[#This Row],[Document_Date]])</f>
        <v>36</v>
      </c>
      <c r="H73">
        <f ca="1">_xlfn.DAYS(Table_cherry_TWO_View_VY_SOP_Detail[[#This Row],[Due_Date]], Table_cherry_TWO_View_VY_SOP_Detail[[#This Row],[Today]])</f>
        <v>1840</v>
      </c>
      <c r="I73" s="2">
        <f t="shared" ca="1" si="1"/>
        <v>41539</v>
      </c>
      <c r="J73" s="1">
        <v>43349</v>
      </c>
      <c r="K73" s="1">
        <v>42837</v>
      </c>
      <c r="L73" s="1">
        <v>43349</v>
      </c>
      <c r="M73" s="1">
        <v>43379</v>
      </c>
      <c r="N73">
        <v>342</v>
      </c>
      <c r="O73" t="s">
        <v>75</v>
      </c>
      <c r="P73" t="s">
        <v>402</v>
      </c>
      <c r="Q73" t="s">
        <v>403</v>
      </c>
      <c r="R73" t="s">
        <v>404</v>
      </c>
      <c r="S73" t="s">
        <v>302</v>
      </c>
      <c r="T73" t="s">
        <v>80</v>
      </c>
      <c r="U73" t="s">
        <v>389</v>
      </c>
      <c r="V73" t="s">
        <v>267</v>
      </c>
      <c r="W73" t="s">
        <v>267</v>
      </c>
      <c r="X73" t="s">
        <v>268</v>
      </c>
      <c r="Y73" t="s">
        <v>268</v>
      </c>
      <c r="Z73" t="s">
        <v>83</v>
      </c>
      <c r="AA73" t="s">
        <v>84</v>
      </c>
      <c r="AB73" t="s">
        <v>84</v>
      </c>
      <c r="AC73" t="s">
        <v>85</v>
      </c>
      <c r="AD73" t="s">
        <v>86</v>
      </c>
      <c r="AE73" t="s">
        <v>403</v>
      </c>
      <c r="AF73" t="s">
        <v>405</v>
      </c>
      <c r="AG73" t="s">
        <v>78</v>
      </c>
      <c r="AH73" t="s">
        <v>78</v>
      </c>
      <c r="AI73" t="s">
        <v>406</v>
      </c>
      <c r="AJ73" t="s">
        <v>271</v>
      </c>
      <c r="AK73" t="s">
        <v>407</v>
      </c>
      <c r="AL73" t="s">
        <v>91</v>
      </c>
      <c r="AM73" t="s">
        <v>86</v>
      </c>
      <c r="AN73" t="s">
        <v>403</v>
      </c>
      <c r="AO73" t="s">
        <v>405</v>
      </c>
      <c r="AP73" t="s">
        <v>78</v>
      </c>
      <c r="AQ73" t="s">
        <v>78</v>
      </c>
      <c r="AR73" t="s">
        <v>406</v>
      </c>
      <c r="AS73" t="s">
        <v>271</v>
      </c>
      <c r="AT73" t="s">
        <v>407</v>
      </c>
      <c r="AU73" t="s">
        <v>91</v>
      </c>
      <c r="AV73">
        <v>230.05</v>
      </c>
      <c r="AW73">
        <v>0</v>
      </c>
      <c r="AX73">
        <v>215</v>
      </c>
      <c r="AY73">
        <v>0</v>
      </c>
      <c r="AZ73">
        <v>0</v>
      </c>
      <c r="BA73">
        <v>15.05</v>
      </c>
      <c r="BB73" t="s">
        <v>92</v>
      </c>
      <c r="BC73" s="1">
        <v>43349</v>
      </c>
      <c r="BD73" s="1">
        <v>43349</v>
      </c>
      <c r="BE73" t="s">
        <v>125</v>
      </c>
      <c r="BF73" t="s">
        <v>78</v>
      </c>
      <c r="BG73" t="s">
        <v>78</v>
      </c>
      <c r="BH73">
        <v>147456</v>
      </c>
      <c r="BI73">
        <v>0</v>
      </c>
      <c r="BJ73" t="s">
        <v>94</v>
      </c>
      <c r="BK73" t="s">
        <v>384</v>
      </c>
      <c r="BL73" t="s">
        <v>400</v>
      </c>
      <c r="BM73">
        <v>1</v>
      </c>
      <c r="BN73" t="s">
        <v>97</v>
      </c>
      <c r="BO73">
        <v>1</v>
      </c>
      <c r="BP73">
        <v>1</v>
      </c>
      <c r="BQ73">
        <v>115</v>
      </c>
      <c r="BR73">
        <v>115</v>
      </c>
      <c r="BS73" t="s">
        <v>98</v>
      </c>
      <c r="BT73">
        <v>0</v>
      </c>
      <c r="BU73">
        <v>0</v>
      </c>
      <c r="BV73">
        <v>0</v>
      </c>
      <c r="BW73">
        <v>8</v>
      </c>
      <c r="BX73">
        <v>8</v>
      </c>
      <c r="BY73">
        <v>107</v>
      </c>
      <c r="BZ73">
        <v>93.043478260869577</v>
      </c>
      <c r="CA73" t="s">
        <v>78</v>
      </c>
      <c r="CB73" t="s">
        <v>78</v>
      </c>
    </row>
    <row r="74" spans="1:80" x14ac:dyDescent="0.25">
      <c r="A74" t="s">
        <v>408</v>
      </c>
      <c r="B74" t="s">
        <v>202</v>
      </c>
      <c r="C74">
        <f>YEAR(Table_cherry_TWO_View_VY_SOP_Detail[[#This Row],[Document_Date]])</f>
        <v>2018</v>
      </c>
      <c r="D74">
        <f>MONTH(Table_cherry_TWO_View_VY_SOP_Detail[[#This Row],[Document_Date]])</f>
        <v>9</v>
      </c>
      <c r="E74" t="str">
        <f>TEXT(Table_cherry_TWO_View_VY_SOP_Detail[[#This Row],[Document_Date]], "yyyy-MMM")</f>
        <v>2018-Sep</v>
      </c>
      <c r="F74" s="3">
        <f>WEEKDAY(Table_cherry_TWO_View_VY_SOP_Detail[[#This Row],[Document_Date]])</f>
        <v>5</v>
      </c>
      <c r="G74">
        <f>WEEKNUM(Table_cherry_TWO_View_VY_SOP_Detail[[#This Row],[Document_Date]])</f>
        <v>36</v>
      </c>
      <c r="H74">
        <f ca="1">_xlfn.DAYS(Table_cherry_TWO_View_VY_SOP_Detail[[#This Row],[Due_Date]], Table_cherry_TWO_View_VY_SOP_Detail[[#This Row],[Today]])</f>
        <v>1840</v>
      </c>
      <c r="I74" s="2">
        <f t="shared" ca="1" si="1"/>
        <v>41539</v>
      </c>
      <c r="J74" s="1">
        <v>43349</v>
      </c>
      <c r="K74" s="1">
        <v>42837</v>
      </c>
      <c r="L74" s="1">
        <v>43349</v>
      </c>
      <c r="M74" s="1">
        <v>43379</v>
      </c>
      <c r="N74">
        <v>343</v>
      </c>
      <c r="O74" t="s">
        <v>75</v>
      </c>
      <c r="P74" t="s">
        <v>409</v>
      </c>
      <c r="Q74" t="s">
        <v>410</v>
      </c>
      <c r="R74" t="s">
        <v>365</v>
      </c>
      <c r="S74" t="s">
        <v>302</v>
      </c>
      <c r="T74" t="s">
        <v>80</v>
      </c>
      <c r="U74" t="s">
        <v>389</v>
      </c>
      <c r="V74" t="s">
        <v>226</v>
      </c>
      <c r="W74" t="s">
        <v>226</v>
      </c>
      <c r="X74" t="s">
        <v>227</v>
      </c>
      <c r="Y74" t="s">
        <v>227</v>
      </c>
      <c r="Z74" t="s">
        <v>83</v>
      </c>
      <c r="AA74" t="s">
        <v>228</v>
      </c>
      <c r="AB74" t="s">
        <v>228</v>
      </c>
      <c r="AC74" t="s">
        <v>86</v>
      </c>
      <c r="AD74" t="s">
        <v>86</v>
      </c>
      <c r="AE74" t="s">
        <v>410</v>
      </c>
      <c r="AF74" t="s">
        <v>411</v>
      </c>
      <c r="AG74" t="s">
        <v>78</v>
      </c>
      <c r="AH74" t="s">
        <v>78</v>
      </c>
      <c r="AI74" t="s">
        <v>412</v>
      </c>
      <c r="AJ74" t="s">
        <v>413</v>
      </c>
      <c r="AK74" t="s">
        <v>414</v>
      </c>
      <c r="AL74" t="s">
        <v>233</v>
      </c>
      <c r="AM74" t="s">
        <v>86</v>
      </c>
      <c r="AN74" t="s">
        <v>410</v>
      </c>
      <c r="AO74" t="s">
        <v>411</v>
      </c>
      <c r="AP74" t="s">
        <v>78</v>
      </c>
      <c r="AQ74" t="s">
        <v>78</v>
      </c>
      <c r="AR74" t="s">
        <v>412</v>
      </c>
      <c r="AS74" t="s">
        <v>413</v>
      </c>
      <c r="AT74" t="s">
        <v>414</v>
      </c>
      <c r="AU74" t="s">
        <v>233</v>
      </c>
      <c r="AV74">
        <v>1576.67</v>
      </c>
      <c r="AW74">
        <v>0</v>
      </c>
      <c r="AX74">
        <v>1313.88</v>
      </c>
      <c r="AY74">
        <v>0</v>
      </c>
      <c r="AZ74">
        <v>0</v>
      </c>
      <c r="BA74">
        <v>262.77</v>
      </c>
      <c r="BB74" t="s">
        <v>415</v>
      </c>
      <c r="BC74" s="1">
        <v>43349</v>
      </c>
      <c r="BD74" s="1">
        <v>43349</v>
      </c>
      <c r="BE74" t="s">
        <v>125</v>
      </c>
      <c r="BF74" t="s">
        <v>78</v>
      </c>
      <c r="BG74" t="s">
        <v>78</v>
      </c>
      <c r="BH74">
        <v>16384</v>
      </c>
      <c r="BI74">
        <v>0</v>
      </c>
      <c r="BJ74" t="s">
        <v>94</v>
      </c>
      <c r="BK74" t="s">
        <v>370</v>
      </c>
      <c r="BL74" t="s">
        <v>394</v>
      </c>
      <c r="BM74">
        <v>1</v>
      </c>
      <c r="BN74" t="s">
        <v>97</v>
      </c>
      <c r="BO74">
        <v>1</v>
      </c>
      <c r="BP74">
        <v>1</v>
      </c>
      <c r="BQ74">
        <v>174.36</v>
      </c>
      <c r="BR74">
        <v>174.36</v>
      </c>
      <c r="BS74" t="s">
        <v>98</v>
      </c>
      <c r="BT74">
        <v>0</v>
      </c>
      <c r="BU74">
        <v>0</v>
      </c>
      <c r="BV74">
        <v>0</v>
      </c>
      <c r="BW74">
        <v>90</v>
      </c>
      <c r="BX74">
        <v>90</v>
      </c>
      <c r="BY74">
        <v>84.36</v>
      </c>
      <c r="BZ74">
        <v>48.382656572608397</v>
      </c>
      <c r="CA74" t="s">
        <v>372</v>
      </c>
      <c r="CB74" t="s">
        <v>78</v>
      </c>
    </row>
    <row r="75" spans="1:80" x14ac:dyDescent="0.25">
      <c r="A75" t="s">
        <v>408</v>
      </c>
      <c r="B75" t="s">
        <v>202</v>
      </c>
      <c r="C75">
        <f>YEAR(Table_cherry_TWO_View_VY_SOP_Detail[[#This Row],[Document_Date]])</f>
        <v>2018</v>
      </c>
      <c r="D75">
        <f>MONTH(Table_cherry_TWO_View_VY_SOP_Detail[[#This Row],[Document_Date]])</f>
        <v>9</v>
      </c>
      <c r="E75" t="str">
        <f>TEXT(Table_cherry_TWO_View_VY_SOP_Detail[[#This Row],[Document_Date]], "yyyy-MMM")</f>
        <v>2018-Sep</v>
      </c>
      <c r="F75" s="3">
        <f>WEEKDAY(Table_cherry_TWO_View_VY_SOP_Detail[[#This Row],[Document_Date]])</f>
        <v>5</v>
      </c>
      <c r="G75">
        <f>WEEKNUM(Table_cherry_TWO_View_VY_SOP_Detail[[#This Row],[Document_Date]])</f>
        <v>36</v>
      </c>
      <c r="H75">
        <f ca="1">_xlfn.DAYS(Table_cherry_TWO_View_VY_SOP_Detail[[#This Row],[Due_Date]], Table_cherry_TWO_View_VY_SOP_Detail[[#This Row],[Today]])</f>
        <v>1840</v>
      </c>
      <c r="I75" s="2">
        <f t="shared" ca="1" si="1"/>
        <v>41539</v>
      </c>
      <c r="J75" s="1">
        <v>43349</v>
      </c>
      <c r="K75" s="1">
        <v>42837</v>
      </c>
      <c r="L75" s="1">
        <v>43349</v>
      </c>
      <c r="M75" s="1">
        <v>43379</v>
      </c>
      <c r="N75">
        <v>343</v>
      </c>
      <c r="O75" t="s">
        <v>75</v>
      </c>
      <c r="P75" t="s">
        <v>409</v>
      </c>
      <c r="Q75" t="s">
        <v>410</v>
      </c>
      <c r="R75" t="s">
        <v>365</v>
      </c>
      <c r="S75" t="s">
        <v>302</v>
      </c>
      <c r="T75" t="s">
        <v>80</v>
      </c>
      <c r="U75" t="s">
        <v>389</v>
      </c>
      <c r="V75" t="s">
        <v>226</v>
      </c>
      <c r="W75" t="s">
        <v>226</v>
      </c>
      <c r="X75" t="s">
        <v>227</v>
      </c>
      <c r="Y75" t="s">
        <v>227</v>
      </c>
      <c r="Z75" t="s">
        <v>83</v>
      </c>
      <c r="AA75" t="s">
        <v>228</v>
      </c>
      <c r="AB75" t="s">
        <v>228</v>
      </c>
      <c r="AC75" t="s">
        <v>86</v>
      </c>
      <c r="AD75" t="s">
        <v>86</v>
      </c>
      <c r="AE75" t="s">
        <v>410</v>
      </c>
      <c r="AF75" t="s">
        <v>411</v>
      </c>
      <c r="AG75" t="s">
        <v>78</v>
      </c>
      <c r="AH75" t="s">
        <v>78</v>
      </c>
      <c r="AI75" t="s">
        <v>412</v>
      </c>
      <c r="AJ75" t="s">
        <v>413</v>
      </c>
      <c r="AK75" t="s">
        <v>414</v>
      </c>
      <c r="AL75" t="s">
        <v>233</v>
      </c>
      <c r="AM75" t="s">
        <v>86</v>
      </c>
      <c r="AN75" t="s">
        <v>410</v>
      </c>
      <c r="AO75" t="s">
        <v>411</v>
      </c>
      <c r="AP75" t="s">
        <v>78</v>
      </c>
      <c r="AQ75" t="s">
        <v>78</v>
      </c>
      <c r="AR75" t="s">
        <v>412</v>
      </c>
      <c r="AS75" t="s">
        <v>413</v>
      </c>
      <c r="AT75" t="s">
        <v>414</v>
      </c>
      <c r="AU75" t="s">
        <v>233</v>
      </c>
      <c r="AV75">
        <v>1576.67</v>
      </c>
      <c r="AW75">
        <v>0</v>
      </c>
      <c r="AX75">
        <v>1313.88</v>
      </c>
      <c r="AY75">
        <v>0</v>
      </c>
      <c r="AZ75">
        <v>0</v>
      </c>
      <c r="BA75">
        <v>262.77</v>
      </c>
      <c r="BB75" t="s">
        <v>415</v>
      </c>
      <c r="BC75" s="1">
        <v>43349</v>
      </c>
      <c r="BD75" s="1">
        <v>43349</v>
      </c>
      <c r="BE75" t="s">
        <v>125</v>
      </c>
      <c r="BF75" t="s">
        <v>78</v>
      </c>
      <c r="BG75" t="s">
        <v>78</v>
      </c>
      <c r="BH75">
        <v>32768</v>
      </c>
      <c r="BI75">
        <v>0</v>
      </c>
      <c r="BJ75" t="s">
        <v>94</v>
      </c>
      <c r="BK75" t="s">
        <v>373</v>
      </c>
      <c r="BL75" t="s">
        <v>395</v>
      </c>
      <c r="BM75">
        <v>1</v>
      </c>
      <c r="BN75" t="s">
        <v>97</v>
      </c>
      <c r="BO75">
        <v>1</v>
      </c>
      <c r="BP75">
        <v>1</v>
      </c>
      <c r="BQ75">
        <v>6.01</v>
      </c>
      <c r="BR75">
        <v>6.01</v>
      </c>
      <c r="BS75" t="s">
        <v>98</v>
      </c>
      <c r="BT75">
        <v>0</v>
      </c>
      <c r="BU75">
        <v>0</v>
      </c>
      <c r="BV75">
        <v>0</v>
      </c>
      <c r="BW75">
        <v>5</v>
      </c>
      <c r="BX75">
        <v>5</v>
      </c>
      <c r="BY75">
        <v>1.01</v>
      </c>
      <c r="BZ75">
        <v>16.805324459234608</v>
      </c>
      <c r="CA75" t="s">
        <v>372</v>
      </c>
      <c r="CB75" t="s">
        <v>78</v>
      </c>
    </row>
    <row r="76" spans="1:80" x14ac:dyDescent="0.25">
      <c r="A76" t="s">
        <v>408</v>
      </c>
      <c r="B76" t="s">
        <v>202</v>
      </c>
      <c r="C76">
        <f>YEAR(Table_cherry_TWO_View_VY_SOP_Detail[[#This Row],[Document_Date]])</f>
        <v>2018</v>
      </c>
      <c r="D76">
        <f>MONTH(Table_cherry_TWO_View_VY_SOP_Detail[[#This Row],[Document_Date]])</f>
        <v>9</v>
      </c>
      <c r="E76" t="str">
        <f>TEXT(Table_cherry_TWO_View_VY_SOP_Detail[[#This Row],[Document_Date]], "yyyy-MMM")</f>
        <v>2018-Sep</v>
      </c>
      <c r="F76" s="3">
        <f>WEEKDAY(Table_cherry_TWO_View_VY_SOP_Detail[[#This Row],[Document_Date]])</f>
        <v>5</v>
      </c>
      <c r="G76">
        <f>WEEKNUM(Table_cherry_TWO_View_VY_SOP_Detail[[#This Row],[Document_Date]])</f>
        <v>36</v>
      </c>
      <c r="H76">
        <f ca="1">_xlfn.DAYS(Table_cherry_TWO_View_VY_SOP_Detail[[#This Row],[Due_Date]], Table_cherry_TWO_View_VY_SOP_Detail[[#This Row],[Today]])</f>
        <v>1840</v>
      </c>
      <c r="I76" s="2">
        <f t="shared" ca="1" si="1"/>
        <v>41539</v>
      </c>
      <c r="J76" s="1">
        <v>43349</v>
      </c>
      <c r="K76" s="1">
        <v>42837</v>
      </c>
      <c r="L76" s="1">
        <v>43349</v>
      </c>
      <c r="M76" s="1">
        <v>43379</v>
      </c>
      <c r="N76">
        <v>343</v>
      </c>
      <c r="O76" t="s">
        <v>75</v>
      </c>
      <c r="P76" t="s">
        <v>409</v>
      </c>
      <c r="Q76" t="s">
        <v>410</v>
      </c>
      <c r="R76" t="s">
        <v>365</v>
      </c>
      <c r="S76" t="s">
        <v>302</v>
      </c>
      <c r="T76" t="s">
        <v>80</v>
      </c>
      <c r="U76" t="s">
        <v>389</v>
      </c>
      <c r="V76" t="s">
        <v>226</v>
      </c>
      <c r="W76" t="s">
        <v>226</v>
      </c>
      <c r="X76" t="s">
        <v>227</v>
      </c>
      <c r="Y76" t="s">
        <v>227</v>
      </c>
      <c r="Z76" t="s">
        <v>83</v>
      </c>
      <c r="AA76" t="s">
        <v>228</v>
      </c>
      <c r="AB76" t="s">
        <v>228</v>
      </c>
      <c r="AC76" t="s">
        <v>86</v>
      </c>
      <c r="AD76" t="s">
        <v>86</v>
      </c>
      <c r="AE76" t="s">
        <v>410</v>
      </c>
      <c r="AF76" t="s">
        <v>411</v>
      </c>
      <c r="AG76" t="s">
        <v>78</v>
      </c>
      <c r="AH76" t="s">
        <v>78</v>
      </c>
      <c r="AI76" t="s">
        <v>412</v>
      </c>
      <c r="AJ76" t="s">
        <v>413</v>
      </c>
      <c r="AK76" t="s">
        <v>414</v>
      </c>
      <c r="AL76" t="s">
        <v>233</v>
      </c>
      <c r="AM76" t="s">
        <v>86</v>
      </c>
      <c r="AN76" t="s">
        <v>410</v>
      </c>
      <c r="AO76" t="s">
        <v>411</v>
      </c>
      <c r="AP76" t="s">
        <v>78</v>
      </c>
      <c r="AQ76" t="s">
        <v>78</v>
      </c>
      <c r="AR76" t="s">
        <v>412</v>
      </c>
      <c r="AS76" t="s">
        <v>413</v>
      </c>
      <c r="AT76" t="s">
        <v>414</v>
      </c>
      <c r="AU76" t="s">
        <v>233</v>
      </c>
      <c r="AV76">
        <v>1576.67</v>
      </c>
      <c r="AW76">
        <v>0</v>
      </c>
      <c r="AX76">
        <v>1313.88</v>
      </c>
      <c r="AY76">
        <v>0</v>
      </c>
      <c r="AZ76">
        <v>0</v>
      </c>
      <c r="BA76">
        <v>262.77</v>
      </c>
      <c r="BB76" t="s">
        <v>415</v>
      </c>
      <c r="BC76" s="1">
        <v>43349</v>
      </c>
      <c r="BD76" s="1">
        <v>43349</v>
      </c>
      <c r="BE76" t="s">
        <v>125</v>
      </c>
      <c r="BF76" t="s">
        <v>78</v>
      </c>
      <c r="BG76" t="s">
        <v>78</v>
      </c>
      <c r="BH76">
        <v>49152</v>
      </c>
      <c r="BI76">
        <v>0</v>
      </c>
      <c r="BJ76" t="s">
        <v>94</v>
      </c>
      <c r="BK76" t="s">
        <v>375</v>
      </c>
      <c r="BL76" t="s">
        <v>396</v>
      </c>
      <c r="BM76">
        <v>1</v>
      </c>
      <c r="BN76" t="s">
        <v>97</v>
      </c>
      <c r="BO76">
        <v>1</v>
      </c>
      <c r="BP76">
        <v>1</v>
      </c>
      <c r="BQ76">
        <v>6.01</v>
      </c>
      <c r="BR76">
        <v>6.01</v>
      </c>
      <c r="BS76" t="s">
        <v>98</v>
      </c>
      <c r="BT76">
        <v>0</v>
      </c>
      <c r="BU76">
        <v>0</v>
      </c>
      <c r="BV76">
        <v>0</v>
      </c>
      <c r="BW76">
        <v>5</v>
      </c>
      <c r="BX76">
        <v>5</v>
      </c>
      <c r="BY76">
        <v>1.01</v>
      </c>
      <c r="BZ76">
        <v>16.805324459234608</v>
      </c>
      <c r="CA76" t="s">
        <v>372</v>
      </c>
      <c r="CB76" t="s">
        <v>78</v>
      </c>
    </row>
    <row r="77" spans="1:80" x14ac:dyDescent="0.25">
      <c r="A77" t="s">
        <v>408</v>
      </c>
      <c r="B77" t="s">
        <v>202</v>
      </c>
      <c r="C77">
        <f>YEAR(Table_cherry_TWO_View_VY_SOP_Detail[[#This Row],[Document_Date]])</f>
        <v>2018</v>
      </c>
      <c r="D77">
        <f>MONTH(Table_cherry_TWO_View_VY_SOP_Detail[[#This Row],[Document_Date]])</f>
        <v>9</v>
      </c>
      <c r="E77" t="str">
        <f>TEXT(Table_cherry_TWO_View_VY_SOP_Detail[[#This Row],[Document_Date]], "yyyy-MMM")</f>
        <v>2018-Sep</v>
      </c>
      <c r="F77" s="3">
        <f>WEEKDAY(Table_cherry_TWO_View_VY_SOP_Detail[[#This Row],[Document_Date]])</f>
        <v>5</v>
      </c>
      <c r="G77">
        <f>WEEKNUM(Table_cherry_TWO_View_VY_SOP_Detail[[#This Row],[Document_Date]])</f>
        <v>36</v>
      </c>
      <c r="H77">
        <f ca="1">_xlfn.DAYS(Table_cherry_TWO_View_VY_SOP_Detail[[#This Row],[Due_Date]], Table_cherry_TWO_View_VY_SOP_Detail[[#This Row],[Today]])</f>
        <v>1840</v>
      </c>
      <c r="I77" s="2">
        <f t="shared" ca="1" si="1"/>
        <v>41539</v>
      </c>
      <c r="J77" s="1">
        <v>43349</v>
      </c>
      <c r="K77" s="1">
        <v>42837</v>
      </c>
      <c r="L77" s="1">
        <v>43349</v>
      </c>
      <c r="M77" s="1">
        <v>43379</v>
      </c>
      <c r="N77">
        <v>343</v>
      </c>
      <c r="O77" t="s">
        <v>75</v>
      </c>
      <c r="P77" t="s">
        <v>409</v>
      </c>
      <c r="Q77" t="s">
        <v>410</v>
      </c>
      <c r="R77" t="s">
        <v>365</v>
      </c>
      <c r="S77" t="s">
        <v>302</v>
      </c>
      <c r="T77" t="s">
        <v>80</v>
      </c>
      <c r="U77" t="s">
        <v>389</v>
      </c>
      <c r="V77" t="s">
        <v>226</v>
      </c>
      <c r="W77" t="s">
        <v>226</v>
      </c>
      <c r="X77" t="s">
        <v>227</v>
      </c>
      <c r="Y77" t="s">
        <v>227</v>
      </c>
      <c r="Z77" t="s">
        <v>83</v>
      </c>
      <c r="AA77" t="s">
        <v>228</v>
      </c>
      <c r="AB77" t="s">
        <v>228</v>
      </c>
      <c r="AC77" t="s">
        <v>86</v>
      </c>
      <c r="AD77" t="s">
        <v>86</v>
      </c>
      <c r="AE77" t="s">
        <v>410</v>
      </c>
      <c r="AF77" t="s">
        <v>411</v>
      </c>
      <c r="AG77" t="s">
        <v>78</v>
      </c>
      <c r="AH77" t="s">
        <v>78</v>
      </c>
      <c r="AI77" t="s">
        <v>412</v>
      </c>
      <c r="AJ77" t="s">
        <v>413</v>
      </c>
      <c r="AK77" t="s">
        <v>414</v>
      </c>
      <c r="AL77" t="s">
        <v>233</v>
      </c>
      <c r="AM77" t="s">
        <v>86</v>
      </c>
      <c r="AN77" t="s">
        <v>410</v>
      </c>
      <c r="AO77" t="s">
        <v>411</v>
      </c>
      <c r="AP77" t="s">
        <v>78</v>
      </c>
      <c r="AQ77" t="s">
        <v>78</v>
      </c>
      <c r="AR77" t="s">
        <v>412</v>
      </c>
      <c r="AS77" t="s">
        <v>413</v>
      </c>
      <c r="AT77" t="s">
        <v>414</v>
      </c>
      <c r="AU77" t="s">
        <v>233</v>
      </c>
      <c r="AV77">
        <v>1576.67</v>
      </c>
      <c r="AW77">
        <v>0</v>
      </c>
      <c r="AX77">
        <v>1313.88</v>
      </c>
      <c r="AY77">
        <v>0</v>
      </c>
      <c r="AZ77">
        <v>0</v>
      </c>
      <c r="BA77">
        <v>262.77</v>
      </c>
      <c r="BB77" t="s">
        <v>415</v>
      </c>
      <c r="BC77" s="1">
        <v>43349</v>
      </c>
      <c r="BD77" s="1">
        <v>43349</v>
      </c>
      <c r="BE77" t="s">
        <v>125</v>
      </c>
      <c r="BF77" t="s">
        <v>78</v>
      </c>
      <c r="BG77" t="s">
        <v>78</v>
      </c>
      <c r="BH77">
        <v>65536</v>
      </c>
      <c r="BI77">
        <v>0</v>
      </c>
      <c r="BJ77" t="s">
        <v>94</v>
      </c>
      <c r="BK77" t="s">
        <v>377</v>
      </c>
      <c r="BL77" t="s">
        <v>397</v>
      </c>
      <c r="BM77">
        <v>2</v>
      </c>
      <c r="BN77" t="s">
        <v>379</v>
      </c>
      <c r="BO77">
        <v>1</v>
      </c>
      <c r="BP77">
        <v>2</v>
      </c>
      <c r="BQ77">
        <v>250</v>
      </c>
      <c r="BR77">
        <v>500</v>
      </c>
      <c r="BS77" t="s">
        <v>98</v>
      </c>
      <c r="BT77">
        <v>0</v>
      </c>
      <c r="BU77">
        <v>0</v>
      </c>
      <c r="BV77">
        <v>0</v>
      </c>
      <c r="BW77">
        <v>75</v>
      </c>
      <c r="BX77">
        <v>150</v>
      </c>
      <c r="BY77">
        <v>350</v>
      </c>
      <c r="BZ77">
        <v>70</v>
      </c>
      <c r="CA77" t="s">
        <v>78</v>
      </c>
      <c r="CB77" t="s">
        <v>78</v>
      </c>
    </row>
    <row r="78" spans="1:80" x14ac:dyDescent="0.25">
      <c r="A78" t="s">
        <v>408</v>
      </c>
      <c r="B78" t="s">
        <v>202</v>
      </c>
      <c r="C78">
        <f>YEAR(Table_cherry_TWO_View_VY_SOP_Detail[[#This Row],[Document_Date]])</f>
        <v>2018</v>
      </c>
      <c r="D78">
        <f>MONTH(Table_cherry_TWO_View_VY_SOP_Detail[[#This Row],[Document_Date]])</f>
        <v>9</v>
      </c>
      <c r="E78" t="str">
        <f>TEXT(Table_cherry_TWO_View_VY_SOP_Detail[[#This Row],[Document_Date]], "yyyy-MMM")</f>
        <v>2018-Sep</v>
      </c>
      <c r="F78" s="3">
        <f>WEEKDAY(Table_cherry_TWO_View_VY_SOP_Detail[[#This Row],[Document_Date]])</f>
        <v>5</v>
      </c>
      <c r="G78">
        <f>WEEKNUM(Table_cherry_TWO_View_VY_SOP_Detail[[#This Row],[Document_Date]])</f>
        <v>36</v>
      </c>
      <c r="H78">
        <f ca="1">_xlfn.DAYS(Table_cherry_TWO_View_VY_SOP_Detail[[#This Row],[Due_Date]], Table_cherry_TWO_View_VY_SOP_Detail[[#This Row],[Today]])</f>
        <v>1840</v>
      </c>
      <c r="I78" s="2">
        <f t="shared" ca="1" si="1"/>
        <v>41539</v>
      </c>
      <c r="J78" s="1">
        <v>43349</v>
      </c>
      <c r="K78" s="1">
        <v>42837</v>
      </c>
      <c r="L78" s="1">
        <v>43349</v>
      </c>
      <c r="M78" s="1">
        <v>43379</v>
      </c>
      <c r="N78">
        <v>343</v>
      </c>
      <c r="O78" t="s">
        <v>75</v>
      </c>
      <c r="P78" t="s">
        <v>409</v>
      </c>
      <c r="Q78" t="s">
        <v>410</v>
      </c>
      <c r="R78" t="s">
        <v>365</v>
      </c>
      <c r="S78" t="s">
        <v>302</v>
      </c>
      <c r="T78" t="s">
        <v>80</v>
      </c>
      <c r="U78" t="s">
        <v>389</v>
      </c>
      <c r="V78" t="s">
        <v>226</v>
      </c>
      <c r="W78" t="s">
        <v>226</v>
      </c>
      <c r="X78" t="s">
        <v>227</v>
      </c>
      <c r="Y78" t="s">
        <v>227</v>
      </c>
      <c r="Z78" t="s">
        <v>83</v>
      </c>
      <c r="AA78" t="s">
        <v>228</v>
      </c>
      <c r="AB78" t="s">
        <v>228</v>
      </c>
      <c r="AC78" t="s">
        <v>86</v>
      </c>
      <c r="AD78" t="s">
        <v>86</v>
      </c>
      <c r="AE78" t="s">
        <v>410</v>
      </c>
      <c r="AF78" t="s">
        <v>411</v>
      </c>
      <c r="AG78" t="s">
        <v>78</v>
      </c>
      <c r="AH78" t="s">
        <v>78</v>
      </c>
      <c r="AI78" t="s">
        <v>412</v>
      </c>
      <c r="AJ78" t="s">
        <v>413</v>
      </c>
      <c r="AK78" t="s">
        <v>414</v>
      </c>
      <c r="AL78" t="s">
        <v>233</v>
      </c>
      <c r="AM78" t="s">
        <v>86</v>
      </c>
      <c r="AN78" t="s">
        <v>410</v>
      </c>
      <c r="AO78" t="s">
        <v>411</v>
      </c>
      <c r="AP78" t="s">
        <v>78</v>
      </c>
      <c r="AQ78" t="s">
        <v>78</v>
      </c>
      <c r="AR78" t="s">
        <v>412</v>
      </c>
      <c r="AS78" t="s">
        <v>413</v>
      </c>
      <c r="AT78" t="s">
        <v>414</v>
      </c>
      <c r="AU78" t="s">
        <v>233</v>
      </c>
      <c r="AV78">
        <v>1576.67</v>
      </c>
      <c r="AW78">
        <v>0</v>
      </c>
      <c r="AX78">
        <v>1313.88</v>
      </c>
      <c r="AY78">
        <v>0</v>
      </c>
      <c r="AZ78">
        <v>0</v>
      </c>
      <c r="BA78">
        <v>262.77</v>
      </c>
      <c r="BB78" t="s">
        <v>415</v>
      </c>
      <c r="BC78" s="1">
        <v>43349</v>
      </c>
      <c r="BD78" s="1">
        <v>43349</v>
      </c>
      <c r="BE78" t="s">
        <v>125</v>
      </c>
      <c r="BF78" t="s">
        <v>78</v>
      </c>
      <c r="BG78" t="s">
        <v>78</v>
      </c>
      <c r="BH78">
        <v>81920</v>
      </c>
      <c r="BI78">
        <v>0</v>
      </c>
      <c r="BJ78" t="s">
        <v>94</v>
      </c>
      <c r="BK78" t="s">
        <v>377</v>
      </c>
      <c r="BL78" t="s">
        <v>397</v>
      </c>
      <c r="BM78">
        <v>0.5</v>
      </c>
      <c r="BN78" t="s">
        <v>379</v>
      </c>
      <c r="BO78">
        <v>1</v>
      </c>
      <c r="BP78">
        <v>0.5</v>
      </c>
      <c r="BQ78">
        <v>250</v>
      </c>
      <c r="BR78">
        <v>125</v>
      </c>
      <c r="BS78" t="s">
        <v>98</v>
      </c>
      <c r="BT78">
        <v>0</v>
      </c>
      <c r="BU78">
        <v>0</v>
      </c>
      <c r="BV78">
        <v>0</v>
      </c>
      <c r="BW78">
        <v>75</v>
      </c>
      <c r="BX78">
        <v>37.5</v>
      </c>
      <c r="BY78">
        <v>87.5</v>
      </c>
      <c r="BZ78">
        <v>70</v>
      </c>
      <c r="CA78" t="s">
        <v>78</v>
      </c>
      <c r="CB78" t="s">
        <v>78</v>
      </c>
    </row>
    <row r="79" spans="1:80" x14ac:dyDescent="0.25">
      <c r="A79" t="s">
        <v>408</v>
      </c>
      <c r="B79" t="s">
        <v>202</v>
      </c>
      <c r="C79">
        <f>YEAR(Table_cherry_TWO_View_VY_SOP_Detail[[#This Row],[Document_Date]])</f>
        <v>2018</v>
      </c>
      <c r="D79">
        <f>MONTH(Table_cherry_TWO_View_VY_SOP_Detail[[#This Row],[Document_Date]])</f>
        <v>9</v>
      </c>
      <c r="E79" t="str">
        <f>TEXT(Table_cherry_TWO_View_VY_SOP_Detail[[#This Row],[Document_Date]], "yyyy-MMM")</f>
        <v>2018-Sep</v>
      </c>
      <c r="F79" s="3">
        <f>WEEKDAY(Table_cherry_TWO_View_VY_SOP_Detail[[#This Row],[Document_Date]])</f>
        <v>5</v>
      </c>
      <c r="G79">
        <f>WEEKNUM(Table_cherry_TWO_View_VY_SOP_Detail[[#This Row],[Document_Date]])</f>
        <v>36</v>
      </c>
      <c r="H79">
        <f ca="1">_xlfn.DAYS(Table_cherry_TWO_View_VY_SOP_Detail[[#This Row],[Due_Date]], Table_cherry_TWO_View_VY_SOP_Detail[[#This Row],[Today]])</f>
        <v>1840</v>
      </c>
      <c r="I79" s="2">
        <f t="shared" ca="1" si="1"/>
        <v>41539</v>
      </c>
      <c r="J79" s="1">
        <v>43349</v>
      </c>
      <c r="K79" s="1">
        <v>42837</v>
      </c>
      <c r="L79" s="1">
        <v>43349</v>
      </c>
      <c r="M79" s="1">
        <v>43379</v>
      </c>
      <c r="N79">
        <v>343</v>
      </c>
      <c r="O79" t="s">
        <v>75</v>
      </c>
      <c r="P79" t="s">
        <v>409</v>
      </c>
      <c r="Q79" t="s">
        <v>410</v>
      </c>
      <c r="R79" t="s">
        <v>365</v>
      </c>
      <c r="S79" t="s">
        <v>302</v>
      </c>
      <c r="T79" t="s">
        <v>80</v>
      </c>
      <c r="U79" t="s">
        <v>389</v>
      </c>
      <c r="V79" t="s">
        <v>226</v>
      </c>
      <c r="W79" t="s">
        <v>226</v>
      </c>
      <c r="X79" t="s">
        <v>227</v>
      </c>
      <c r="Y79" t="s">
        <v>227</v>
      </c>
      <c r="Z79" t="s">
        <v>83</v>
      </c>
      <c r="AA79" t="s">
        <v>228</v>
      </c>
      <c r="AB79" t="s">
        <v>228</v>
      </c>
      <c r="AC79" t="s">
        <v>86</v>
      </c>
      <c r="AD79" t="s">
        <v>86</v>
      </c>
      <c r="AE79" t="s">
        <v>410</v>
      </c>
      <c r="AF79" t="s">
        <v>411</v>
      </c>
      <c r="AG79" t="s">
        <v>78</v>
      </c>
      <c r="AH79" t="s">
        <v>78</v>
      </c>
      <c r="AI79" t="s">
        <v>412</v>
      </c>
      <c r="AJ79" t="s">
        <v>413</v>
      </c>
      <c r="AK79" t="s">
        <v>414</v>
      </c>
      <c r="AL79" t="s">
        <v>233</v>
      </c>
      <c r="AM79" t="s">
        <v>86</v>
      </c>
      <c r="AN79" t="s">
        <v>410</v>
      </c>
      <c r="AO79" t="s">
        <v>411</v>
      </c>
      <c r="AP79" t="s">
        <v>78</v>
      </c>
      <c r="AQ79" t="s">
        <v>78</v>
      </c>
      <c r="AR79" t="s">
        <v>412</v>
      </c>
      <c r="AS79" t="s">
        <v>413</v>
      </c>
      <c r="AT79" t="s">
        <v>414</v>
      </c>
      <c r="AU79" t="s">
        <v>233</v>
      </c>
      <c r="AV79">
        <v>1576.67</v>
      </c>
      <c r="AW79">
        <v>0</v>
      </c>
      <c r="AX79">
        <v>1313.88</v>
      </c>
      <c r="AY79">
        <v>0</v>
      </c>
      <c r="AZ79">
        <v>0</v>
      </c>
      <c r="BA79">
        <v>262.77</v>
      </c>
      <c r="BB79" t="s">
        <v>415</v>
      </c>
      <c r="BC79" s="1">
        <v>43349</v>
      </c>
      <c r="BD79" s="1">
        <v>43349</v>
      </c>
      <c r="BE79" t="s">
        <v>125</v>
      </c>
      <c r="BF79" t="s">
        <v>78</v>
      </c>
      <c r="BG79" t="s">
        <v>78</v>
      </c>
      <c r="BH79">
        <v>98304</v>
      </c>
      <c r="BI79">
        <v>0</v>
      </c>
      <c r="BJ79" t="s">
        <v>94</v>
      </c>
      <c r="BK79" t="s">
        <v>380</v>
      </c>
      <c r="BL79" t="s">
        <v>398</v>
      </c>
      <c r="BM79">
        <v>0.5</v>
      </c>
      <c r="BN79" t="s">
        <v>379</v>
      </c>
      <c r="BO79">
        <v>1</v>
      </c>
      <c r="BP79">
        <v>0.5</v>
      </c>
      <c r="BQ79">
        <v>75</v>
      </c>
      <c r="BR79">
        <v>37.5</v>
      </c>
      <c r="BS79" t="s">
        <v>98</v>
      </c>
      <c r="BT79">
        <v>0</v>
      </c>
      <c r="BU79">
        <v>0</v>
      </c>
      <c r="BV79">
        <v>0</v>
      </c>
      <c r="BW79">
        <v>50</v>
      </c>
      <c r="BX79">
        <v>25</v>
      </c>
      <c r="BY79">
        <v>12.5</v>
      </c>
      <c r="BZ79">
        <v>33.333333333333329</v>
      </c>
      <c r="CA79" t="s">
        <v>78</v>
      </c>
      <c r="CB79" t="s">
        <v>78</v>
      </c>
    </row>
    <row r="80" spans="1:80" x14ac:dyDescent="0.25">
      <c r="A80" t="s">
        <v>408</v>
      </c>
      <c r="B80" t="s">
        <v>202</v>
      </c>
      <c r="C80">
        <f>YEAR(Table_cherry_TWO_View_VY_SOP_Detail[[#This Row],[Document_Date]])</f>
        <v>2018</v>
      </c>
      <c r="D80">
        <f>MONTH(Table_cherry_TWO_View_VY_SOP_Detail[[#This Row],[Document_Date]])</f>
        <v>9</v>
      </c>
      <c r="E80" t="str">
        <f>TEXT(Table_cherry_TWO_View_VY_SOP_Detail[[#This Row],[Document_Date]], "yyyy-MMM")</f>
        <v>2018-Sep</v>
      </c>
      <c r="F80" s="3">
        <f>WEEKDAY(Table_cherry_TWO_View_VY_SOP_Detail[[#This Row],[Document_Date]])</f>
        <v>5</v>
      </c>
      <c r="G80">
        <f>WEEKNUM(Table_cherry_TWO_View_VY_SOP_Detail[[#This Row],[Document_Date]])</f>
        <v>36</v>
      </c>
      <c r="H80">
        <f ca="1">_xlfn.DAYS(Table_cherry_TWO_View_VY_SOP_Detail[[#This Row],[Due_Date]], Table_cherry_TWO_View_VY_SOP_Detail[[#This Row],[Today]])</f>
        <v>1840</v>
      </c>
      <c r="I80" s="2">
        <f t="shared" ca="1" si="1"/>
        <v>41539</v>
      </c>
      <c r="J80" s="1">
        <v>43349</v>
      </c>
      <c r="K80" s="1">
        <v>42837</v>
      </c>
      <c r="L80" s="1">
        <v>43349</v>
      </c>
      <c r="M80" s="1">
        <v>43379</v>
      </c>
      <c r="N80">
        <v>343</v>
      </c>
      <c r="O80" t="s">
        <v>75</v>
      </c>
      <c r="P80" t="s">
        <v>409</v>
      </c>
      <c r="Q80" t="s">
        <v>410</v>
      </c>
      <c r="R80" t="s">
        <v>365</v>
      </c>
      <c r="S80" t="s">
        <v>302</v>
      </c>
      <c r="T80" t="s">
        <v>80</v>
      </c>
      <c r="U80" t="s">
        <v>389</v>
      </c>
      <c r="V80" t="s">
        <v>226</v>
      </c>
      <c r="W80" t="s">
        <v>226</v>
      </c>
      <c r="X80" t="s">
        <v>227</v>
      </c>
      <c r="Y80" t="s">
        <v>227</v>
      </c>
      <c r="Z80" t="s">
        <v>83</v>
      </c>
      <c r="AA80" t="s">
        <v>228</v>
      </c>
      <c r="AB80" t="s">
        <v>228</v>
      </c>
      <c r="AC80" t="s">
        <v>86</v>
      </c>
      <c r="AD80" t="s">
        <v>86</v>
      </c>
      <c r="AE80" t="s">
        <v>410</v>
      </c>
      <c r="AF80" t="s">
        <v>411</v>
      </c>
      <c r="AG80" t="s">
        <v>78</v>
      </c>
      <c r="AH80" t="s">
        <v>78</v>
      </c>
      <c r="AI80" t="s">
        <v>412</v>
      </c>
      <c r="AJ80" t="s">
        <v>413</v>
      </c>
      <c r="AK80" t="s">
        <v>414</v>
      </c>
      <c r="AL80" t="s">
        <v>233</v>
      </c>
      <c r="AM80" t="s">
        <v>86</v>
      </c>
      <c r="AN80" t="s">
        <v>410</v>
      </c>
      <c r="AO80" t="s">
        <v>411</v>
      </c>
      <c r="AP80" t="s">
        <v>78</v>
      </c>
      <c r="AQ80" t="s">
        <v>78</v>
      </c>
      <c r="AR80" t="s">
        <v>412</v>
      </c>
      <c r="AS80" t="s">
        <v>413</v>
      </c>
      <c r="AT80" t="s">
        <v>414</v>
      </c>
      <c r="AU80" t="s">
        <v>233</v>
      </c>
      <c r="AV80">
        <v>1576.67</v>
      </c>
      <c r="AW80">
        <v>0</v>
      </c>
      <c r="AX80">
        <v>1313.88</v>
      </c>
      <c r="AY80">
        <v>0</v>
      </c>
      <c r="AZ80">
        <v>0</v>
      </c>
      <c r="BA80">
        <v>262.77</v>
      </c>
      <c r="BB80" t="s">
        <v>415</v>
      </c>
      <c r="BC80" s="1">
        <v>43349</v>
      </c>
      <c r="BD80" s="1">
        <v>43349</v>
      </c>
      <c r="BE80" t="s">
        <v>125</v>
      </c>
      <c r="BF80" t="s">
        <v>78</v>
      </c>
      <c r="BG80" t="s">
        <v>78</v>
      </c>
      <c r="BH80">
        <v>114688</v>
      </c>
      <c r="BI80">
        <v>0</v>
      </c>
      <c r="BJ80" t="s">
        <v>94</v>
      </c>
      <c r="BK80" t="s">
        <v>382</v>
      </c>
      <c r="BL80" t="s">
        <v>399</v>
      </c>
      <c r="BM80">
        <v>1</v>
      </c>
      <c r="BN80" t="s">
        <v>379</v>
      </c>
      <c r="BO80">
        <v>1</v>
      </c>
      <c r="BP80">
        <v>1</v>
      </c>
      <c r="BQ80">
        <v>250</v>
      </c>
      <c r="BR80">
        <v>250</v>
      </c>
      <c r="BS80" t="s">
        <v>98</v>
      </c>
      <c r="BT80">
        <v>0</v>
      </c>
      <c r="BU80">
        <v>0</v>
      </c>
      <c r="BV80">
        <v>0</v>
      </c>
      <c r="BW80">
        <v>137.5</v>
      </c>
      <c r="BX80">
        <v>137.5</v>
      </c>
      <c r="BY80">
        <v>112.5</v>
      </c>
      <c r="BZ80">
        <v>45</v>
      </c>
      <c r="CA80" t="s">
        <v>78</v>
      </c>
      <c r="CB80" t="s">
        <v>78</v>
      </c>
    </row>
    <row r="81" spans="1:80" x14ac:dyDescent="0.25">
      <c r="A81" t="s">
        <v>408</v>
      </c>
      <c r="B81" t="s">
        <v>202</v>
      </c>
      <c r="C81">
        <f>YEAR(Table_cherry_TWO_View_VY_SOP_Detail[[#This Row],[Document_Date]])</f>
        <v>2018</v>
      </c>
      <c r="D81">
        <f>MONTH(Table_cherry_TWO_View_VY_SOP_Detail[[#This Row],[Document_Date]])</f>
        <v>9</v>
      </c>
      <c r="E81" t="str">
        <f>TEXT(Table_cherry_TWO_View_VY_SOP_Detail[[#This Row],[Document_Date]], "yyyy-MMM")</f>
        <v>2018-Sep</v>
      </c>
      <c r="F81" s="3">
        <f>WEEKDAY(Table_cherry_TWO_View_VY_SOP_Detail[[#This Row],[Document_Date]])</f>
        <v>5</v>
      </c>
      <c r="G81">
        <f>WEEKNUM(Table_cherry_TWO_View_VY_SOP_Detail[[#This Row],[Document_Date]])</f>
        <v>36</v>
      </c>
      <c r="H81">
        <f ca="1">_xlfn.DAYS(Table_cherry_TWO_View_VY_SOP_Detail[[#This Row],[Due_Date]], Table_cherry_TWO_View_VY_SOP_Detail[[#This Row],[Today]])</f>
        <v>1840</v>
      </c>
      <c r="I81" s="2">
        <f t="shared" ca="1" si="1"/>
        <v>41539</v>
      </c>
      <c r="J81" s="1">
        <v>43349</v>
      </c>
      <c r="K81" s="1">
        <v>42837</v>
      </c>
      <c r="L81" s="1">
        <v>43349</v>
      </c>
      <c r="M81" s="1">
        <v>43379</v>
      </c>
      <c r="N81">
        <v>343</v>
      </c>
      <c r="O81" t="s">
        <v>75</v>
      </c>
      <c r="P81" t="s">
        <v>409</v>
      </c>
      <c r="Q81" t="s">
        <v>410</v>
      </c>
      <c r="R81" t="s">
        <v>365</v>
      </c>
      <c r="S81" t="s">
        <v>302</v>
      </c>
      <c r="T81" t="s">
        <v>80</v>
      </c>
      <c r="U81" t="s">
        <v>389</v>
      </c>
      <c r="V81" t="s">
        <v>226</v>
      </c>
      <c r="W81" t="s">
        <v>226</v>
      </c>
      <c r="X81" t="s">
        <v>227</v>
      </c>
      <c r="Y81" t="s">
        <v>227</v>
      </c>
      <c r="Z81" t="s">
        <v>83</v>
      </c>
      <c r="AA81" t="s">
        <v>228</v>
      </c>
      <c r="AB81" t="s">
        <v>228</v>
      </c>
      <c r="AC81" t="s">
        <v>86</v>
      </c>
      <c r="AD81" t="s">
        <v>86</v>
      </c>
      <c r="AE81" t="s">
        <v>410</v>
      </c>
      <c r="AF81" t="s">
        <v>411</v>
      </c>
      <c r="AG81" t="s">
        <v>78</v>
      </c>
      <c r="AH81" t="s">
        <v>78</v>
      </c>
      <c r="AI81" t="s">
        <v>412</v>
      </c>
      <c r="AJ81" t="s">
        <v>413</v>
      </c>
      <c r="AK81" t="s">
        <v>414</v>
      </c>
      <c r="AL81" t="s">
        <v>233</v>
      </c>
      <c r="AM81" t="s">
        <v>86</v>
      </c>
      <c r="AN81" t="s">
        <v>410</v>
      </c>
      <c r="AO81" t="s">
        <v>411</v>
      </c>
      <c r="AP81" t="s">
        <v>78</v>
      </c>
      <c r="AQ81" t="s">
        <v>78</v>
      </c>
      <c r="AR81" t="s">
        <v>412</v>
      </c>
      <c r="AS81" t="s">
        <v>413</v>
      </c>
      <c r="AT81" t="s">
        <v>414</v>
      </c>
      <c r="AU81" t="s">
        <v>233</v>
      </c>
      <c r="AV81">
        <v>1576.67</v>
      </c>
      <c r="AW81">
        <v>0</v>
      </c>
      <c r="AX81">
        <v>1313.88</v>
      </c>
      <c r="AY81">
        <v>0</v>
      </c>
      <c r="AZ81">
        <v>0</v>
      </c>
      <c r="BA81">
        <v>262.77</v>
      </c>
      <c r="BB81" t="s">
        <v>415</v>
      </c>
      <c r="BC81" s="1">
        <v>43349</v>
      </c>
      <c r="BD81" s="1">
        <v>43349</v>
      </c>
      <c r="BE81" t="s">
        <v>125</v>
      </c>
      <c r="BF81" t="s">
        <v>78</v>
      </c>
      <c r="BG81" t="s">
        <v>78</v>
      </c>
      <c r="BH81">
        <v>131072</v>
      </c>
      <c r="BI81">
        <v>0</v>
      </c>
      <c r="BJ81" t="s">
        <v>94</v>
      </c>
      <c r="BK81" t="s">
        <v>384</v>
      </c>
      <c r="BL81" t="s">
        <v>400</v>
      </c>
      <c r="BM81">
        <v>1</v>
      </c>
      <c r="BN81" t="s">
        <v>97</v>
      </c>
      <c r="BO81">
        <v>1</v>
      </c>
      <c r="BP81">
        <v>1</v>
      </c>
      <c r="BQ81">
        <v>100</v>
      </c>
      <c r="BR81">
        <v>100</v>
      </c>
      <c r="BS81" t="s">
        <v>98</v>
      </c>
      <c r="BT81">
        <v>0</v>
      </c>
      <c r="BU81">
        <v>0</v>
      </c>
      <c r="BV81">
        <v>0</v>
      </c>
      <c r="BW81">
        <v>8</v>
      </c>
      <c r="BX81">
        <v>8</v>
      </c>
      <c r="BY81">
        <v>92</v>
      </c>
      <c r="BZ81">
        <v>92</v>
      </c>
      <c r="CA81" t="s">
        <v>78</v>
      </c>
      <c r="CB81" t="s">
        <v>78</v>
      </c>
    </row>
    <row r="82" spans="1:80" x14ac:dyDescent="0.25">
      <c r="A82" t="s">
        <v>408</v>
      </c>
      <c r="B82" t="s">
        <v>202</v>
      </c>
      <c r="C82">
        <f>YEAR(Table_cherry_TWO_View_VY_SOP_Detail[[#This Row],[Document_Date]])</f>
        <v>2018</v>
      </c>
      <c r="D82">
        <f>MONTH(Table_cherry_TWO_View_VY_SOP_Detail[[#This Row],[Document_Date]])</f>
        <v>9</v>
      </c>
      <c r="E82" t="str">
        <f>TEXT(Table_cherry_TWO_View_VY_SOP_Detail[[#This Row],[Document_Date]], "yyyy-MMM")</f>
        <v>2018-Sep</v>
      </c>
      <c r="F82" s="3">
        <f>WEEKDAY(Table_cherry_TWO_View_VY_SOP_Detail[[#This Row],[Document_Date]])</f>
        <v>5</v>
      </c>
      <c r="G82">
        <f>WEEKNUM(Table_cherry_TWO_View_VY_SOP_Detail[[#This Row],[Document_Date]])</f>
        <v>36</v>
      </c>
      <c r="H82">
        <f ca="1">_xlfn.DAYS(Table_cherry_TWO_View_VY_SOP_Detail[[#This Row],[Due_Date]], Table_cherry_TWO_View_VY_SOP_Detail[[#This Row],[Today]])</f>
        <v>1840</v>
      </c>
      <c r="I82" s="2">
        <f t="shared" ca="1" si="1"/>
        <v>41539</v>
      </c>
      <c r="J82" s="1">
        <v>43349</v>
      </c>
      <c r="K82" s="1">
        <v>42837</v>
      </c>
      <c r="L82" s="1">
        <v>43349</v>
      </c>
      <c r="M82" s="1">
        <v>43379</v>
      </c>
      <c r="N82">
        <v>343</v>
      </c>
      <c r="O82" t="s">
        <v>75</v>
      </c>
      <c r="P82" t="s">
        <v>409</v>
      </c>
      <c r="Q82" t="s">
        <v>410</v>
      </c>
      <c r="R82" t="s">
        <v>365</v>
      </c>
      <c r="S82" t="s">
        <v>302</v>
      </c>
      <c r="T82" t="s">
        <v>80</v>
      </c>
      <c r="U82" t="s">
        <v>389</v>
      </c>
      <c r="V82" t="s">
        <v>226</v>
      </c>
      <c r="W82" t="s">
        <v>226</v>
      </c>
      <c r="X82" t="s">
        <v>227</v>
      </c>
      <c r="Y82" t="s">
        <v>227</v>
      </c>
      <c r="Z82" t="s">
        <v>83</v>
      </c>
      <c r="AA82" t="s">
        <v>228</v>
      </c>
      <c r="AB82" t="s">
        <v>228</v>
      </c>
      <c r="AC82" t="s">
        <v>86</v>
      </c>
      <c r="AD82" t="s">
        <v>86</v>
      </c>
      <c r="AE82" t="s">
        <v>410</v>
      </c>
      <c r="AF82" t="s">
        <v>411</v>
      </c>
      <c r="AG82" t="s">
        <v>78</v>
      </c>
      <c r="AH82" t="s">
        <v>78</v>
      </c>
      <c r="AI82" t="s">
        <v>412</v>
      </c>
      <c r="AJ82" t="s">
        <v>413</v>
      </c>
      <c r="AK82" t="s">
        <v>414</v>
      </c>
      <c r="AL82" t="s">
        <v>233</v>
      </c>
      <c r="AM82" t="s">
        <v>86</v>
      </c>
      <c r="AN82" t="s">
        <v>410</v>
      </c>
      <c r="AO82" t="s">
        <v>411</v>
      </c>
      <c r="AP82" t="s">
        <v>78</v>
      </c>
      <c r="AQ82" t="s">
        <v>78</v>
      </c>
      <c r="AR82" t="s">
        <v>412</v>
      </c>
      <c r="AS82" t="s">
        <v>413</v>
      </c>
      <c r="AT82" t="s">
        <v>414</v>
      </c>
      <c r="AU82" t="s">
        <v>233</v>
      </c>
      <c r="AV82">
        <v>1576.67</v>
      </c>
      <c r="AW82">
        <v>0</v>
      </c>
      <c r="AX82">
        <v>1313.88</v>
      </c>
      <c r="AY82">
        <v>0</v>
      </c>
      <c r="AZ82">
        <v>0</v>
      </c>
      <c r="BA82">
        <v>262.77</v>
      </c>
      <c r="BB82" t="s">
        <v>415</v>
      </c>
      <c r="BC82" s="1">
        <v>43349</v>
      </c>
      <c r="BD82" s="1">
        <v>43349</v>
      </c>
      <c r="BE82" t="s">
        <v>125</v>
      </c>
      <c r="BF82" t="s">
        <v>78</v>
      </c>
      <c r="BG82" t="s">
        <v>78</v>
      </c>
      <c r="BH82">
        <v>147456</v>
      </c>
      <c r="BI82">
        <v>0</v>
      </c>
      <c r="BJ82" t="s">
        <v>94</v>
      </c>
      <c r="BK82" t="s">
        <v>384</v>
      </c>
      <c r="BL82" t="s">
        <v>400</v>
      </c>
      <c r="BM82">
        <v>1</v>
      </c>
      <c r="BN82" t="s">
        <v>97</v>
      </c>
      <c r="BO82">
        <v>1</v>
      </c>
      <c r="BP82">
        <v>1</v>
      </c>
      <c r="BQ82">
        <v>115</v>
      </c>
      <c r="BR82">
        <v>115</v>
      </c>
      <c r="BS82" t="s">
        <v>98</v>
      </c>
      <c r="BT82">
        <v>0</v>
      </c>
      <c r="BU82">
        <v>0</v>
      </c>
      <c r="BV82">
        <v>0</v>
      </c>
      <c r="BW82">
        <v>8</v>
      </c>
      <c r="BX82">
        <v>8</v>
      </c>
      <c r="BY82">
        <v>107</v>
      </c>
      <c r="BZ82">
        <v>93.043478260869577</v>
      </c>
      <c r="CA82" t="s">
        <v>78</v>
      </c>
      <c r="CB82" t="s">
        <v>78</v>
      </c>
    </row>
    <row r="83" spans="1:80" x14ac:dyDescent="0.25">
      <c r="A83" t="s">
        <v>416</v>
      </c>
      <c r="B83" t="s">
        <v>202</v>
      </c>
      <c r="C83">
        <f>YEAR(Table_cherry_TWO_View_VY_SOP_Detail[[#This Row],[Document_Date]])</f>
        <v>2018</v>
      </c>
      <c r="D83">
        <f>MONTH(Table_cherry_TWO_View_VY_SOP_Detail[[#This Row],[Document_Date]])</f>
        <v>9</v>
      </c>
      <c r="E83" t="str">
        <f>TEXT(Table_cherry_TWO_View_VY_SOP_Detail[[#This Row],[Document_Date]], "yyyy-MMM")</f>
        <v>2018-Sep</v>
      </c>
      <c r="F83" s="3">
        <f>WEEKDAY(Table_cherry_TWO_View_VY_SOP_Detail[[#This Row],[Document_Date]])</f>
        <v>5</v>
      </c>
      <c r="G83">
        <f>WEEKNUM(Table_cherry_TWO_View_VY_SOP_Detail[[#This Row],[Document_Date]])</f>
        <v>36</v>
      </c>
      <c r="H83">
        <f ca="1">_xlfn.DAYS(Table_cherry_TWO_View_VY_SOP_Detail[[#This Row],[Due_Date]], Table_cherry_TWO_View_VY_SOP_Detail[[#This Row],[Today]])</f>
        <v>1840</v>
      </c>
      <c r="I83" s="2">
        <f t="shared" ca="1" si="1"/>
        <v>41539</v>
      </c>
      <c r="J83" s="1">
        <v>43349</v>
      </c>
      <c r="K83" s="1">
        <v>42837</v>
      </c>
      <c r="L83" s="1">
        <v>43349</v>
      </c>
      <c r="M83" s="1">
        <v>43379</v>
      </c>
      <c r="N83">
        <v>344</v>
      </c>
      <c r="O83" t="s">
        <v>75</v>
      </c>
      <c r="P83" t="s">
        <v>417</v>
      </c>
      <c r="Q83" t="s">
        <v>418</v>
      </c>
      <c r="R83" t="s">
        <v>419</v>
      </c>
      <c r="S83" t="s">
        <v>302</v>
      </c>
      <c r="T83" t="s">
        <v>80</v>
      </c>
      <c r="U83" t="s">
        <v>389</v>
      </c>
      <c r="V83" t="s">
        <v>226</v>
      </c>
      <c r="W83" t="s">
        <v>226</v>
      </c>
      <c r="X83" t="s">
        <v>227</v>
      </c>
      <c r="Y83" t="s">
        <v>227</v>
      </c>
      <c r="Z83" t="s">
        <v>83</v>
      </c>
      <c r="AA83" t="s">
        <v>228</v>
      </c>
      <c r="AB83" t="s">
        <v>228</v>
      </c>
      <c r="AC83" t="s">
        <v>86</v>
      </c>
      <c r="AD83" t="s">
        <v>86</v>
      </c>
      <c r="AE83" t="s">
        <v>418</v>
      </c>
      <c r="AF83" t="s">
        <v>420</v>
      </c>
      <c r="AG83" t="s">
        <v>78</v>
      </c>
      <c r="AH83" t="s">
        <v>78</v>
      </c>
      <c r="AI83" t="s">
        <v>421</v>
      </c>
      <c r="AJ83" t="s">
        <v>78</v>
      </c>
      <c r="AK83" t="s">
        <v>78</v>
      </c>
      <c r="AL83" t="s">
        <v>422</v>
      </c>
      <c r="AM83" t="s">
        <v>86</v>
      </c>
      <c r="AN83" t="s">
        <v>418</v>
      </c>
      <c r="AO83" t="s">
        <v>420</v>
      </c>
      <c r="AP83" t="s">
        <v>78</v>
      </c>
      <c r="AQ83" t="s">
        <v>78</v>
      </c>
      <c r="AR83" t="s">
        <v>421</v>
      </c>
      <c r="AS83" t="s">
        <v>78</v>
      </c>
      <c r="AT83" t="s">
        <v>78</v>
      </c>
      <c r="AU83" t="s">
        <v>422</v>
      </c>
      <c r="AV83">
        <v>225.01</v>
      </c>
      <c r="AW83">
        <v>0</v>
      </c>
      <c r="AX83">
        <v>200</v>
      </c>
      <c r="AY83">
        <v>0</v>
      </c>
      <c r="AZ83">
        <v>0</v>
      </c>
      <c r="BA83">
        <v>25.02</v>
      </c>
      <c r="BB83" t="s">
        <v>423</v>
      </c>
      <c r="BC83" s="1">
        <v>43349</v>
      </c>
      <c r="BD83" s="1">
        <v>43349</v>
      </c>
      <c r="BE83" t="s">
        <v>125</v>
      </c>
      <c r="BF83" t="s">
        <v>78</v>
      </c>
      <c r="BG83" t="s">
        <v>78</v>
      </c>
      <c r="BH83">
        <v>16384</v>
      </c>
      <c r="BI83">
        <v>0</v>
      </c>
      <c r="BJ83" t="s">
        <v>94</v>
      </c>
      <c r="BK83" t="s">
        <v>370</v>
      </c>
      <c r="BL83" t="s">
        <v>394</v>
      </c>
      <c r="BM83">
        <v>1</v>
      </c>
      <c r="BN83" t="s">
        <v>97</v>
      </c>
      <c r="BO83">
        <v>1</v>
      </c>
      <c r="BP83">
        <v>1</v>
      </c>
      <c r="BQ83">
        <v>0</v>
      </c>
      <c r="BR83">
        <v>0</v>
      </c>
      <c r="BS83" t="s">
        <v>98</v>
      </c>
      <c r="BT83">
        <v>0</v>
      </c>
      <c r="BU83">
        <v>0</v>
      </c>
      <c r="BV83">
        <v>0</v>
      </c>
      <c r="BW83">
        <v>90</v>
      </c>
      <c r="BX83">
        <v>90</v>
      </c>
      <c r="BY83">
        <v>-90</v>
      </c>
      <c r="BZ83">
        <v>0</v>
      </c>
      <c r="CA83" t="s">
        <v>372</v>
      </c>
      <c r="CB83" t="s">
        <v>78</v>
      </c>
    </row>
    <row r="84" spans="1:80" x14ac:dyDescent="0.25">
      <c r="A84" t="s">
        <v>416</v>
      </c>
      <c r="B84" t="s">
        <v>202</v>
      </c>
      <c r="C84">
        <f>YEAR(Table_cherry_TWO_View_VY_SOP_Detail[[#This Row],[Document_Date]])</f>
        <v>2018</v>
      </c>
      <c r="D84">
        <f>MONTH(Table_cherry_TWO_View_VY_SOP_Detail[[#This Row],[Document_Date]])</f>
        <v>9</v>
      </c>
      <c r="E84" t="str">
        <f>TEXT(Table_cherry_TWO_View_VY_SOP_Detail[[#This Row],[Document_Date]], "yyyy-MMM")</f>
        <v>2018-Sep</v>
      </c>
      <c r="F84" s="3">
        <f>WEEKDAY(Table_cherry_TWO_View_VY_SOP_Detail[[#This Row],[Document_Date]])</f>
        <v>5</v>
      </c>
      <c r="G84">
        <f>WEEKNUM(Table_cherry_TWO_View_VY_SOP_Detail[[#This Row],[Document_Date]])</f>
        <v>36</v>
      </c>
      <c r="H84">
        <f ca="1">_xlfn.DAYS(Table_cherry_TWO_View_VY_SOP_Detail[[#This Row],[Due_Date]], Table_cherry_TWO_View_VY_SOP_Detail[[#This Row],[Today]])</f>
        <v>1840</v>
      </c>
      <c r="I84" s="2">
        <f t="shared" ca="1" si="1"/>
        <v>41539</v>
      </c>
      <c r="J84" s="1">
        <v>43349</v>
      </c>
      <c r="K84" s="1">
        <v>42837</v>
      </c>
      <c r="L84" s="1">
        <v>43349</v>
      </c>
      <c r="M84" s="1">
        <v>43379</v>
      </c>
      <c r="N84">
        <v>344</v>
      </c>
      <c r="O84" t="s">
        <v>75</v>
      </c>
      <c r="P84" t="s">
        <v>417</v>
      </c>
      <c r="Q84" t="s">
        <v>418</v>
      </c>
      <c r="R84" t="s">
        <v>419</v>
      </c>
      <c r="S84" t="s">
        <v>302</v>
      </c>
      <c r="T84" t="s">
        <v>80</v>
      </c>
      <c r="U84" t="s">
        <v>389</v>
      </c>
      <c r="V84" t="s">
        <v>226</v>
      </c>
      <c r="W84" t="s">
        <v>226</v>
      </c>
      <c r="X84" t="s">
        <v>227</v>
      </c>
      <c r="Y84" t="s">
        <v>227</v>
      </c>
      <c r="Z84" t="s">
        <v>83</v>
      </c>
      <c r="AA84" t="s">
        <v>228</v>
      </c>
      <c r="AB84" t="s">
        <v>228</v>
      </c>
      <c r="AC84" t="s">
        <v>86</v>
      </c>
      <c r="AD84" t="s">
        <v>86</v>
      </c>
      <c r="AE84" t="s">
        <v>418</v>
      </c>
      <c r="AF84" t="s">
        <v>420</v>
      </c>
      <c r="AG84" t="s">
        <v>78</v>
      </c>
      <c r="AH84" t="s">
        <v>78</v>
      </c>
      <c r="AI84" t="s">
        <v>421</v>
      </c>
      <c r="AJ84" t="s">
        <v>78</v>
      </c>
      <c r="AK84" t="s">
        <v>78</v>
      </c>
      <c r="AL84" t="s">
        <v>422</v>
      </c>
      <c r="AM84" t="s">
        <v>86</v>
      </c>
      <c r="AN84" t="s">
        <v>418</v>
      </c>
      <c r="AO84" t="s">
        <v>420</v>
      </c>
      <c r="AP84" t="s">
        <v>78</v>
      </c>
      <c r="AQ84" t="s">
        <v>78</v>
      </c>
      <c r="AR84" t="s">
        <v>421</v>
      </c>
      <c r="AS84" t="s">
        <v>78</v>
      </c>
      <c r="AT84" t="s">
        <v>78</v>
      </c>
      <c r="AU84" t="s">
        <v>422</v>
      </c>
      <c r="AV84">
        <v>225.01</v>
      </c>
      <c r="AW84">
        <v>0</v>
      </c>
      <c r="AX84">
        <v>200</v>
      </c>
      <c r="AY84">
        <v>0</v>
      </c>
      <c r="AZ84">
        <v>0</v>
      </c>
      <c r="BA84">
        <v>25.02</v>
      </c>
      <c r="BB84" t="s">
        <v>423</v>
      </c>
      <c r="BC84" s="1">
        <v>43349</v>
      </c>
      <c r="BD84" s="1">
        <v>43349</v>
      </c>
      <c r="BE84" t="s">
        <v>125</v>
      </c>
      <c r="BF84" t="s">
        <v>78</v>
      </c>
      <c r="BG84" t="s">
        <v>78</v>
      </c>
      <c r="BH84">
        <v>32768</v>
      </c>
      <c r="BI84">
        <v>0</v>
      </c>
      <c r="BJ84" t="s">
        <v>94</v>
      </c>
      <c r="BK84" t="s">
        <v>373</v>
      </c>
      <c r="BL84" t="s">
        <v>395</v>
      </c>
      <c r="BM84">
        <v>1</v>
      </c>
      <c r="BN84" t="s">
        <v>97</v>
      </c>
      <c r="BO84">
        <v>1</v>
      </c>
      <c r="BP84">
        <v>1</v>
      </c>
      <c r="BQ84">
        <v>0</v>
      </c>
      <c r="BR84">
        <v>0</v>
      </c>
      <c r="BS84" t="s">
        <v>98</v>
      </c>
      <c r="BT84">
        <v>0</v>
      </c>
      <c r="BU84">
        <v>0</v>
      </c>
      <c r="BV84">
        <v>0</v>
      </c>
      <c r="BW84">
        <v>5</v>
      </c>
      <c r="BX84">
        <v>5</v>
      </c>
      <c r="BY84">
        <v>-5</v>
      </c>
      <c r="BZ84">
        <v>0</v>
      </c>
      <c r="CA84" t="s">
        <v>372</v>
      </c>
      <c r="CB84" t="s">
        <v>78</v>
      </c>
    </row>
    <row r="85" spans="1:80" x14ac:dyDescent="0.25">
      <c r="A85" t="s">
        <v>416</v>
      </c>
      <c r="B85" t="s">
        <v>202</v>
      </c>
      <c r="C85">
        <f>YEAR(Table_cherry_TWO_View_VY_SOP_Detail[[#This Row],[Document_Date]])</f>
        <v>2018</v>
      </c>
      <c r="D85">
        <f>MONTH(Table_cherry_TWO_View_VY_SOP_Detail[[#This Row],[Document_Date]])</f>
        <v>9</v>
      </c>
      <c r="E85" t="str">
        <f>TEXT(Table_cherry_TWO_View_VY_SOP_Detail[[#This Row],[Document_Date]], "yyyy-MMM")</f>
        <v>2018-Sep</v>
      </c>
      <c r="F85" s="3">
        <f>WEEKDAY(Table_cherry_TWO_View_VY_SOP_Detail[[#This Row],[Document_Date]])</f>
        <v>5</v>
      </c>
      <c r="G85">
        <f>WEEKNUM(Table_cherry_TWO_View_VY_SOP_Detail[[#This Row],[Document_Date]])</f>
        <v>36</v>
      </c>
      <c r="H85">
        <f ca="1">_xlfn.DAYS(Table_cherry_TWO_View_VY_SOP_Detail[[#This Row],[Due_Date]], Table_cherry_TWO_View_VY_SOP_Detail[[#This Row],[Today]])</f>
        <v>1840</v>
      </c>
      <c r="I85" s="2">
        <f t="shared" ca="1" si="1"/>
        <v>41539</v>
      </c>
      <c r="J85" s="1">
        <v>43349</v>
      </c>
      <c r="K85" s="1">
        <v>42837</v>
      </c>
      <c r="L85" s="1">
        <v>43349</v>
      </c>
      <c r="M85" s="1">
        <v>43379</v>
      </c>
      <c r="N85">
        <v>344</v>
      </c>
      <c r="O85" t="s">
        <v>75</v>
      </c>
      <c r="P85" t="s">
        <v>417</v>
      </c>
      <c r="Q85" t="s">
        <v>418</v>
      </c>
      <c r="R85" t="s">
        <v>419</v>
      </c>
      <c r="S85" t="s">
        <v>302</v>
      </c>
      <c r="T85" t="s">
        <v>80</v>
      </c>
      <c r="U85" t="s">
        <v>389</v>
      </c>
      <c r="V85" t="s">
        <v>226</v>
      </c>
      <c r="W85" t="s">
        <v>226</v>
      </c>
      <c r="X85" t="s">
        <v>227</v>
      </c>
      <c r="Y85" t="s">
        <v>227</v>
      </c>
      <c r="Z85" t="s">
        <v>83</v>
      </c>
      <c r="AA85" t="s">
        <v>228</v>
      </c>
      <c r="AB85" t="s">
        <v>228</v>
      </c>
      <c r="AC85" t="s">
        <v>86</v>
      </c>
      <c r="AD85" t="s">
        <v>86</v>
      </c>
      <c r="AE85" t="s">
        <v>418</v>
      </c>
      <c r="AF85" t="s">
        <v>420</v>
      </c>
      <c r="AG85" t="s">
        <v>78</v>
      </c>
      <c r="AH85" t="s">
        <v>78</v>
      </c>
      <c r="AI85" t="s">
        <v>421</v>
      </c>
      <c r="AJ85" t="s">
        <v>78</v>
      </c>
      <c r="AK85" t="s">
        <v>78</v>
      </c>
      <c r="AL85" t="s">
        <v>422</v>
      </c>
      <c r="AM85" t="s">
        <v>86</v>
      </c>
      <c r="AN85" t="s">
        <v>418</v>
      </c>
      <c r="AO85" t="s">
        <v>420</v>
      </c>
      <c r="AP85" t="s">
        <v>78</v>
      </c>
      <c r="AQ85" t="s">
        <v>78</v>
      </c>
      <c r="AR85" t="s">
        <v>421</v>
      </c>
      <c r="AS85" t="s">
        <v>78</v>
      </c>
      <c r="AT85" t="s">
        <v>78</v>
      </c>
      <c r="AU85" t="s">
        <v>422</v>
      </c>
      <c r="AV85">
        <v>225.01</v>
      </c>
      <c r="AW85">
        <v>0</v>
      </c>
      <c r="AX85">
        <v>200</v>
      </c>
      <c r="AY85">
        <v>0</v>
      </c>
      <c r="AZ85">
        <v>0</v>
      </c>
      <c r="BA85">
        <v>25.02</v>
      </c>
      <c r="BB85" t="s">
        <v>423</v>
      </c>
      <c r="BC85" s="1">
        <v>43349</v>
      </c>
      <c r="BD85" s="1">
        <v>43349</v>
      </c>
      <c r="BE85" t="s">
        <v>125</v>
      </c>
      <c r="BF85" t="s">
        <v>78</v>
      </c>
      <c r="BG85" t="s">
        <v>78</v>
      </c>
      <c r="BH85">
        <v>49152</v>
      </c>
      <c r="BI85">
        <v>0</v>
      </c>
      <c r="BJ85" t="s">
        <v>94</v>
      </c>
      <c r="BK85" t="s">
        <v>375</v>
      </c>
      <c r="BL85" t="s">
        <v>396</v>
      </c>
      <c r="BM85">
        <v>1</v>
      </c>
      <c r="BN85" t="s">
        <v>97</v>
      </c>
      <c r="BO85">
        <v>1</v>
      </c>
      <c r="BP85">
        <v>1</v>
      </c>
      <c r="BQ85">
        <v>0</v>
      </c>
      <c r="BR85">
        <v>0</v>
      </c>
      <c r="BS85" t="s">
        <v>98</v>
      </c>
      <c r="BT85">
        <v>0</v>
      </c>
      <c r="BU85">
        <v>0</v>
      </c>
      <c r="BV85">
        <v>0</v>
      </c>
      <c r="BW85">
        <v>5</v>
      </c>
      <c r="BX85">
        <v>5</v>
      </c>
      <c r="BY85">
        <v>-5</v>
      </c>
      <c r="BZ85">
        <v>0</v>
      </c>
      <c r="CA85" t="s">
        <v>372</v>
      </c>
      <c r="CB85" t="s">
        <v>78</v>
      </c>
    </row>
    <row r="86" spans="1:80" x14ac:dyDescent="0.25">
      <c r="A86" t="s">
        <v>416</v>
      </c>
      <c r="B86" t="s">
        <v>202</v>
      </c>
      <c r="C86">
        <f>YEAR(Table_cherry_TWO_View_VY_SOP_Detail[[#This Row],[Document_Date]])</f>
        <v>2018</v>
      </c>
      <c r="D86">
        <f>MONTH(Table_cherry_TWO_View_VY_SOP_Detail[[#This Row],[Document_Date]])</f>
        <v>9</v>
      </c>
      <c r="E86" t="str">
        <f>TEXT(Table_cherry_TWO_View_VY_SOP_Detail[[#This Row],[Document_Date]], "yyyy-MMM")</f>
        <v>2018-Sep</v>
      </c>
      <c r="F86" s="3">
        <f>WEEKDAY(Table_cherry_TWO_View_VY_SOP_Detail[[#This Row],[Document_Date]])</f>
        <v>5</v>
      </c>
      <c r="G86">
        <f>WEEKNUM(Table_cherry_TWO_View_VY_SOP_Detail[[#This Row],[Document_Date]])</f>
        <v>36</v>
      </c>
      <c r="H86">
        <f ca="1">_xlfn.DAYS(Table_cherry_TWO_View_VY_SOP_Detail[[#This Row],[Due_Date]], Table_cherry_TWO_View_VY_SOP_Detail[[#This Row],[Today]])</f>
        <v>1840</v>
      </c>
      <c r="I86" s="2">
        <f t="shared" ca="1" si="1"/>
        <v>41539</v>
      </c>
      <c r="J86" s="1">
        <v>43349</v>
      </c>
      <c r="K86" s="1">
        <v>42837</v>
      </c>
      <c r="L86" s="1">
        <v>43349</v>
      </c>
      <c r="M86" s="1">
        <v>43379</v>
      </c>
      <c r="N86">
        <v>344</v>
      </c>
      <c r="O86" t="s">
        <v>75</v>
      </c>
      <c r="P86" t="s">
        <v>417</v>
      </c>
      <c r="Q86" t="s">
        <v>418</v>
      </c>
      <c r="R86" t="s">
        <v>419</v>
      </c>
      <c r="S86" t="s">
        <v>302</v>
      </c>
      <c r="T86" t="s">
        <v>80</v>
      </c>
      <c r="U86" t="s">
        <v>389</v>
      </c>
      <c r="V86" t="s">
        <v>226</v>
      </c>
      <c r="W86" t="s">
        <v>226</v>
      </c>
      <c r="X86" t="s">
        <v>227</v>
      </c>
      <c r="Y86" t="s">
        <v>227</v>
      </c>
      <c r="Z86" t="s">
        <v>83</v>
      </c>
      <c r="AA86" t="s">
        <v>228</v>
      </c>
      <c r="AB86" t="s">
        <v>228</v>
      </c>
      <c r="AC86" t="s">
        <v>86</v>
      </c>
      <c r="AD86" t="s">
        <v>86</v>
      </c>
      <c r="AE86" t="s">
        <v>418</v>
      </c>
      <c r="AF86" t="s">
        <v>420</v>
      </c>
      <c r="AG86" t="s">
        <v>78</v>
      </c>
      <c r="AH86" t="s">
        <v>78</v>
      </c>
      <c r="AI86" t="s">
        <v>421</v>
      </c>
      <c r="AJ86" t="s">
        <v>78</v>
      </c>
      <c r="AK86" t="s">
        <v>78</v>
      </c>
      <c r="AL86" t="s">
        <v>422</v>
      </c>
      <c r="AM86" t="s">
        <v>86</v>
      </c>
      <c r="AN86" t="s">
        <v>418</v>
      </c>
      <c r="AO86" t="s">
        <v>420</v>
      </c>
      <c r="AP86" t="s">
        <v>78</v>
      </c>
      <c r="AQ86" t="s">
        <v>78</v>
      </c>
      <c r="AR86" t="s">
        <v>421</v>
      </c>
      <c r="AS86" t="s">
        <v>78</v>
      </c>
      <c r="AT86" t="s">
        <v>78</v>
      </c>
      <c r="AU86" t="s">
        <v>422</v>
      </c>
      <c r="AV86">
        <v>225.01</v>
      </c>
      <c r="AW86">
        <v>0</v>
      </c>
      <c r="AX86">
        <v>200</v>
      </c>
      <c r="AY86">
        <v>0</v>
      </c>
      <c r="AZ86">
        <v>0</v>
      </c>
      <c r="BA86">
        <v>25.02</v>
      </c>
      <c r="BB86" t="s">
        <v>423</v>
      </c>
      <c r="BC86" s="1">
        <v>43349</v>
      </c>
      <c r="BD86" s="1">
        <v>43349</v>
      </c>
      <c r="BE86" t="s">
        <v>125</v>
      </c>
      <c r="BF86" t="s">
        <v>78</v>
      </c>
      <c r="BG86" t="s">
        <v>78</v>
      </c>
      <c r="BH86">
        <v>65536</v>
      </c>
      <c r="BI86">
        <v>0</v>
      </c>
      <c r="BJ86" t="s">
        <v>94</v>
      </c>
      <c r="BK86" t="s">
        <v>377</v>
      </c>
      <c r="BL86" t="s">
        <v>397</v>
      </c>
      <c r="BM86">
        <v>2</v>
      </c>
      <c r="BN86" t="s">
        <v>379</v>
      </c>
      <c r="BO86">
        <v>1</v>
      </c>
      <c r="BP86">
        <v>2</v>
      </c>
      <c r="BQ86">
        <v>0</v>
      </c>
      <c r="BR86">
        <v>0</v>
      </c>
      <c r="BS86" t="s">
        <v>98</v>
      </c>
      <c r="BT86">
        <v>0</v>
      </c>
      <c r="BU86">
        <v>0</v>
      </c>
      <c r="BV86">
        <v>0</v>
      </c>
      <c r="BW86">
        <v>75</v>
      </c>
      <c r="BX86">
        <v>150</v>
      </c>
      <c r="BY86">
        <v>-150</v>
      </c>
      <c r="BZ86">
        <v>0</v>
      </c>
      <c r="CA86" t="s">
        <v>78</v>
      </c>
      <c r="CB86" t="s">
        <v>78</v>
      </c>
    </row>
    <row r="87" spans="1:80" x14ac:dyDescent="0.25">
      <c r="A87" t="s">
        <v>416</v>
      </c>
      <c r="B87" t="s">
        <v>202</v>
      </c>
      <c r="C87">
        <f>YEAR(Table_cherry_TWO_View_VY_SOP_Detail[[#This Row],[Document_Date]])</f>
        <v>2018</v>
      </c>
      <c r="D87">
        <f>MONTH(Table_cherry_TWO_View_VY_SOP_Detail[[#This Row],[Document_Date]])</f>
        <v>9</v>
      </c>
      <c r="E87" t="str">
        <f>TEXT(Table_cherry_TWO_View_VY_SOP_Detail[[#This Row],[Document_Date]], "yyyy-MMM")</f>
        <v>2018-Sep</v>
      </c>
      <c r="F87" s="3">
        <f>WEEKDAY(Table_cherry_TWO_View_VY_SOP_Detail[[#This Row],[Document_Date]])</f>
        <v>5</v>
      </c>
      <c r="G87">
        <f>WEEKNUM(Table_cherry_TWO_View_VY_SOP_Detail[[#This Row],[Document_Date]])</f>
        <v>36</v>
      </c>
      <c r="H87">
        <f ca="1">_xlfn.DAYS(Table_cherry_TWO_View_VY_SOP_Detail[[#This Row],[Due_Date]], Table_cherry_TWO_View_VY_SOP_Detail[[#This Row],[Today]])</f>
        <v>1840</v>
      </c>
      <c r="I87" s="2">
        <f t="shared" ca="1" si="1"/>
        <v>41539</v>
      </c>
      <c r="J87" s="1">
        <v>43349</v>
      </c>
      <c r="K87" s="1">
        <v>42837</v>
      </c>
      <c r="L87" s="1">
        <v>43349</v>
      </c>
      <c r="M87" s="1">
        <v>43379</v>
      </c>
      <c r="N87">
        <v>344</v>
      </c>
      <c r="O87" t="s">
        <v>75</v>
      </c>
      <c r="P87" t="s">
        <v>417</v>
      </c>
      <c r="Q87" t="s">
        <v>418</v>
      </c>
      <c r="R87" t="s">
        <v>419</v>
      </c>
      <c r="S87" t="s">
        <v>302</v>
      </c>
      <c r="T87" t="s">
        <v>80</v>
      </c>
      <c r="U87" t="s">
        <v>389</v>
      </c>
      <c r="V87" t="s">
        <v>226</v>
      </c>
      <c r="W87" t="s">
        <v>226</v>
      </c>
      <c r="X87" t="s">
        <v>227</v>
      </c>
      <c r="Y87" t="s">
        <v>227</v>
      </c>
      <c r="Z87" t="s">
        <v>83</v>
      </c>
      <c r="AA87" t="s">
        <v>228</v>
      </c>
      <c r="AB87" t="s">
        <v>228</v>
      </c>
      <c r="AC87" t="s">
        <v>86</v>
      </c>
      <c r="AD87" t="s">
        <v>86</v>
      </c>
      <c r="AE87" t="s">
        <v>418</v>
      </c>
      <c r="AF87" t="s">
        <v>420</v>
      </c>
      <c r="AG87" t="s">
        <v>78</v>
      </c>
      <c r="AH87" t="s">
        <v>78</v>
      </c>
      <c r="AI87" t="s">
        <v>421</v>
      </c>
      <c r="AJ87" t="s">
        <v>78</v>
      </c>
      <c r="AK87" t="s">
        <v>78</v>
      </c>
      <c r="AL87" t="s">
        <v>422</v>
      </c>
      <c r="AM87" t="s">
        <v>86</v>
      </c>
      <c r="AN87" t="s">
        <v>418</v>
      </c>
      <c r="AO87" t="s">
        <v>420</v>
      </c>
      <c r="AP87" t="s">
        <v>78</v>
      </c>
      <c r="AQ87" t="s">
        <v>78</v>
      </c>
      <c r="AR87" t="s">
        <v>421</v>
      </c>
      <c r="AS87" t="s">
        <v>78</v>
      </c>
      <c r="AT87" t="s">
        <v>78</v>
      </c>
      <c r="AU87" t="s">
        <v>422</v>
      </c>
      <c r="AV87">
        <v>225.01</v>
      </c>
      <c r="AW87">
        <v>0</v>
      </c>
      <c r="AX87">
        <v>200</v>
      </c>
      <c r="AY87">
        <v>0</v>
      </c>
      <c r="AZ87">
        <v>0</v>
      </c>
      <c r="BA87">
        <v>25.02</v>
      </c>
      <c r="BB87" t="s">
        <v>423</v>
      </c>
      <c r="BC87" s="1">
        <v>43349</v>
      </c>
      <c r="BD87" s="1">
        <v>43349</v>
      </c>
      <c r="BE87" t="s">
        <v>125</v>
      </c>
      <c r="BF87" t="s">
        <v>78</v>
      </c>
      <c r="BG87" t="s">
        <v>78</v>
      </c>
      <c r="BH87">
        <v>81920</v>
      </c>
      <c r="BI87">
        <v>0</v>
      </c>
      <c r="BJ87" t="s">
        <v>94</v>
      </c>
      <c r="BK87" t="s">
        <v>377</v>
      </c>
      <c r="BL87" t="s">
        <v>397</v>
      </c>
      <c r="BM87">
        <v>0.5</v>
      </c>
      <c r="BN87" t="s">
        <v>379</v>
      </c>
      <c r="BO87">
        <v>1</v>
      </c>
      <c r="BP87">
        <v>0.5</v>
      </c>
      <c r="BQ87">
        <v>0</v>
      </c>
      <c r="BR87">
        <v>0</v>
      </c>
      <c r="BS87" t="s">
        <v>98</v>
      </c>
      <c r="BT87">
        <v>0</v>
      </c>
      <c r="BU87">
        <v>0</v>
      </c>
      <c r="BV87">
        <v>0</v>
      </c>
      <c r="BW87">
        <v>75</v>
      </c>
      <c r="BX87">
        <v>37.5</v>
      </c>
      <c r="BY87">
        <v>-37.5</v>
      </c>
      <c r="BZ87">
        <v>0</v>
      </c>
      <c r="CA87" t="s">
        <v>78</v>
      </c>
      <c r="CB87" t="s">
        <v>78</v>
      </c>
    </row>
    <row r="88" spans="1:80" x14ac:dyDescent="0.25">
      <c r="A88" t="s">
        <v>416</v>
      </c>
      <c r="B88" t="s">
        <v>202</v>
      </c>
      <c r="C88">
        <f>YEAR(Table_cherry_TWO_View_VY_SOP_Detail[[#This Row],[Document_Date]])</f>
        <v>2018</v>
      </c>
      <c r="D88">
        <f>MONTH(Table_cherry_TWO_View_VY_SOP_Detail[[#This Row],[Document_Date]])</f>
        <v>9</v>
      </c>
      <c r="E88" t="str">
        <f>TEXT(Table_cherry_TWO_View_VY_SOP_Detail[[#This Row],[Document_Date]], "yyyy-MMM")</f>
        <v>2018-Sep</v>
      </c>
      <c r="F88" s="3">
        <f>WEEKDAY(Table_cherry_TWO_View_VY_SOP_Detail[[#This Row],[Document_Date]])</f>
        <v>5</v>
      </c>
      <c r="G88">
        <f>WEEKNUM(Table_cherry_TWO_View_VY_SOP_Detail[[#This Row],[Document_Date]])</f>
        <v>36</v>
      </c>
      <c r="H88">
        <f ca="1">_xlfn.DAYS(Table_cherry_TWO_View_VY_SOP_Detail[[#This Row],[Due_Date]], Table_cherry_TWO_View_VY_SOP_Detail[[#This Row],[Today]])</f>
        <v>1840</v>
      </c>
      <c r="I88" s="2">
        <f t="shared" ca="1" si="1"/>
        <v>41539</v>
      </c>
      <c r="J88" s="1">
        <v>43349</v>
      </c>
      <c r="K88" s="1">
        <v>42837</v>
      </c>
      <c r="L88" s="1">
        <v>43349</v>
      </c>
      <c r="M88" s="1">
        <v>43379</v>
      </c>
      <c r="N88">
        <v>344</v>
      </c>
      <c r="O88" t="s">
        <v>75</v>
      </c>
      <c r="P88" t="s">
        <v>417</v>
      </c>
      <c r="Q88" t="s">
        <v>418</v>
      </c>
      <c r="R88" t="s">
        <v>419</v>
      </c>
      <c r="S88" t="s">
        <v>302</v>
      </c>
      <c r="T88" t="s">
        <v>80</v>
      </c>
      <c r="U88" t="s">
        <v>389</v>
      </c>
      <c r="V88" t="s">
        <v>226</v>
      </c>
      <c r="W88" t="s">
        <v>226</v>
      </c>
      <c r="X88" t="s">
        <v>227</v>
      </c>
      <c r="Y88" t="s">
        <v>227</v>
      </c>
      <c r="Z88" t="s">
        <v>83</v>
      </c>
      <c r="AA88" t="s">
        <v>228</v>
      </c>
      <c r="AB88" t="s">
        <v>228</v>
      </c>
      <c r="AC88" t="s">
        <v>86</v>
      </c>
      <c r="AD88" t="s">
        <v>86</v>
      </c>
      <c r="AE88" t="s">
        <v>418</v>
      </c>
      <c r="AF88" t="s">
        <v>420</v>
      </c>
      <c r="AG88" t="s">
        <v>78</v>
      </c>
      <c r="AH88" t="s">
        <v>78</v>
      </c>
      <c r="AI88" t="s">
        <v>421</v>
      </c>
      <c r="AJ88" t="s">
        <v>78</v>
      </c>
      <c r="AK88" t="s">
        <v>78</v>
      </c>
      <c r="AL88" t="s">
        <v>422</v>
      </c>
      <c r="AM88" t="s">
        <v>86</v>
      </c>
      <c r="AN88" t="s">
        <v>418</v>
      </c>
      <c r="AO88" t="s">
        <v>420</v>
      </c>
      <c r="AP88" t="s">
        <v>78</v>
      </c>
      <c r="AQ88" t="s">
        <v>78</v>
      </c>
      <c r="AR88" t="s">
        <v>421</v>
      </c>
      <c r="AS88" t="s">
        <v>78</v>
      </c>
      <c r="AT88" t="s">
        <v>78</v>
      </c>
      <c r="AU88" t="s">
        <v>422</v>
      </c>
      <c r="AV88">
        <v>225.01</v>
      </c>
      <c r="AW88">
        <v>0</v>
      </c>
      <c r="AX88">
        <v>200</v>
      </c>
      <c r="AY88">
        <v>0</v>
      </c>
      <c r="AZ88">
        <v>0</v>
      </c>
      <c r="BA88">
        <v>25.02</v>
      </c>
      <c r="BB88" t="s">
        <v>423</v>
      </c>
      <c r="BC88" s="1">
        <v>43349</v>
      </c>
      <c r="BD88" s="1">
        <v>43349</v>
      </c>
      <c r="BE88" t="s">
        <v>125</v>
      </c>
      <c r="BF88" t="s">
        <v>78</v>
      </c>
      <c r="BG88" t="s">
        <v>78</v>
      </c>
      <c r="BH88">
        <v>98304</v>
      </c>
      <c r="BI88">
        <v>0</v>
      </c>
      <c r="BJ88" t="s">
        <v>94</v>
      </c>
      <c r="BK88" t="s">
        <v>380</v>
      </c>
      <c r="BL88" t="s">
        <v>398</v>
      </c>
      <c r="BM88">
        <v>0.5</v>
      </c>
      <c r="BN88" t="s">
        <v>379</v>
      </c>
      <c r="BO88">
        <v>1</v>
      </c>
      <c r="BP88">
        <v>0.5</v>
      </c>
      <c r="BQ88">
        <v>0</v>
      </c>
      <c r="BR88">
        <v>0</v>
      </c>
      <c r="BS88" t="s">
        <v>98</v>
      </c>
      <c r="BT88">
        <v>0</v>
      </c>
      <c r="BU88">
        <v>0</v>
      </c>
      <c r="BV88">
        <v>0</v>
      </c>
      <c r="BW88">
        <v>50</v>
      </c>
      <c r="BX88">
        <v>25</v>
      </c>
      <c r="BY88">
        <v>-25</v>
      </c>
      <c r="BZ88">
        <v>0</v>
      </c>
      <c r="CA88" t="s">
        <v>78</v>
      </c>
      <c r="CB88" t="s">
        <v>78</v>
      </c>
    </row>
    <row r="89" spans="1:80" x14ac:dyDescent="0.25">
      <c r="A89" t="s">
        <v>416</v>
      </c>
      <c r="B89" t="s">
        <v>202</v>
      </c>
      <c r="C89">
        <f>YEAR(Table_cherry_TWO_View_VY_SOP_Detail[[#This Row],[Document_Date]])</f>
        <v>2018</v>
      </c>
      <c r="D89">
        <f>MONTH(Table_cherry_TWO_View_VY_SOP_Detail[[#This Row],[Document_Date]])</f>
        <v>9</v>
      </c>
      <c r="E89" t="str">
        <f>TEXT(Table_cherry_TWO_View_VY_SOP_Detail[[#This Row],[Document_Date]], "yyyy-MMM")</f>
        <v>2018-Sep</v>
      </c>
      <c r="F89" s="3">
        <f>WEEKDAY(Table_cherry_TWO_View_VY_SOP_Detail[[#This Row],[Document_Date]])</f>
        <v>5</v>
      </c>
      <c r="G89">
        <f>WEEKNUM(Table_cherry_TWO_View_VY_SOP_Detail[[#This Row],[Document_Date]])</f>
        <v>36</v>
      </c>
      <c r="H89">
        <f ca="1">_xlfn.DAYS(Table_cherry_TWO_View_VY_SOP_Detail[[#This Row],[Due_Date]], Table_cherry_TWO_View_VY_SOP_Detail[[#This Row],[Today]])</f>
        <v>1840</v>
      </c>
      <c r="I89" s="2">
        <f t="shared" ca="1" si="1"/>
        <v>41539</v>
      </c>
      <c r="J89" s="1">
        <v>43349</v>
      </c>
      <c r="K89" s="1">
        <v>42837</v>
      </c>
      <c r="L89" s="1">
        <v>43349</v>
      </c>
      <c r="M89" s="1">
        <v>43379</v>
      </c>
      <c r="N89">
        <v>344</v>
      </c>
      <c r="O89" t="s">
        <v>75</v>
      </c>
      <c r="P89" t="s">
        <v>417</v>
      </c>
      <c r="Q89" t="s">
        <v>418</v>
      </c>
      <c r="R89" t="s">
        <v>419</v>
      </c>
      <c r="S89" t="s">
        <v>302</v>
      </c>
      <c r="T89" t="s">
        <v>80</v>
      </c>
      <c r="U89" t="s">
        <v>389</v>
      </c>
      <c r="V89" t="s">
        <v>226</v>
      </c>
      <c r="W89" t="s">
        <v>226</v>
      </c>
      <c r="X89" t="s">
        <v>227</v>
      </c>
      <c r="Y89" t="s">
        <v>227</v>
      </c>
      <c r="Z89" t="s">
        <v>83</v>
      </c>
      <c r="AA89" t="s">
        <v>228</v>
      </c>
      <c r="AB89" t="s">
        <v>228</v>
      </c>
      <c r="AC89" t="s">
        <v>86</v>
      </c>
      <c r="AD89" t="s">
        <v>86</v>
      </c>
      <c r="AE89" t="s">
        <v>418</v>
      </c>
      <c r="AF89" t="s">
        <v>420</v>
      </c>
      <c r="AG89" t="s">
        <v>78</v>
      </c>
      <c r="AH89" t="s">
        <v>78</v>
      </c>
      <c r="AI89" t="s">
        <v>421</v>
      </c>
      <c r="AJ89" t="s">
        <v>78</v>
      </c>
      <c r="AK89" t="s">
        <v>78</v>
      </c>
      <c r="AL89" t="s">
        <v>422</v>
      </c>
      <c r="AM89" t="s">
        <v>86</v>
      </c>
      <c r="AN89" t="s">
        <v>418</v>
      </c>
      <c r="AO89" t="s">
        <v>420</v>
      </c>
      <c r="AP89" t="s">
        <v>78</v>
      </c>
      <c r="AQ89" t="s">
        <v>78</v>
      </c>
      <c r="AR89" t="s">
        <v>421</v>
      </c>
      <c r="AS89" t="s">
        <v>78</v>
      </c>
      <c r="AT89" t="s">
        <v>78</v>
      </c>
      <c r="AU89" t="s">
        <v>422</v>
      </c>
      <c r="AV89">
        <v>225.01</v>
      </c>
      <c r="AW89">
        <v>0</v>
      </c>
      <c r="AX89">
        <v>200</v>
      </c>
      <c r="AY89">
        <v>0</v>
      </c>
      <c r="AZ89">
        <v>0</v>
      </c>
      <c r="BA89">
        <v>25.02</v>
      </c>
      <c r="BB89" t="s">
        <v>423</v>
      </c>
      <c r="BC89" s="1">
        <v>43349</v>
      </c>
      <c r="BD89" s="1">
        <v>43349</v>
      </c>
      <c r="BE89" t="s">
        <v>125</v>
      </c>
      <c r="BF89" t="s">
        <v>78</v>
      </c>
      <c r="BG89" t="s">
        <v>78</v>
      </c>
      <c r="BH89">
        <v>114688</v>
      </c>
      <c r="BI89">
        <v>0</v>
      </c>
      <c r="BJ89" t="s">
        <v>94</v>
      </c>
      <c r="BK89" t="s">
        <v>382</v>
      </c>
      <c r="BL89" t="s">
        <v>399</v>
      </c>
      <c r="BM89">
        <v>1</v>
      </c>
      <c r="BN89" t="s">
        <v>379</v>
      </c>
      <c r="BO89">
        <v>1</v>
      </c>
      <c r="BP89">
        <v>1</v>
      </c>
      <c r="BQ89">
        <v>0</v>
      </c>
      <c r="BR89">
        <v>0</v>
      </c>
      <c r="BS89" t="s">
        <v>98</v>
      </c>
      <c r="BT89">
        <v>0</v>
      </c>
      <c r="BU89">
        <v>0</v>
      </c>
      <c r="BV89">
        <v>0</v>
      </c>
      <c r="BW89">
        <v>137.36000000000001</v>
      </c>
      <c r="BX89">
        <v>137.36000000000001</v>
      </c>
      <c r="BY89">
        <v>-137.36000000000001</v>
      </c>
      <c r="BZ89">
        <v>0</v>
      </c>
      <c r="CA89" t="s">
        <v>78</v>
      </c>
      <c r="CB89" t="s">
        <v>78</v>
      </c>
    </row>
    <row r="90" spans="1:80" x14ac:dyDescent="0.25">
      <c r="A90" t="s">
        <v>416</v>
      </c>
      <c r="B90" t="s">
        <v>202</v>
      </c>
      <c r="C90">
        <f>YEAR(Table_cherry_TWO_View_VY_SOP_Detail[[#This Row],[Document_Date]])</f>
        <v>2018</v>
      </c>
      <c r="D90">
        <f>MONTH(Table_cherry_TWO_View_VY_SOP_Detail[[#This Row],[Document_Date]])</f>
        <v>9</v>
      </c>
      <c r="E90" t="str">
        <f>TEXT(Table_cherry_TWO_View_VY_SOP_Detail[[#This Row],[Document_Date]], "yyyy-MMM")</f>
        <v>2018-Sep</v>
      </c>
      <c r="F90" s="3">
        <f>WEEKDAY(Table_cherry_TWO_View_VY_SOP_Detail[[#This Row],[Document_Date]])</f>
        <v>5</v>
      </c>
      <c r="G90">
        <f>WEEKNUM(Table_cherry_TWO_View_VY_SOP_Detail[[#This Row],[Document_Date]])</f>
        <v>36</v>
      </c>
      <c r="H90">
        <f ca="1">_xlfn.DAYS(Table_cherry_TWO_View_VY_SOP_Detail[[#This Row],[Due_Date]], Table_cherry_TWO_View_VY_SOP_Detail[[#This Row],[Today]])</f>
        <v>1840</v>
      </c>
      <c r="I90" s="2">
        <f t="shared" ca="1" si="1"/>
        <v>41539</v>
      </c>
      <c r="J90" s="1">
        <v>43349</v>
      </c>
      <c r="K90" s="1">
        <v>42837</v>
      </c>
      <c r="L90" s="1">
        <v>43349</v>
      </c>
      <c r="M90" s="1">
        <v>43379</v>
      </c>
      <c r="N90">
        <v>344</v>
      </c>
      <c r="O90" t="s">
        <v>75</v>
      </c>
      <c r="P90" t="s">
        <v>417</v>
      </c>
      <c r="Q90" t="s">
        <v>418</v>
      </c>
      <c r="R90" t="s">
        <v>419</v>
      </c>
      <c r="S90" t="s">
        <v>302</v>
      </c>
      <c r="T90" t="s">
        <v>80</v>
      </c>
      <c r="U90" t="s">
        <v>389</v>
      </c>
      <c r="V90" t="s">
        <v>226</v>
      </c>
      <c r="W90" t="s">
        <v>226</v>
      </c>
      <c r="X90" t="s">
        <v>227</v>
      </c>
      <c r="Y90" t="s">
        <v>227</v>
      </c>
      <c r="Z90" t="s">
        <v>83</v>
      </c>
      <c r="AA90" t="s">
        <v>228</v>
      </c>
      <c r="AB90" t="s">
        <v>228</v>
      </c>
      <c r="AC90" t="s">
        <v>86</v>
      </c>
      <c r="AD90" t="s">
        <v>86</v>
      </c>
      <c r="AE90" t="s">
        <v>418</v>
      </c>
      <c r="AF90" t="s">
        <v>420</v>
      </c>
      <c r="AG90" t="s">
        <v>78</v>
      </c>
      <c r="AH90" t="s">
        <v>78</v>
      </c>
      <c r="AI90" t="s">
        <v>421</v>
      </c>
      <c r="AJ90" t="s">
        <v>78</v>
      </c>
      <c r="AK90" t="s">
        <v>78</v>
      </c>
      <c r="AL90" t="s">
        <v>422</v>
      </c>
      <c r="AM90" t="s">
        <v>86</v>
      </c>
      <c r="AN90" t="s">
        <v>418</v>
      </c>
      <c r="AO90" t="s">
        <v>420</v>
      </c>
      <c r="AP90" t="s">
        <v>78</v>
      </c>
      <c r="AQ90" t="s">
        <v>78</v>
      </c>
      <c r="AR90" t="s">
        <v>421</v>
      </c>
      <c r="AS90" t="s">
        <v>78</v>
      </c>
      <c r="AT90" t="s">
        <v>78</v>
      </c>
      <c r="AU90" t="s">
        <v>422</v>
      </c>
      <c r="AV90">
        <v>225.01</v>
      </c>
      <c r="AW90">
        <v>0</v>
      </c>
      <c r="AX90">
        <v>200</v>
      </c>
      <c r="AY90">
        <v>0</v>
      </c>
      <c r="AZ90">
        <v>0</v>
      </c>
      <c r="BA90">
        <v>25.02</v>
      </c>
      <c r="BB90" t="s">
        <v>423</v>
      </c>
      <c r="BC90" s="1">
        <v>43349</v>
      </c>
      <c r="BD90" s="1">
        <v>43349</v>
      </c>
      <c r="BE90" t="s">
        <v>125</v>
      </c>
      <c r="BF90" t="s">
        <v>78</v>
      </c>
      <c r="BG90" t="s">
        <v>78</v>
      </c>
      <c r="BH90">
        <v>131072</v>
      </c>
      <c r="BI90">
        <v>0</v>
      </c>
      <c r="BJ90" t="s">
        <v>94</v>
      </c>
      <c r="BK90" t="s">
        <v>384</v>
      </c>
      <c r="BL90" t="s">
        <v>400</v>
      </c>
      <c r="BM90">
        <v>1</v>
      </c>
      <c r="BN90" t="s">
        <v>97</v>
      </c>
      <c r="BO90">
        <v>1</v>
      </c>
      <c r="BP90">
        <v>1</v>
      </c>
      <c r="BQ90">
        <v>100</v>
      </c>
      <c r="BR90">
        <v>100</v>
      </c>
      <c r="BS90" t="s">
        <v>98</v>
      </c>
      <c r="BT90">
        <v>0</v>
      </c>
      <c r="BU90">
        <v>0</v>
      </c>
      <c r="BV90">
        <v>0</v>
      </c>
      <c r="BW90">
        <v>8</v>
      </c>
      <c r="BX90">
        <v>8</v>
      </c>
      <c r="BY90">
        <v>92</v>
      </c>
      <c r="BZ90">
        <v>92</v>
      </c>
      <c r="CA90" t="s">
        <v>78</v>
      </c>
      <c r="CB90" t="s">
        <v>78</v>
      </c>
    </row>
    <row r="91" spans="1:80" x14ac:dyDescent="0.25">
      <c r="A91" t="s">
        <v>416</v>
      </c>
      <c r="B91" t="s">
        <v>202</v>
      </c>
      <c r="C91">
        <f>YEAR(Table_cherry_TWO_View_VY_SOP_Detail[[#This Row],[Document_Date]])</f>
        <v>2018</v>
      </c>
      <c r="D91">
        <f>MONTH(Table_cherry_TWO_View_VY_SOP_Detail[[#This Row],[Document_Date]])</f>
        <v>9</v>
      </c>
      <c r="E91" t="str">
        <f>TEXT(Table_cherry_TWO_View_VY_SOP_Detail[[#This Row],[Document_Date]], "yyyy-MMM")</f>
        <v>2018-Sep</v>
      </c>
      <c r="F91" s="3">
        <f>WEEKDAY(Table_cherry_TWO_View_VY_SOP_Detail[[#This Row],[Document_Date]])</f>
        <v>5</v>
      </c>
      <c r="G91">
        <f>WEEKNUM(Table_cherry_TWO_View_VY_SOP_Detail[[#This Row],[Document_Date]])</f>
        <v>36</v>
      </c>
      <c r="H91">
        <f ca="1">_xlfn.DAYS(Table_cherry_TWO_View_VY_SOP_Detail[[#This Row],[Due_Date]], Table_cherry_TWO_View_VY_SOP_Detail[[#This Row],[Today]])</f>
        <v>1840</v>
      </c>
      <c r="I91" s="2">
        <f t="shared" ca="1" si="1"/>
        <v>41539</v>
      </c>
      <c r="J91" s="1">
        <v>43349</v>
      </c>
      <c r="K91" s="1">
        <v>42837</v>
      </c>
      <c r="L91" s="1">
        <v>43349</v>
      </c>
      <c r="M91" s="1">
        <v>43379</v>
      </c>
      <c r="N91">
        <v>344</v>
      </c>
      <c r="O91" t="s">
        <v>75</v>
      </c>
      <c r="P91" t="s">
        <v>417</v>
      </c>
      <c r="Q91" t="s">
        <v>418</v>
      </c>
      <c r="R91" t="s">
        <v>419</v>
      </c>
      <c r="S91" t="s">
        <v>302</v>
      </c>
      <c r="T91" t="s">
        <v>80</v>
      </c>
      <c r="U91" t="s">
        <v>389</v>
      </c>
      <c r="V91" t="s">
        <v>226</v>
      </c>
      <c r="W91" t="s">
        <v>226</v>
      </c>
      <c r="X91" t="s">
        <v>227</v>
      </c>
      <c r="Y91" t="s">
        <v>227</v>
      </c>
      <c r="Z91" t="s">
        <v>83</v>
      </c>
      <c r="AA91" t="s">
        <v>228</v>
      </c>
      <c r="AB91" t="s">
        <v>228</v>
      </c>
      <c r="AC91" t="s">
        <v>86</v>
      </c>
      <c r="AD91" t="s">
        <v>86</v>
      </c>
      <c r="AE91" t="s">
        <v>418</v>
      </c>
      <c r="AF91" t="s">
        <v>420</v>
      </c>
      <c r="AG91" t="s">
        <v>78</v>
      </c>
      <c r="AH91" t="s">
        <v>78</v>
      </c>
      <c r="AI91" t="s">
        <v>421</v>
      </c>
      <c r="AJ91" t="s">
        <v>78</v>
      </c>
      <c r="AK91" t="s">
        <v>78</v>
      </c>
      <c r="AL91" t="s">
        <v>422</v>
      </c>
      <c r="AM91" t="s">
        <v>86</v>
      </c>
      <c r="AN91" t="s">
        <v>418</v>
      </c>
      <c r="AO91" t="s">
        <v>420</v>
      </c>
      <c r="AP91" t="s">
        <v>78</v>
      </c>
      <c r="AQ91" t="s">
        <v>78</v>
      </c>
      <c r="AR91" t="s">
        <v>421</v>
      </c>
      <c r="AS91" t="s">
        <v>78</v>
      </c>
      <c r="AT91" t="s">
        <v>78</v>
      </c>
      <c r="AU91" t="s">
        <v>422</v>
      </c>
      <c r="AV91">
        <v>225.01</v>
      </c>
      <c r="AW91">
        <v>0</v>
      </c>
      <c r="AX91">
        <v>200</v>
      </c>
      <c r="AY91">
        <v>0</v>
      </c>
      <c r="AZ91">
        <v>0</v>
      </c>
      <c r="BA91">
        <v>25.02</v>
      </c>
      <c r="BB91" t="s">
        <v>423</v>
      </c>
      <c r="BC91" s="1">
        <v>43349</v>
      </c>
      <c r="BD91" s="1">
        <v>43349</v>
      </c>
      <c r="BE91" t="s">
        <v>125</v>
      </c>
      <c r="BF91" t="s">
        <v>78</v>
      </c>
      <c r="BG91" t="s">
        <v>78</v>
      </c>
      <c r="BH91">
        <v>147456</v>
      </c>
      <c r="BI91">
        <v>0</v>
      </c>
      <c r="BJ91" t="s">
        <v>94</v>
      </c>
      <c r="BK91" t="s">
        <v>384</v>
      </c>
      <c r="BL91" t="s">
        <v>400</v>
      </c>
      <c r="BM91">
        <v>1</v>
      </c>
      <c r="BN91" t="s">
        <v>97</v>
      </c>
      <c r="BO91">
        <v>1</v>
      </c>
      <c r="BP91">
        <v>1</v>
      </c>
      <c r="BQ91">
        <v>100</v>
      </c>
      <c r="BR91">
        <v>100</v>
      </c>
      <c r="BS91" t="s">
        <v>98</v>
      </c>
      <c r="BT91">
        <v>0</v>
      </c>
      <c r="BU91">
        <v>0</v>
      </c>
      <c r="BV91">
        <v>0</v>
      </c>
      <c r="BW91">
        <v>8</v>
      </c>
      <c r="BX91">
        <v>8</v>
      </c>
      <c r="BY91">
        <v>92</v>
      </c>
      <c r="BZ91">
        <v>92</v>
      </c>
      <c r="CA91" t="s">
        <v>78</v>
      </c>
      <c r="CB91" t="s">
        <v>78</v>
      </c>
    </row>
    <row r="92" spans="1:80" x14ac:dyDescent="0.25">
      <c r="A92" t="s">
        <v>424</v>
      </c>
      <c r="B92" t="s">
        <v>202</v>
      </c>
      <c r="C92">
        <f>YEAR(Table_cherry_TWO_View_VY_SOP_Detail[[#This Row],[Document_Date]])</f>
        <v>2018</v>
      </c>
      <c r="D92">
        <f>MONTH(Table_cherry_TWO_View_VY_SOP_Detail[[#This Row],[Document_Date]])</f>
        <v>9</v>
      </c>
      <c r="E92" t="str">
        <f>TEXT(Table_cherry_TWO_View_VY_SOP_Detail[[#This Row],[Document_Date]], "yyyy-MMM")</f>
        <v>2018-Sep</v>
      </c>
      <c r="F92" s="3">
        <f>WEEKDAY(Table_cherry_TWO_View_VY_SOP_Detail[[#This Row],[Document_Date]])</f>
        <v>5</v>
      </c>
      <c r="G92">
        <f>WEEKNUM(Table_cherry_TWO_View_VY_SOP_Detail[[#This Row],[Document_Date]])</f>
        <v>36</v>
      </c>
      <c r="H92">
        <f ca="1">_xlfn.DAYS(Table_cherry_TWO_View_VY_SOP_Detail[[#This Row],[Due_Date]], Table_cherry_TWO_View_VY_SOP_Detail[[#This Row],[Today]])</f>
        <v>1840</v>
      </c>
      <c r="I92" s="2">
        <f t="shared" ca="1" si="1"/>
        <v>41539</v>
      </c>
      <c r="J92" s="1">
        <v>43349</v>
      </c>
      <c r="K92" s="1">
        <v>42837</v>
      </c>
      <c r="L92" s="1">
        <v>43349</v>
      </c>
      <c r="M92" s="1">
        <v>43379</v>
      </c>
      <c r="N92">
        <v>345</v>
      </c>
      <c r="O92" t="s">
        <v>75</v>
      </c>
      <c r="P92" t="s">
        <v>425</v>
      </c>
      <c r="Q92" t="s">
        <v>426</v>
      </c>
      <c r="R92" t="s">
        <v>365</v>
      </c>
      <c r="S92" t="s">
        <v>302</v>
      </c>
      <c r="T92" t="s">
        <v>80</v>
      </c>
      <c r="U92" t="s">
        <v>389</v>
      </c>
      <c r="V92" t="s">
        <v>118</v>
      </c>
      <c r="W92" t="s">
        <v>118</v>
      </c>
      <c r="X92" t="s">
        <v>119</v>
      </c>
      <c r="Y92" t="s">
        <v>119</v>
      </c>
      <c r="Z92" t="s">
        <v>83</v>
      </c>
      <c r="AA92" t="s">
        <v>84</v>
      </c>
      <c r="AB92" t="s">
        <v>84</v>
      </c>
      <c r="AC92" t="s">
        <v>85</v>
      </c>
      <c r="AD92" t="s">
        <v>86</v>
      </c>
      <c r="AE92" t="s">
        <v>426</v>
      </c>
      <c r="AF92" t="s">
        <v>427</v>
      </c>
      <c r="AG92" t="s">
        <v>78</v>
      </c>
      <c r="AH92" t="s">
        <v>78</v>
      </c>
      <c r="AI92" t="s">
        <v>428</v>
      </c>
      <c r="AJ92" t="s">
        <v>429</v>
      </c>
      <c r="AK92" t="s">
        <v>430</v>
      </c>
      <c r="AL92" t="s">
        <v>124</v>
      </c>
      <c r="AM92" t="s">
        <v>86</v>
      </c>
      <c r="AN92" t="s">
        <v>426</v>
      </c>
      <c r="AO92" t="s">
        <v>427</v>
      </c>
      <c r="AP92" t="s">
        <v>78</v>
      </c>
      <c r="AQ92" t="s">
        <v>78</v>
      </c>
      <c r="AR92" t="s">
        <v>428</v>
      </c>
      <c r="AS92" t="s">
        <v>429</v>
      </c>
      <c r="AT92" t="s">
        <v>430</v>
      </c>
      <c r="AU92" t="s">
        <v>124</v>
      </c>
      <c r="AV92">
        <v>1405.89</v>
      </c>
      <c r="AW92">
        <v>0</v>
      </c>
      <c r="AX92">
        <v>1313.89</v>
      </c>
      <c r="AY92">
        <v>0</v>
      </c>
      <c r="AZ92">
        <v>0</v>
      </c>
      <c r="BA92">
        <v>91.99</v>
      </c>
      <c r="BB92" t="s">
        <v>431</v>
      </c>
      <c r="BC92" s="1">
        <v>43349</v>
      </c>
      <c r="BD92" s="1">
        <v>43349</v>
      </c>
      <c r="BE92" t="s">
        <v>125</v>
      </c>
      <c r="BF92" t="s">
        <v>78</v>
      </c>
      <c r="BG92" t="s">
        <v>78</v>
      </c>
      <c r="BH92">
        <v>16384</v>
      </c>
      <c r="BI92">
        <v>0</v>
      </c>
      <c r="BJ92" t="s">
        <v>94</v>
      </c>
      <c r="BK92" t="s">
        <v>370</v>
      </c>
      <c r="BL92" t="s">
        <v>394</v>
      </c>
      <c r="BM92">
        <v>1</v>
      </c>
      <c r="BN92" t="s">
        <v>97</v>
      </c>
      <c r="BO92">
        <v>1</v>
      </c>
      <c r="BP92">
        <v>1</v>
      </c>
      <c r="BQ92">
        <v>174.38</v>
      </c>
      <c r="BR92">
        <v>174.38</v>
      </c>
      <c r="BS92" t="s">
        <v>98</v>
      </c>
      <c r="BT92">
        <v>0</v>
      </c>
      <c r="BU92">
        <v>0</v>
      </c>
      <c r="BV92">
        <v>0</v>
      </c>
      <c r="BW92">
        <v>90</v>
      </c>
      <c r="BX92">
        <v>90</v>
      </c>
      <c r="BY92">
        <v>84.38</v>
      </c>
      <c r="BZ92">
        <v>48.388576671636663</v>
      </c>
      <c r="CA92" t="s">
        <v>372</v>
      </c>
      <c r="CB92" t="s">
        <v>78</v>
      </c>
    </row>
    <row r="93" spans="1:80" x14ac:dyDescent="0.25">
      <c r="A93" t="s">
        <v>424</v>
      </c>
      <c r="B93" t="s">
        <v>202</v>
      </c>
      <c r="C93">
        <f>YEAR(Table_cherry_TWO_View_VY_SOP_Detail[[#This Row],[Document_Date]])</f>
        <v>2018</v>
      </c>
      <c r="D93">
        <f>MONTH(Table_cherry_TWO_View_VY_SOP_Detail[[#This Row],[Document_Date]])</f>
        <v>9</v>
      </c>
      <c r="E93" t="str">
        <f>TEXT(Table_cherry_TWO_View_VY_SOP_Detail[[#This Row],[Document_Date]], "yyyy-MMM")</f>
        <v>2018-Sep</v>
      </c>
      <c r="F93" s="3">
        <f>WEEKDAY(Table_cherry_TWO_View_VY_SOP_Detail[[#This Row],[Document_Date]])</f>
        <v>5</v>
      </c>
      <c r="G93">
        <f>WEEKNUM(Table_cherry_TWO_View_VY_SOP_Detail[[#This Row],[Document_Date]])</f>
        <v>36</v>
      </c>
      <c r="H93">
        <f ca="1">_xlfn.DAYS(Table_cherry_TWO_View_VY_SOP_Detail[[#This Row],[Due_Date]], Table_cherry_TWO_View_VY_SOP_Detail[[#This Row],[Today]])</f>
        <v>1840</v>
      </c>
      <c r="I93" s="2">
        <f t="shared" ca="1" si="1"/>
        <v>41539</v>
      </c>
      <c r="J93" s="1">
        <v>43349</v>
      </c>
      <c r="K93" s="1">
        <v>42837</v>
      </c>
      <c r="L93" s="1">
        <v>43349</v>
      </c>
      <c r="M93" s="1">
        <v>43379</v>
      </c>
      <c r="N93">
        <v>345</v>
      </c>
      <c r="O93" t="s">
        <v>75</v>
      </c>
      <c r="P93" t="s">
        <v>425</v>
      </c>
      <c r="Q93" t="s">
        <v>426</v>
      </c>
      <c r="R93" t="s">
        <v>365</v>
      </c>
      <c r="S93" t="s">
        <v>302</v>
      </c>
      <c r="T93" t="s">
        <v>80</v>
      </c>
      <c r="U93" t="s">
        <v>389</v>
      </c>
      <c r="V93" t="s">
        <v>118</v>
      </c>
      <c r="W93" t="s">
        <v>118</v>
      </c>
      <c r="X93" t="s">
        <v>119</v>
      </c>
      <c r="Y93" t="s">
        <v>119</v>
      </c>
      <c r="Z93" t="s">
        <v>83</v>
      </c>
      <c r="AA93" t="s">
        <v>84</v>
      </c>
      <c r="AB93" t="s">
        <v>84</v>
      </c>
      <c r="AC93" t="s">
        <v>85</v>
      </c>
      <c r="AD93" t="s">
        <v>86</v>
      </c>
      <c r="AE93" t="s">
        <v>426</v>
      </c>
      <c r="AF93" t="s">
        <v>427</v>
      </c>
      <c r="AG93" t="s">
        <v>78</v>
      </c>
      <c r="AH93" t="s">
        <v>78</v>
      </c>
      <c r="AI93" t="s">
        <v>428</v>
      </c>
      <c r="AJ93" t="s">
        <v>429</v>
      </c>
      <c r="AK93" t="s">
        <v>430</v>
      </c>
      <c r="AL93" t="s">
        <v>124</v>
      </c>
      <c r="AM93" t="s">
        <v>86</v>
      </c>
      <c r="AN93" t="s">
        <v>426</v>
      </c>
      <c r="AO93" t="s">
        <v>427</v>
      </c>
      <c r="AP93" t="s">
        <v>78</v>
      </c>
      <c r="AQ93" t="s">
        <v>78</v>
      </c>
      <c r="AR93" t="s">
        <v>428</v>
      </c>
      <c r="AS93" t="s">
        <v>429</v>
      </c>
      <c r="AT93" t="s">
        <v>430</v>
      </c>
      <c r="AU93" t="s">
        <v>124</v>
      </c>
      <c r="AV93">
        <v>1405.89</v>
      </c>
      <c r="AW93">
        <v>0</v>
      </c>
      <c r="AX93">
        <v>1313.89</v>
      </c>
      <c r="AY93">
        <v>0</v>
      </c>
      <c r="AZ93">
        <v>0</v>
      </c>
      <c r="BA93">
        <v>91.99</v>
      </c>
      <c r="BB93" t="s">
        <v>431</v>
      </c>
      <c r="BC93" s="1">
        <v>43349</v>
      </c>
      <c r="BD93" s="1">
        <v>43349</v>
      </c>
      <c r="BE93" t="s">
        <v>125</v>
      </c>
      <c r="BF93" t="s">
        <v>78</v>
      </c>
      <c r="BG93" t="s">
        <v>78</v>
      </c>
      <c r="BH93">
        <v>32768</v>
      </c>
      <c r="BI93">
        <v>0</v>
      </c>
      <c r="BJ93" t="s">
        <v>94</v>
      </c>
      <c r="BK93" t="s">
        <v>373</v>
      </c>
      <c r="BL93" t="s">
        <v>395</v>
      </c>
      <c r="BM93">
        <v>1</v>
      </c>
      <c r="BN93" t="s">
        <v>97</v>
      </c>
      <c r="BO93">
        <v>1</v>
      </c>
      <c r="BP93">
        <v>1</v>
      </c>
      <c r="BQ93">
        <v>6</v>
      </c>
      <c r="BR93">
        <v>6</v>
      </c>
      <c r="BS93" t="s">
        <v>98</v>
      </c>
      <c r="BT93">
        <v>0</v>
      </c>
      <c r="BU93">
        <v>0</v>
      </c>
      <c r="BV93">
        <v>0</v>
      </c>
      <c r="BW93">
        <v>5</v>
      </c>
      <c r="BX93">
        <v>5</v>
      </c>
      <c r="BY93">
        <v>1</v>
      </c>
      <c r="BZ93">
        <v>16.666666666666671</v>
      </c>
      <c r="CA93" t="s">
        <v>372</v>
      </c>
      <c r="CB93" t="s">
        <v>78</v>
      </c>
    </row>
    <row r="94" spans="1:80" x14ac:dyDescent="0.25">
      <c r="A94" t="s">
        <v>424</v>
      </c>
      <c r="B94" t="s">
        <v>202</v>
      </c>
      <c r="C94">
        <f>YEAR(Table_cherry_TWO_View_VY_SOP_Detail[[#This Row],[Document_Date]])</f>
        <v>2018</v>
      </c>
      <c r="D94">
        <f>MONTH(Table_cherry_TWO_View_VY_SOP_Detail[[#This Row],[Document_Date]])</f>
        <v>9</v>
      </c>
      <c r="E94" t="str">
        <f>TEXT(Table_cherry_TWO_View_VY_SOP_Detail[[#This Row],[Document_Date]], "yyyy-MMM")</f>
        <v>2018-Sep</v>
      </c>
      <c r="F94" s="3">
        <f>WEEKDAY(Table_cherry_TWO_View_VY_SOP_Detail[[#This Row],[Document_Date]])</f>
        <v>5</v>
      </c>
      <c r="G94">
        <f>WEEKNUM(Table_cherry_TWO_View_VY_SOP_Detail[[#This Row],[Document_Date]])</f>
        <v>36</v>
      </c>
      <c r="H94">
        <f ca="1">_xlfn.DAYS(Table_cherry_TWO_View_VY_SOP_Detail[[#This Row],[Due_Date]], Table_cherry_TWO_View_VY_SOP_Detail[[#This Row],[Today]])</f>
        <v>1840</v>
      </c>
      <c r="I94" s="2">
        <f t="shared" ca="1" si="1"/>
        <v>41539</v>
      </c>
      <c r="J94" s="1">
        <v>43349</v>
      </c>
      <c r="K94" s="1">
        <v>42837</v>
      </c>
      <c r="L94" s="1">
        <v>43349</v>
      </c>
      <c r="M94" s="1">
        <v>43379</v>
      </c>
      <c r="N94">
        <v>345</v>
      </c>
      <c r="O94" t="s">
        <v>75</v>
      </c>
      <c r="P94" t="s">
        <v>425</v>
      </c>
      <c r="Q94" t="s">
        <v>426</v>
      </c>
      <c r="R94" t="s">
        <v>365</v>
      </c>
      <c r="S94" t="s">
        <v>302</v>
      </c>
      <c r="T94" t="s">
        <v>80</v>
      </c>
      <c r="U94" t="s">
        <v>389</v>
      </c>
      <c r="V94" t="s">
        <v>118</v>
      </c>
      <c r="W94" t="s">
        <v>118</v>
      </c>
      <c r="X94" t="s">
        <v>119</v>
      </c>
      <c r="Y94" t="s">
        <v>119</v>
      </c>
      <c r="Z94" t="s">
        <v>83</v>
      </c>
      <c r="AA94" t="s">
        <v>84</v>
      </c>
      <c r="AB94" t="s">
        <v>84</v>
      </c>
      <c r="AC94" t="s">
        <v>85</v>
      </c>
      <c r="AD94" t="s">
        <v>86</v>
      </c>
      <c r="AE94" t="s">
        <v>426</v>
      </c>
      <c r="AF94" t="s">
        <v>427</v>
      </c>
      <c r="AG94" t="s">
        <v>78</v>
      </c>
      <c r="AH94" t="s">
        <v>78</v>
      </c>
      <c r="AI94" t="s">
        <v>428</v>
      </c>
      <c r="AJ94" t="s">
        <v>429</v>
      </c>
      <c r="AK94" t="s">
        <v>430</v>
      </c>
      <c r="AL94" t="s">
        <v>124</v>
      </c>
      <c r="AM94" t="s">
        <v>86</v>
      </c>
      <c r="AN94" t="s">
        <v>426</v>
      </c>
      <c r="AO94" t="s">
        <v>427</v>
      </c>
      <c r="AP94" t="s">
        <v>78</v>
      </c>
      <c r="AQ94" t="s">
        <v>78</v>
      </c>
      <c r="AR94" t="s">
        <v>428</v>
      </c>
      <c r="AS94" t="s">
        <v>429</v>
      </c>
      <c r="AT94" t="s">
        <v>430</v>
      </c>
      <c r="AU94" t="s">
        <v>124</v>
      </c>
      <c r="AV94">
        <v>1405.89</v>
      </c>
      <c r="AW94">
        <v>0</v>
      </c>
      <c r="AX94">
        <v>1313.89</v>
      </c>
      <c r="AY94">
        <v>0</v>
      </c>
      <c r="AZ94">
        <v>0</v>
      </c>
      <c r="BA94">
        <v>91.99</v>
      </c>
      <c r="BB94" t="s">
        <v>431</v>
      </c>
      <c r="BC94" s="1">
        <v>43349</v>
      </c>
      <c r="BD94" s="1">
        <v>43349</v>
      </c>
      <c r="BE94" t="s">
        <v>125</v>
      </c>
      <c r="BF94" t="s">
        <v>78</v>
      </c>
      <c r="BG94" t="s">
        <v>78</v>
      </c>
      <c r="BH94">
        <v>49152</v>
      </c>
      <c r="BI94">
        <v>0</v>
      </c>
      <c r="BJ94" t="s">
        <v>94</v>
      </c>
      <c r="BK94" t="s">
        <v>375</v>
      </c>
      <c r="BL94" t="s">
        <v>396</v>
      </c>
      <c r="BM94">
        <v>1</v>
      </c>
      <c r="BN94" t="s">
        <v>97</v>
      </c>
      <c r="BO94">
        <v>1</v>
      </c>
      <c r="BP94">
        <v>1</v>
      </c>
      <c r="BQ94">
        <v>6</v>
      </c>
      <c r="BR94">
        <v>6</v>
      </c>
      <c r="BS94" t="s">
        <v>98</v>
      </c>
      <c r="BT94">
        <v>0</v>
      </c>
      <c r="BU94">
        <v>0</v>
      </c>
      <c r="BV94">
        <v>0</v>
      </c>
      <c r="BW94">
        <v>5</v>
      </c>
      <c r="BX94">
        <v>5</v>
      </c>
      <c r="BY94">
        <v>1</v>
      </c>
      <c r="BZ94">
        <v>16.666666666666671</v>
      </c>
      <c r="CA94" t="s">
        <v>372</v>
      </c>
      <c r="CB94" t="s">
        <v>78</v>
      </c>
    </row>
    <row r="95" spans="1:80" x14ac:dyDescent="0.25">
      <c r="A95" t="s">
        <v>424</v>
      </c>
      <c r="B95" t="s">
        <v>202</v>
      </c>
      <c r="C95">
        <f>YEAR(Table_cherry_TWO_View_VY_SOP_Detail[[#This Row],[Document_Date]])</f>
        <v>2018</v>
      </c>
      <c r="D95">
        <f>MONTH(Table_cherry_TWO_View_VY_SOP_Detail[[#This Row],[Document_Date]])</f>
        <v>9</v>
      </c>
      <c r="E95" t="str">
        <f>TEXT(Table_cherry_TWO_View_VY_SOP_Detail[[#This Row],[Document_Date]], "yyyy-MMM")</f>
        <v>2018-Sep</v>
      </c>
      <c r="F95" s="3">
        <f>WEEKDAY(Table_cherry_TWO_View_VY_SOP_Detail[[#This Row],[Document_Date]])</f>
        <v>5</v>
      </c>
      <c r="G95">
        <f>WEEKNUM(Table_cherry_TWO_View_VY_SOP_Detail[[#This Row],[Document_Date]])</f>
        <v>36</v>
      </c>
      <c r="H95">
        <f ca="1">_xlfn.DAYS(Table_cherry_TWO_View_VY_SOP_Detail[[#This Row],[Due_Date]], Table_cherry_TWO_View_VY_SOP_Detail[[#This Row],[Today]])</f>
        <v>1840</v>
      </c>
      <c r="I95" s="2">
        <f t="shared" ca="1" si="1"/>
        <v>41539</v>
      </c>
      <c r="J95" s="1">
        <v>43349</v>
      </c>
      <c r="K95" s="1">
        <v>42837</v>
      </c>
      <c r="L95" s="1">
        <v>43349</v>
      </c>
      <c r="M95" s="1">
        <v>43379</v>
      </c>
      <c r="N95">
        <v>345</v>
      </c>
      <c r="O95" t="s">
        <v>75</v>
      </c>
      <c r="P95" t="s">
        <v>425</v>
      </c>
      <c r="Q95" t="s">
        <v>426</v>
      </c>
      <c r="R95" t="s">
        <v>365</v>
      </c>
      <c r="S95" t="s">
        <v>302</v>
      </c>
      <c r="T95" t="s">
        <v>80</v>
      </c>
      <c r="U95" t="s">
        <v>389</v>
      </c>
      <c r="V95" t="s">
        <v>118</v>
      </c>
      <c r="W95" t="s">
        <v>118</v>
      </c>
      <c r="X95" t="s">
        <v>119</v>
      </c>
      <c r="Y95" t="s">
        <v>119</v>
      </c>
      <c r="Z95" t="s">
        <v>83</v>
      </c>
      <c r="AA95" t="s">
        <v>84</v>
      </c>
      <c r="AB95" t="s">
        <v>84</v>
      </c>
      <c r="AC95" t="s">
        <v>85</v>
      </c>
      <c r="AD95" t="s">
        <v>86</v>
      </c>
      <c r="AE95" t="s">
        <v>426</v>
      </c>
      <c r="AF95" t="s">
        <v>427</v>
      </c>
      <c r="AG95" t="s">
        <v>78</v>
      </c>
      <c r="AH95" t="s">
        <v>78</v>
      </c>
      <c r="AI95" t="s">
        <v>428</v>
      </c>
      <c r="AJ95" t="s">
        <v>429</v>
      </c>
      <c r="AK95" t="s">
        <v>430</v>
      </c>
      <c r="AL95" t="s">
        <v>124</v>
      </c>
      <c r="AM95" t="s">
        <v>86</v>
      </c>
      <c r="AN95" t="s">
        <v>426</v>
      </c>
      <c r="AO95" t="s">
        <v>427</v>
      </c>
      <c r="AP95" t="s">
        <v>78</v>
      </c>
      <c r="AQ95" t="s">
        <v>78</v>
      </c>
      <c r="AR95" t="s">
        <v>428</v>
      </c>
      <c r="AS95" t="s">
        <v>429</v>
      </c>
      <c r="AT95" t="s">
        <v>430</v>
      </c>
      <c r="AU95" t="s">
        <v>124</v>
      </c>
      <c r="AV95">
        <v>1405.89</v>
      </c>
      <c r="AW95">
        <v>0</v>
      </c>
      <c r="AX95">
        <v>1313.89</v>
      </c>
      <c r="AY95">
        <v>0</v>
      </c>
      <c r="AZ95">
        <v>0</v>
      </c>
      <c r="BA95">
        <v>91.99</v>
      </c>
      <c r="BB95" t="s">
        <v>431</v>
      </c>
      <c r="BC95" s="1">
        <v>43349</v>
      </c>
      <c r="BD95" s="1">
        <v>43349</v>
      </c>
      <c r="BE95" t="s">
        <v>125</v>
      </c>
      <c r="BF95" t="s">
        <v>78</v>
      </c>
      <c r="BG95" t="s">
        <v>78</v>
      </c>
      <c r="BH95">
        <v>65536</v>
      </c>
      <c r="BI95">
        <v>0</v>
      </c>
      <c r="BJ95" t="s">
        <v>94</v>
      </c>
      <c r="BK95" t="s">
        <v>377</v>
      </c>
      <c r="BL95" t="s">
        <v>397</v>
      </c>
      <c r="BM95">
        <v>2</v>
      </c>
      <c r="BN95" t="s">
        <v>379</v>
      </c>
      <c r="BO95">
        <v>1</v>
      </c>
      <c r="BP95">
        <v>2</v>
      </c>
      <c r="BQ95">
        <v>250</v>
      </c>
      <c r="BR95">
        <v>500</v>
      </c>
      <c r="BS95" t="s">
        <v>98</v>
      </c>
      <c r="BT95">
        <v>0</v>
      </c>
      <c r="BU95">
        <v>0</v>
      </c>
      <c r="BV95">
        <v>0</v>
      </c>
      <c r="BW95">
        <v>75</v>
      </c>
      <c r="BX95">
        <v>150</v>
      </c>
      <c r="BY95">
        <v>350</v>
      </c>
      <c r="BZ95">
        <v>70</v>
      </c>
      <c r="CA95" t="s">
        <v>78</v>
      </c>
      <c r="CB95" t="s">
        <v>78</v>
      </c>
    </row>
    <row r="96" spans="1:80" x14ac:dyDescent="0.25">
      <c r="A96" t="s">
        <v>424</v>
      </c>
      <c r="B96" t="s">
        <v>202</v>
      </c>
      <c r="C96">
        <f>YEAR(Table_cherry_TWO_View_VY_SOP_Detail[[#This Row],[Document_Date]])</f>
        <v>2018</v>
      </c>
      <c r="D96">
        <f>MONTH(Table_cherry_TWO_View_VY_SOP_Detail[[#This Row],[Document_Date]])</f>
        <v>9</v>
      </c>
      <c r="E96" t="str">
        <f>TEXT(Table_cherry_TWO_View_VY_SOP_Detail[[#This Row],[Document_Date]], "yyyy-MMM")</f>
        <v>2018-Sep</v>
      </c>
      <c r="F96" s="3">
        <f>WEEKDAY(Table_cherry_TWO_View_VY_SOP_Detail[[#This Row],[Document_Date]])</f>
        <v>5</v>
      </c>
      <c r="G96">
        <f>WEEKNUM(Table_cherry_TWO_View_VY_SOP_Detail[[#This Row],[Document_Date]])</f>
        <v>36</v>
      </c>
      <c r="H96">
        <f ca="1">_xlfn.DAYS(Table_cherry_TWO_View_VY_SOP_Detail[[#This Row],[Due_Date]], Table_cherry_TWO_View_VY_SOP_Detail[[#This Row],[Today]])</f>
        <v>1840</v>
      </c>
      <c r="I96" s="2">
        <f t="shared" ca="1" si="1"/>
        <v>41539</v>
      </c>
      <c r="J96" s="1">
        <v>43349</v>
      </c>
      <c r="K96" s="1">
        <v>42837</v>
      </c>
      <c r="L96" s="1">
        <v>43349</v>
      </c>
      <c r="M96" s="1">
        <v>43379</v>
      </c>
      <c r="N96">
        <v>345</v>
      </c>
      <c r="O96" t="s">
        <v>75</v>
      </c>
      <c r="P96" t="s">
        <v>425</v>
      </c>
      <c r="Q96" t="s">
        <v>426</v>
      </c>
      <c r="R96" t="s">
        <v>365</v>
      </c>
      <c r="S96" t="s">
        <v>302</v>
      </c>
      <c r="T96" t="s">
        <v>80</v>
      </c>
      <c r="U96" t="s">
        <v>389</v>
      </c>
      <c r="V96" t="s">
        <v>118</v>
      </c>
      <c r="W96" t="s">
        <v>118</v>
      </c>
      <c r="X96" t="s">
        <v>119</v>
      </c>
      <c r="Y96" t="s">
        <v>119</v>
      </c>
      <c r="Z96" t="s">
        <v>83</v>
      </c>
      <c r="AA96" t="s">
        <v>84</v>
      </c>
      <c r="AB96" t="s">
        <v>84</v>
      </c>
      <c r="AC96" t="s">
        <v>85</v>
      </c>
      <c r="AD96" t="s">
        <v>86</v>
      </c>
      <c r="AE96" t="s">
        <v>426</v>
      </c>
      <c r="AF96" t="s">
        <v>427</v>
      </c>
      <c r="AG96" t="s">
        <v>78</v>
      </c>
      <c r="AH96" t="s">
        <v>78</v>
      </c>
      <c r="AI96" t="s">
        <v>428</v>
      </c>
      <c r="AJ96" t="s">
        <v>429</v>
      </c>
      <c r="AK96" t="s">
        <v>430</v>
      </c>
      <c r="AL96" t="s">
        <v>124</v>
      </c>
      <c r="AM96" t="s">
        <v>86</v>
      </c>
      <c r="AN96" t="s">
        <v>426</v>
      </c>
      <c r="AO96" t="s">
        <v>427</v>
      </c>
      <c r="AP96" t="s">
        <v>78</v>
      </c>
      <c r="AQ96" t="s">
        <v>78</v>
      </c>
      <c r="AR96" t="s">
        <v>428</v>
      </c>
      <c r="AS96" t="s">
        <v>429</v>
      </c>
      <c r="AT96" t="s">
        <v>430</v>
      </c>
      <c r="AU96" t="s">
        <v>124</v>
      </c>
      <c r="AV96">
        <v>1405.89</v>
      </c>
      <c r="AW96">
        <v>0</v>
      </c>
      <c r="AX96">
        <v>1313.89</v>
      </c>
      <c r="AY96">
        <v>0</v>
      </c>
      <c r="AZ96">
        <v>0</v>
      </c>
      <c r="BA96">
        <v>91.99</v>
      </c>
      <c r="BB96" t="s">
        <v>431</v>
      </c>
      <c r="BC96" s="1">
        <v>43349</v>
      </c>
      <c r="BD96" s="1">
        <v>43349</v>
      </c>
      <c r="BE96" t="s">
        <v>125</v>
      </c>
      <c r="BF96" t="s">
        <v>78</v>
      </c>
      <c r="BG96" t="s">
        <v>78</v>
      </c>
      <c r="BH96">
        <v>81920</v>
      </c>
      <c r="BI96">
        <v>0</v>
      </c>
      <c r="BJ96" t="s">
        <v>94</v>
      </c>
      <c r="BK96" t="s">
        <v>377</v>
      </c>
      <c r="BL96" t="s">
        <v>397</v>
      </c>
      <c r="BM96">
        <v>0.5</v>
      </c>
      <c r="BN96" t="s">
        <v>379</v>
      </c>
      <c r="BO96">
        <v>1</v>
      </c>
      <c r="BP96">
        <v>0.5</v>
      </c>
      <c r="BQ96">
        <v>250</v>
      </c>
      <c r="BR96">
        <v>125</v>
      </c>
      <c r="BS96" t="s">
        <v>98</v>
      </c>
      <c r="BT96">
        <v>0</v>
      </c>
      <c r="BU96">
        <v>0</v>
      </c>
      <c r="BV96">
        <v>0</v>
      </c>
      <c r="BW96">
        <v>75</v>
      </c>
      <c r="BX96">
        <v>37.5</v>
      </c>
      <c r="BY96">
        <v>87.5</v>
      </c>
      <c r="BZ96">
        <v>70</v>
      </c>
      <c r="CA96" t="s">
        <v>78</v>
      </c>
      <c r="CB96" t="s">
        <v>78</v>
      </c>
    </row>
    <row r="97" spans="1:80" x14ac:dyDescent="0.25">
      <c r="A97" t="s">
        <v>424</v>
      </c>
      <c r="B97" t="s">
        <v>202</v>
      </c>
      <c r="C97">
        <f>YEAR(Table_cherry_TWO_View_VY_SOP_Detail[[#This Row],[Document_Date]])</f>
        <v>2018</v>
      </c>
      <c r="D97">
        <f>MONTH(Table_cherry_TWO_View_VY_SOP_Detail[[#This Row],[Document_Date]])</f>
        <v>9</v>
      </c>
      <c r="E97" t="str">
        <f>TEXT(Table_cherry_TWO_View_VY_SOP_Detail[[#This Row],[Document_Date]], "yyyy-MMM")</f>
        <v>2018-Sep</v>
      </c>
      <c r="F97" s="3">
        <f>WEEKDAY(Table_cherry_TWO_View_VY_SOP_Detail[[#This Row],[Document_Date]])</f>
        <v>5</v>
      </c>
      <c r="G97">
        <f>WEEKNUM(Table_cherry_TWO_View_VY_SOP_Detail[[#This Row],[Document_Date]])</f>
        <v>36</v>
      </c>
      <c r="H97">
        <f ca="1">_xlfn.DAYS(Table_cherry_TWO_View_VY_SOP_Detail[[#This Row],[Due_Date]], Table_cherry_TWO_View_VY_SOP_Detail[[#This Row],[Today]])</f>
        <v>1840</v>
      </c>
      <c r="I97" s="2">
        <f t="shared" ca="1" si="1"/>
        <v>41539</v>
      </c>
      <c r="J97" s="1">
        <v>43349</v>
      </c>
      <c r="K97" s="1">
        <v>42837</v>
      </c>
      <c r="L97" s="1">
        <v>43349</v>
      </c>
      <c r="M97" s="1">
        <v>43379</v>
      </c>
      <c r="N97">
        <v>345</v>
      </c>
      <c r="O97" t="s">
        <v>75</v>
      </c>
      <c r="P97" t="s">
        <v>425</v>
      </c>
      <c r="Q97" t="s">
        <v>426</v>
      </c>
      <c r="R97" t="s">
        <v>365</v>
      </c>
      <c r="S97" t="s">
        <v>302</v>
      </c>
      <c r="T97" t="s">
        <v>80</v>
      </c>
      <c r="U97" t="s">
        <v>389</v>
      </c>
      <c r="V97" t="s">
        <v>118</v>
      </c>
      <c r="W97" t="s">
        <v>118</v>
      </c>
      <c r="X97" t="s">
        <v>119</v>
      </c>
      <c r="Y97" t="s">
        <v>119</v>
      </c>
      <c r="Z97" t="s">
        <v>83</v>
      </c>
      <c r="AA97" t="s">
        <v>84</v>
      </c>
      <c r="AB97" t="s">
        <v>84</v>
      </c>
      <c r="AC97" t="s">
        <v>85</v>
      </c>
      <c r="AD97" t="s">
        <v>86</v>
      </c>
      <c r="AE97" t="s">
        <v>426</v>
      </c>
      <c r="AF97" t="s">
        <v>427</v>
      </c>
      <c r="AG97" t="s">
        <v>78</v>
      </c>
      <c r="AH97" t="s">
        <v>78</v>
      </c>
      <c r="AI97" t="s">
        <v>428</v>
      </c>
      <c r="AJ97" t="s">
        <v>429</v>
      </c>
      <c r="AK97" t="s">
        <v>430</v>
      </c>
      <c r="AL97" t="s">
        <v>124</v>
      </c>
      <c r="AM97" t="s">
        <v>86</v>
      </c>
      <c r="AN97" t="s">
        <v>426</v>
      </c>
      <c r="AO97" t="s">
        <v>427</v>
      </c>
      <c r="AP97" t="s">
        <v>78</v>
      </c>
      <c r="AQ97" t="s">
        <v>78</v>
      </c>
      <c r="AR97" t="s">
        <v>428</v>
      </c>
      <c r="AS97" t="s">
        <v>429</v>
      </c>
      <c r="AT97" t="s">
        <v>430</v>
      </c>
      <c r="AU97" t="s">
        <v>124</v>
      </c>
      <c r="AV97">
        <v>1405.89</v>
      </c>
      <c r="AW97">
        <v>0</v>
      </c>
      <c r="AX97">
        <v>1313.89</v>
      </c>
      <c r="AY97">
        <v>0</v>
      </c>
      <c r="AZ97">
        <v>0</v>
      </c>
      <c r="BA97">
        <v>91.99</v>
      </c>
      <c r="BB97" t="s">
        <v>431</v>
      </c>
      <c r="BC97" s="1">
        <v>43349</v>
      </c>
      <c r="BD97" s="1">
        <v>43349</v>
      </c>
      <c r="BE97" t="s">
        <v>125</v>
      </c>
      <c r="BF97" t="s">
        <v>78</v>
      </c>
      <c r="BG97" t="s">
        <v>78</v>
      </c>
      <c r="BH97">
        <v>98304</v>
      </c>
      <c r="BI97">
        <v>0</v>
      </c>
      <c r="BJ97" t="s">
        <v>94</v>
      </c>
      <c r="BK97" t="s">
        <v>380</v>
      </c>
      <c r="BL97" t="s">
        <v>398</v>
      </c>
      <c r="BM97">
        <v>0.5</v>
      </c>
      <c r="BN97" t="s">
        <v>379</v>
      </c>
      <c r="BO97">
        <v>1</v>
      </c>
      <c r="BP97">
        <v>0.5</v>
      </c>
      <c r="BQ97">
        <v>75</v>
      </c>
      <c r="BR97">
        <v>37.5</v>
      </c>
      <c r="BS97" t="s">
        <v>98</v>
      </c>
      <c r="BT97">
        <v>0</v>
      </c>
      <c r="BU97">
        <v>0</v>
      </c>
      <c r="BV97">
        <v>0</v>
      </c>
      <c r="BW97">
        <v>50</v>
      </c>
      <c r="BX97">
        <v>25</v>
      </c>
      <c r="BY97">
        <v>12.5</v>
      </c>
      <c r="BZ97">
        <v>33.333333333333329</v>
      </c>
      <c r="CA97" t="s">
        <v>78</v>
      </c>
      <c r="CB97" t="s">
        <v>78</v>
      </c>
    </row>
    <row r="98" spans="1:80" x14ac:dyDescent="0.25">
      <c r="A98" t="s">
        <v>424</v>
      </c>
      <c r="B98" t="s">
        <v>202</v>
      </c>
      <c r="C98">
        <f>YEAR(Table_cherry_TWO_View_VY_SOP_Detail[[#This Row],[Document_Date]])</f>
        <v>2018</v>
      </c>
      <c r="D98">
        <f>MONTH(Table_cherry_TWO_View_VY_SOP_Detail[[#This Row],[Document_Date]])</f>
        <v>9</v>
      </c>
      <c r="E98" t="str">
        <f>TEXT(Table_cherry_TWO_View_VY_SOP_Detail[[#This Row],[Document_Date]], "yyyy-MMM")</f>
        <v>2018-Sep</v>
      </c>
      <c r="F98" s="3">
        <f>WEEKDAY(Table_cherry_TWO_View_VY_SOP_Detail[[#This Row],[Document_Date]])</f>
        <v>5</v>
      </c>
      <c r="G98">
        <f>WEEKNUM(Table_cherry_TWO_View_VY_SOP_Detail[[#This Row],[Document_Date]])</f>
        <v>36</v>
      </c>
      <c r="H98">
        <f ca="1">_xlfn.DAYS(Table_cherry_TWO_View_VY_SOP_Detail[[#This Row],[Due_Date]], Table_cherry_TWO_View_VY_SOP_Detail[[#This Row],[Today]])</f>
        <v>1840</v>
      </c>
      <c r="I98" s="2">
        <f t="shared" ca="1" si="1"/>
        <v>41539</v>
      </c>
      <c r="J98" s="1">
        <v>43349</v>
      </c>
      <c r="K98" s="1">
        <v>42837</v>
      </c>
      <c r="L98" s="1">
        <v>43349</v>
      </c>
      <c r="M98" s="1">
        <v>43379</v>
      </c>
      <c r="N98">
        <v>345</v>
      </c>
      <c r="O98" t="s">
        <v>75</v>
      </c>
      <c r="P98" t="s">
        <v>425</v>
      </c>
      <c r="Q98" t="s">
        <v>426</v>
      </c>
      <c r="R98" t="s">
        <v>365</v>
      </c>
      <c r="S98" t="s">
        <v>302</v>
      </c>
      <c r="T98" t="s">
        <v>80</v>
      </c>
      <c r="U98" t="s">
        <v>389</v>
      </c>
      <c r="V98" t="s">
        <v>118</v>
      </c>
      <c r="W98" t="s">
        <v>118</v>
      </c>
      <c r="X98" t="s">
        <v>119</v>
      </c>
      <c r="Y98" t="s">
        <v>119</v>
      </c>
      <c r="Z98" t="s">
        <v>83</v>
      </c>
      <c r="AA98" t="s">
        <v>84</v>
      </c>
      <c r="AB98" t="s">
        <v>84</v>
      </c>
      <c r="AC98" t="s">
        <v>85</v>
      </c>
      <c r="AD98" t="s">
        <v>86</v>
      </c>
      <c r="AE98" t="s">
        <v>426</v>
      </c>
      <c r="AF98" t="s">
        <v>427</v>
      </c>
      <c r="AG98" t="s">
        <v>78</v>
      </c>
      <c r="AH98" t="s">
        <v>78</v>
      </c>
      <c r="AI98" t="s">
        <v>428</v>
      </c>
      <c r="AJ98" t="s">
        <v>429</v>
      </c>
      <c r="AK98" t="s">
        <v>430</v>
      </c>
      <c r="AL98" t="s">
        <v>124</v>
      </c>
      <c r="AM98" t="s">
        <v>86</v>
      </c>
      <c r="AN98" t="s">
        <v>426</v>
      </c>
      <c r="AO98" t="s">
        <v>427</v>
      </c>
      <c r="AP98" t="s">
        <v>78</v>
      </c>
      <c r="AQ98" t="s">
        <v>78</v>
      </c>
      <c r="AR98" t="s">
        <v>428</v>
      </c>
      <c r="AS98" t="s">
        <v>429</v>
      </c>
      <c r="AT98" t="s">
        <v>430</v>
      </c>
      <c r="AU98" t="s">
        <v>124</v>
      </c>
      <c r="AV98">
        <v>1405.89</v>
      </c>
      <c r="AW98">
        <v>0</v>
      </c>
      <c r="AX98">
        <v>1313.89</v>
      </c>
      <c r="AY98">
        <v>0</v>
      </c>
      <c r="AZ98">
        <v>0</v>
      </c>
      <c r="BA98">
        <v>91.99</v>
      </c>
      <c r="BB98" t="s">
        <v>431</v>
      </c>
      <c r="BC98" s="1">
        <v>43349</v>
      </c>
      <c r="BD98" s="1">
        <v>43349</v>
      </c>
      <c r="BE98" t="s">
        <v>125</v>
      </c>
      <c r="BF98" t="s">
        <v>78</v>
      </c>
      <c r="BG98" t="s">
        <v>78</v>
      </c>
      <c r="BH98">
        <v>114688</v>
      </c>
      <c r="BI98">
        <v>0</v>
      </c>
      <c r="BJ98" t="s">
        <v>94</v>
      </c>
      <c r="BK98" t="s">
        <v>382</v>
      </c>
      <c r="BL98" t="s">
        <v>399</v>
      </c>
      <c r="BM98">
        <v>1</v>
      </c>
      <c r="BN98" t="s">
        <v>379</v>
      </c>
      <c r="BO98">
        <v>1</v>
      </c>
      <c r="BP98">
        <v>1</v>
      </c>
      <c r="BQ98">
        <v>250</v>
      </c>
      <c r="BR98">
        <v>250</v>
      </c>
      <c r="BS98" t="s">
        <v>98</v>
      </c>
      <c r="BT98">
        <v>0</v>
      </c>
      <c r="BU98">
        <v>0</v>
      </c>
      <c r="BV98">
        <v>0</v>
      </c>
      <c r="BW98">
        <v>137.5</v>
      </c>
      <c r="BX98">
        <v>137.5</v>
      </c>
      <c r="BY98">
        <v>112.5</v>
      </c>
      <c r="BZ98">
        <v>45</v>
      </c>
      <c r="CA98" t="s">
        <v>78</v>
      </c>
      <c r="CB98" t="s">
        <v>78</v>
      </c>
    </row>
    <row r="99" spans="1:80" x14ac:dyDescent="0.25">
      <c r="A99" t="s">
        <v>424</v>
      </c>
      <c r="B99" t="s">
        <v>202</v>
      </c>
      <c r="C99">
        <f>YEAR(Table_cherry_TWO_View_VY_SOP_Detail[[#This Row],[Document_Date]])</f>
        <v>2018</v>
      </c>
      <c r="D99">
        <f>MONTH(Table_cherry_TWO_View_VY_SOP_Detail[[#This Row],[Document_Date]])</f>
        <v>9</v>
      </c>
      <c r="E99" t="str">
        <f>TEXT(Table_cherry_TWO_View_VY_SOP_Detail[[#This Row],[Document_Date]], "yyyy-MMM")</f>
        <v>2018-Sep</v>
      </c>
      <c r="F99" s="3">
        <f>WEEKDAY(Table_cherry_TWO_View_VY_SOP_Detail[[#This Row],[Document_Date]])</f>
        <v>5</v>
      </c>
      <c r="G99">
        <f>WEEKNUM(Table_cherry_TWO_View_VY_SOP_Detail[[#This Row],[Document_Date]])</f>
        <v>36</v>
      </c>
      <c r="H99">
        <f ca="1">_xlfn.DAYS(Table_cherry_TWO_View_VY_SOP_Detail[[#This Row],[Due_Date]], Table_cherry_TWO_View_VY_SOP_Detail[[#This Row],[Today]])</f>
        <v>1840</v>
      </c>
      <c r="I99" s="2">
        <f t="shared" ca="1" si="1"/>
        <v>41539</v>
      </c>
      <c r="J99" s="1">
        <v>43349</v>
      </c>
      <c r="K99" s="1">
        <v>42837</v>
      </c>
      <c r="L99" s="1">
        <v>43349</v>
      </c>
      <c r="M99" s="1">
        <v>43379</v>
      </c>
      <c r="N99">
        <v>345</v>
      </c>
      <c r="O99" t="s">
        <v>75</v>
      </c>
      <c r="P99" t="s">
        <v>425</v>
      </c>
      <c r="Q99" t="s">
        <v>426</v>
      </c>
      <c r="R99" t="s">
        <v>365</v>
      </c>
      <c r="S99" t="s">
        <v>302</v>
      </c>
      <c r="T99" t="s">
        <v>80</v>
      </c>
      <c r="U99" t="s">
        <v>389</v>
      </c>
      <c r="V99" t="s">
        <v>118</v>
      </c>
      <c r="W99" t="s">
        <v>118</v>
      </c>
      <c r="X99" t="s">
        <v>119</v>
      </c>
      <c r="Y99" t="s">
        <v>119</v>
      </c>
      <c r="Z99" t="s">
        <v>83</v>
      </c>
      <c r="AA99" t="s">
        <v>84</v>
      </c>
      <c r="AB99" t="s">
        <v>84</v>
      </c>
      <c r="AC99" t="s">
        <v>85</v>
      </c>
      <c r="AD99" t="s">
        <v>86</v>
      </c>
      <c r="AE99" t="s">
        <v>426</v>
      </c>
      <c r="AF99" t="s">
        <v>427</v>
      </c>
      <c r="AG99" t="s">
        <v>78</v>
      </c>
      <c r="AH99" t="s">
        <v>78</v>
      </c>
      <c r="AI99" t="s">
        <v>428</v>
      </c>
      <c r="AJ99" t="s">
        <v>429</v>
      </c>
      <c r="AK99" t="s">
        <v>430</v>
      </c>
      <c r="AL99" t="s">
        <v>124</v>
      </c>
      <c r="AM99" t="s">
        <v>86</v>
      </c>
      <c r="AN99" t="s">
        <v>426</v>
      </c>
      <c r="AO99" t="s">
        <v>427</v>
      </c>
      <c r="AP99" t="s">
        <v>78</v>
      </c>
      <c r="AQ99" t="s">
        <v>78</v>
      </c>
      <c r="AR99" t="s">
        <v>428</v>
      </c>
      <c r="AS99" t="s">
        <v>429</v>
      </c>
      <c r="AT99" t="s">
        <v>430</v>
      </c>
      <c r="AU99" t="s">
        <v>124</v>
      </c>
      <c r="AV99">
        <v>1405.89</v>
      </c>
      <c r="AW99">
        <v>0</v>
      </c>
      <c r="AX99">
        <v>1313.89</v>
      </c>
      <c r="AY99">
        <v>0</v>
      </c>
      <c r="AZ99">
        <v>0</v>
      </c>
      <c r="BA99">
        <v>91.99</v>
      </c>
      <c r="BB99" t="s">
        <v>431</v>
      </c>
      <c r="BC99" s="1">
        <v>43349</v>
      </c>
      <c r="BD99" s="1">
        <v>43349</v>
      </c>
      <c r="BE99" t="s">
        <v>125</v>
      </c>
      <c r="BF99" t="s">
        <v>78</v>
      </c>
      <c r="BG99" t="s">
        <v>78</v>
      </c>
      <c r="BH99">
        <v>131072</v>
      </c>
      <c r="BI99">
        <v>0</v>
      </c>
      <c r="BJ99" t="s">
        <v>94</v>
      </c>
      <c r="BK99" t="s">
        <v>384</v>
      </c>
      <c r="BL99" t="s">
        <v>400</v>
      </c>
      <c r="BM99">
        <v>1</v>
      </c>
      <c r="BN99" t="s">
        <v>97</v>
      </c>
      <c r="BO99">
        <v>1</v>
      </c>
      <c r="BP99">
        <v>1</v>
      </c>
      <c r="BQ99">
        <v>100</v>
      </c>
      <c r="BR99">
        <v>100</v>
      </c>
      <c r="BS99" t="s">
        <v>98</v>
      </c>
      <c r="BT99">
        <v>0</v>
      </c>
      <c r="BU99">
        <v>0</v>
      </c>
      <c r="BV99">
        <v>0</v>
      </c>
      <c r="BW99">
        <v>8</v>
      </c>
      <c r="BX99">
        <v>8</v>
      </c>
      <c r="BY99">
        <v>92</v>
      </c>
      <c r="BZ99">
        <v>92</v>
      </c>
      <c r="CA99" t="s">
        <v>78</v>
      </c>
      <c r="CB99" t="s">
        <v>78</v>
      </c>
    </row>
    <row r="100" spans="1:80" x14ac:dyDescent="0.25">
      <c r="A100" t="s">
        <v>424</v>
      </c>
      <c r="B100" t="s">
        <v>202</v>
      </c>
      <c r="C100">
        <f>YEAR(Table_cherry_TWO_View_VY_SOP_Detail[[#This Row],[Document_Date]])</f>
        <v>2018</v>
      </c>
      <c r="D100">
        <f>MONTH(Table_cherry_TWO_View_VY_SOP_Detail[[#This Row],[Document_Date]])</f>
        <v>9</v>
      </c>
      <c r="E100" t="str">
        <f>TEXT(Table_cherry_TWO_View_VY_SOP_Detail[[#This Row],[Document_Date]], "yyyy-MMM")</f>
        <v>2018-Sep</v>
      </c>
      <c r="F100" s="3">
        <f>WEEKDAY(Table_cherry_TWO_View_VY_SOP_Detail[[#This Row],[Document_Date]])</f>
        <v>5</v>
      </c>
      <c r="G100">
        <f>WEEKNUM(Table_cherry_TWO_View_VY_SOP_Detail[[#This Row],[Document_Date]])</f>
        <v>36</v>
      </c>
      <c r="H100">
        <f ca="1">_xlfn.DAYS(Table_cherry_TWO_View_VY_SOP_Detail[[#This Row],[Due_Date]], Table_cherry_TWO_View_VY_SOP_Detail[[#This Row],[Today]])</f>
        <v>1840</v>
      </c>
      <c r="I100" s="2">
        <f t="shared" ca="1" si="1"/>
        <v>41539</v>
      </c>
      <c r="J100" s="1">
        <v>43349</v>
      </c>
      <c r="K100" s="1">
        <v>42837</v>
      </c>
      <c r="L100" s="1">
        <v>43349</v>
      </c>
      <c r="M100" s="1">
        <v>43379</v>
      </c>
      <c r="N100">
        <v>345</v>
      </c>
      <c r="O100" t="s">
        <v>75</v>
      </c>
      <c r="P100" t="s">
        <v>425</v>
      </c>
      <c r="Q100" t="s">
        <v>426</v>
      </c>
      <c r="R100" t="s">
        <v>365</v>
      </c>
      <c r="S100" t="s">
        <v>302</v>
      </c>
      <c r="T100" t="s">
        <v>80</v>
      </c>
      <c r="U100" t="s">
        <v>389</v>
      </c>
      <c r="V100" t="s">
        <v>118</v>
      </c>
      <c r="W100" t="s">
        <v>118</v>
      </c>
      <c r="X100" t="s">
        <v>119</v>
      </c>
      <c r="Y100" t="s">
        <v>119</v>
      </c>
      <c r="Z100" t="s">
        <v>83</v>
      </c>
      <c r="AA100" t="s">
        <v>84</v>
      </c>
      <c r="AB100" t="s">
        <v>84</v>
      </c>
      <c r="AC100" t="s">
        <v>85</v>
      </c>
      <c r="AD100" t="s">
        <v>86</v>
      </c>
      <c r="AE100" t="s">
        <v>426</v>
      </c>
      <c r="AF100" t="s">
        <v>427</v>
      </c>
      <c r="AG100" t="s">
        <v>78</v>
      </c>
      <c r="AH100" t="s">
        <v>78</v>
      </c>
      <c r="AI100" t="s">
        <v>428</v>
      </c>
      <c r="AJ100" t="s">
        <v>429</v>
      </c>
      <c r="AK100" t="s">
        <v>430</v>
      </c>
      <c r="AL100" t="s">
        <v>124</v>
      </c>
      <c r="AM100" t="s">
        <v>86</v>
      </c>
      <c r="AN100" t="s">
        <v>426</v>
      </c>
      <c r="AO100" t="s">
        <v>427</v>
      </c>
      <c r="AP100" t="s">
        <v>78</v>
      </c>
      <c r="AQ100" t="s">
        <v>78</v>
      </c>
      <c r="AR100" t="s">
        <v>428</v>
      </c>
      <c r="AS100" t="s">
        <v>429</v>
      </c>
      <c r="AT100" t="s">
        <v>430</v>
      </c>
      <c r="AU100" t="s">
        <v>124</v>
      </c>
      <c r="AV100">
        <v>1405.89</v>
      </c>
      <c r="AW100">
        <v>0</v>
      </c>
      <c r="AX100">
        <v>1313.89</v>
      </c>
      <c r="AY100">
        <v>0</v>
      </c>
      <c r="AZ100">
        <v>0</v>
      </c>
      <c r="BA100">
        <v>91.99</v>
      </c>
      <c r="BB100" t="s">
        <v>431</v>
      </c>
      <c r="BC100" s="1">
        <v>43349</v>
      </c>
      <c r="BD100" s="1">
        <v>43349</v>
      </c>
      <c r="BE100" t="s">
        <v>125</v>
      </c>
      <c r="BF100" t="s">
        <v>78</v>
      </c>
      <c r="BG100" t="s">
        <v>78</v>
      </c>
      <c r="BH100">
        <v>147456</v>
      </c>
      <c r="BI100">
        <v>0</v>
      </c>
      <c r="BJ100" t="s">
        <v>94</v>
      </c>
      <c r="BK100" t="s">
        <v>384</v>
      </c>
      <c r="BL100" t="s">
        <v>400</v>
      </c>
      <c r="BM100">
        <v>1</v>
      </c>
      <c r="BN100" t="s">
        <v>97</v>
      </c>
      <c r="BO100">
        <v>1</v>
      </c>
      <c r="BP100">
        <v>1</v>
      </c>
      <c r="BQ100">
        <v>115</v>
      </c>
      <c r="BR100">
        <v>115</v>
      </c>
      <c r="BS100" t="s">
        <v>98</v>
      </c>
      <c r="BT100">
        <v>0</v>
      </c>
      <c r="BU100">
        <v>0</v>
      </c>
      <c r="BV100">
        <v>0</v>
      </c>
      <c r="BW100">
        <v>8</v>
      </c>
      <c r="BX100">
        <v>8</v>
      </c>
      <c r="BY100">
        <v>107</v>
      </c>
      <c r="BZ100">
        <v>93.043478260869577</v>
      </c>
      <c r="CA100" t="s">
        <v>78</v>
      </c>
      <c r="CB100" t="s">
        <v>78</v>
      </c>
    </row>
    <row r="101" spans="1:80" x14ac:dyDescent="0.25">
      <c r="A101" t="s">
        <v>432</v>
      </c>
      <c r="B101" t="s">
        <v>202</v>
      </c>
      <c r="C101">
        <f>YEAR(Table_cherry_TWO_View_VY_SOP_Detail[[#This Row],[Document_Date]])</f>
        <v>2018</v>
      </c>
      <c r="D101">
        <f>MONTH(Table_cherry_TWO_View_VY_SOP_Detail[[#This Row],[Document_Date]])</f>
        <v>9</v>
      </c>
      <c r="E101" t="str">
        <f>TEXT(Table_cherry_TWO_View_VY_SOP_Detail[[#This Row],[Document_Date]], "yyyy-MMM")</f>
        <v>2018-Sep</v>
      </c>
      <c r="F101" s="3">
        <f>WEEKDAY(Table_cherry_TWO_View_VY_SOP_Detail[[#This Row],[Document_Date]])</f>
        <v>5</v>
      </c>
      <c r="G101">
        <f>WEEKNUM(Table_cherry_TWO_View_VY_SOP_Detail[[#This Row],[Document_Date]])</f>
        <v>36</v>
      </c>
      <c r="H101">
        <f ca="1">_xlfn.DAYS(Table_cherry_TWO_View_VY_SOP_Detail[[#This Row],[Due_Date]], Table_cherry_TWO_View_VY_SOP_Detail[[#This Row],[Today]])</f>
        <v>1840</v>
      </c>
      <c r="I101" s="2">
        <f t="shared" ca="1" si="1"/>
        <v>41539</v>
      </c>
      <c r="J101" s="1">
        <v>43349</v>
      </c>
      <c r="K101" s="1">
        <v>42837</v>
      </c>
      <c r="L101" s="1">
        <v>43349</v>
      </c>
      <c r="M101" s="1">
        <v>43379</v>
      </c>
      <c r="N101">
        <v>346</v>
      </c>
      <c r="O101" t="s">
        <v>75</v>
      </c>
      <c r="P101" t="s">
        <v>433</v>
      </c>
      <c r="Q101" t="s">
        <v>434</v>
      </c>
      <c r="R101" t="s">
        <v>435</v>
      </c>
      <c r="S101" t="s">
        <v>302</v>
      </c>
      <c r="T101" t="s">
        <v>80</v>
      </c>
      <c r="U101" t="s">
        <v>389</v>
      </c>
      <c r="V101" t="s">
        <v>131</v>
      </c>
      <c r="W101" t="s">
        <v>131</v>
      </c>
      <c r="X101" t="s">
        <v>132</v>
      </c>
      <c r="Y101" t="s">
        <v>132</v>
      </c>
      <c r="Z101" t="s">
        <v>83</v>
      </c>
      <c r="AA101" t="s">
        <v>84</v>
      </c>
      <c r="AB101" t="s">
        <v>84</v>
      </c>
      <c r="AC101" t="s">
        <v>86</v>
      </c>
      <c r="AD101" t="s">
        <v>86</v>
      </c>
      <c r="AE101" t="s">
        <v>434</v>
      </c>
      <c r="AF101" t="s">
        <v>436</v>
      </c>
      <c r="AG101" t="s">
        <v>78</v>
      </c>
      <c r="AH101" t="s">
        <v>78</v>
      </c>
      <c r="AI101" t="s">
        <v>437</v>
      </c>
      <c r="AJ101" t="s">
        <v>217</v>
      </c>
      <c r="AK101" t="s">
        <v>438</v>
      </c>
      <c r="AL101" t="s">
        <v>91</v>
      </c>
      <c r="AM101" t="s">
        <v>86</v>
      </c>
      <c r="AN101" t="s">
        <v>434</v>
      </c>
      <c r="AO101" t="s">
        <v>436</v>
      </c>
      <c r="AP101" t="s">
        <v>78</v>
      </c>
      <c r="AQ101" t="s">
        <v>78</v>
      </c>
      <c r="AR101" t="s">
        <v>437</v>
      </c>
      <c r="AS101" t="s">
        <v>217</v>
      </c>
      <c r="AT101" t="s">
        <v>438</v>
      </c>
      <c r="AU101" t="s">
        <v>91</v>
      </c>
      <c r="AV101">
        <v>230.05</v>
      </c>
      <c r="AW101">
        <v>0</v>
      </c>
      <c r="AX101">
        <v>215</v>
      </c>
      <c r="AY101">
        <v>0</v>
      </c>
      <c r="AZ101">
        <v>0</v>
      </c>
      <c r="BA101">
        <v>15.05</v>
      </c>
      <c r="BB101" t="s">
        <v>92</v>
      </c>
      <c r="BC101" s="1">
        <v>43349</v>
      </c>
      <c r="BD101" s="1">
        <v>43349</v>
      </c>
      <c r="BE101" t="s">
        <v>125</v>
      </c>
      <c r="BF101" t="s">
        <v>78</v>
      </c>
      <c r="BG101" t="s">
        <v>78</v>
      </c>
      <c r="BH101">
        <v>16384</v>
      </c>
      <c r="BI101">
        <v>0</v>
      </c>
      <c r="BJ101" t="s">
        <v>94</v>
      </c>
      <c r="BK101" t="s">
        <v>370</v>
      </c>
      <c r="BL101" t="s">
        <v>394</v>
      </c>
      <c r="BM101">
        <v>1</v>
      </c>
      <c r="BN101" t="s">
        <v>97</v>
      </c>
      <c r="BO101">
        <v>1</v>
      </c>
      <c r="BP101">
        <v>1</v>
      </c>
      <c r="BQ101">
        <v>174.38</v>
      </c>
      <c r="BR101">
        <v>0</v>
      </c>
      <c r="BS101" t="s">
        <v>98</v>
      </c>
      <c r="BT101">
        <v>0</v>
      </c>
      <c r="BU101">
        <v>0</v>
      </c>
      <c r="BV101">
        <v>0</v>
      </c>
      <c r="BW101">
        <v>90</v>
      </c>
      <c r="BX101">
        <v>90</v>
      </c>
      <c r="BY101">
        <v>-90</v>
      </c>
      <c r="BZ101">
        <v>0</v>
      </c>
      <c r="CA101" t="s">
        <v>372</v>
      </c>
      <c r="CB101" t="s">
        <v>78</v>
      </c>
    </row>
    <row r="102" spans="1:80" x14ac:dyDescent="0.25">
      <c r="A102" t="s">
        <v>432</v>
      </c>
      <c r="B102" t="s">
        <v>202</v>
      </c>
      <c r="C102">
        <f>YEAR(Table_cherry_TWO_View_VY_SOP_Detail[[#This Row],[Document_Date]])</f>
        <v>2018</v>
      </c>
      <c r="D102">
        <f>MONTH(Table_cherry_TWO_View_VY_SOP_Detail[[#This Row],[Document_Date]])</f>
        <v>9</v>
      </c>
      <c r="E102" t="str">
        <f>TEXT(Table_cherry_TWO_View_VY_SOP_Detail[[#This Row],[Document_Date]], "yyyy-MMM")</f>
        <v>2018-Sep</v>
      </c>
      <c r="F102" s="3">
        <f>WEEKDAY(Table_cherry_TWO_View_VY_SOP_Detail[[#This Row],[Document_Date]])</f>
        <v>5</v>
      </c>
      <c r="G102">
        <f>WEEKNUM(Table_cherry_TWO_View_VY_SOP_Detail[[#This Row],[Document_Date]])</f>
        <v>36</v>
      </c>
      <c r="H102">
        <f ca="1">_xlfn.DAYS(Table_cherry_TWO_View_VY_SOP_Detail[[#This Row],[Due_Date]], Table_cherry_TWO_View_VY_SOP_Detail[[#This Row],[Today]])</f>
        <v>1840</v>
      </c>
      <c r="I102" s="2">
        <f t="shared" ca="1" si="1"/>
        <v>41539</v>
      </c>
      <c r="J102" s="1">
        <v>43349</v>
      </c>
      <c r="K102" s="1">
        <v>42837</v>
      </c>
      <c r="L102" s="1">
        <v>43349</v>
      </c>
      <c r="M102" s="1">
        <v>43379</v>
      </c>
      <c r="N102">
        <v>346</v>
      </c>
      <c r="O102" t="s">
        <v>75</v>
      </c>
      <c r="P102" t="s">
        <v>433</v>
      </c>
      <c r="Q102" t="s">
        <v>434</v>
      </c>
      <c r="R102" t="s">
        <v>435</v>
      </c>
      <c r="S102" t="s">
        <v>302</v>
      </c>
      <c r="T102" t="s">
        <v>80</v>
      </c>
      <c r="U102" t="s">
        <v>389</v>
      </c>
      <c r="V102" t="s">
        <v>131</v>
      </c>
      <c r="W102" t="s">
        <v>131</v>
      </c>
      <c r="X102" t="s">
        <v>132</v>
      </c>
      <c r="Y102" t="s">
        <v>132</v>
      </c>
      <c r="Z102" t="s">
        <v>83</v>
      </c>
      <c r="AA102" t="s">
        <v>84</v>
      </c>
      <c r="AB102" t="s">
        <v>84</v>
      </c>
      <c r="AC102" t="s">
        <v>86</v>
      </c>
      <c r="AD102" t="s">
        <v>86</v>
      </c>
      <c r="AE102" t="s">
        <v>434</v>
      </c>
      <c r="AF102" t="s">
        <v>436</v>
      </c>
      <c r="AG102" t="s">
        <v>78</v>
      </c>
      <c r="AH102" t="s">
        <v>78</v>
      </c>
      <c r="AI102" t="s">
        <v>437</v>
      </c>
      <c r="AJ102" t="s">
        <v>217</v>
      </c>
      <c r="AK102" t="s">
        <v>438</v>
      </c>
      <c r="AL102" t="s">
        <v>91</v>
      </c>
      <c r="AM102" t="s">
        <v>86</v>
      </c>
      <c r="AN102" t="s">
        <v>434</v>
      </c>
      <c r="AO102" t="s">
        <v>436</v>
      </c>
      <c r="AP102" t="s">
        <v>78</v>
      </c>
      <c r="AQ102" t="s">
        <v>78</v>
      </c>
      <c r="AR102" t="s">
        <v>437</v>
      </c>
      <c r="AS102" t="s">
        <v>217</v>
      </c>
      <c r="AT102" t="s">
        <v>438</v>
      </c>
      <c r="AU102" t="s">
        <v>91</v>
      </c>
      <c r="AV102">
        <v>230.05</v>
      </c>
      <c r="AW102">
        <v>0</v>
      </c>
      <c r="AX102">
        <v>215</v>
      </c>
      <c r="AY102">
        <v>0</v>
      </c>
      <c r="AZ102">
        <v>0</v>
      </c>
      <c r="BA102">
        <v>15.05</v>
      </c>
      <c r="BB102" t="s">
        <v>92</v>
      </c>
      <c r="BC102" s="1">
        <v>43349</v>
      </c>
      <c r="BD102" s="1">
        <v>43349</v>
      </c>
      <c r="BE102" t="s">
        <v>125</v>
      </c>
      <c r="BF102" t="s">
        <v>78</v>
      </c>
      <c r="BG102" t="s">
        <v>78</v>
      </c>
      <c r="BH102">
        <v>32768</v>
      </c>
      <c r="BI102">
        <v>0</v>
      </c>
      <c r="BJ102" t="s">
        <v>94</v>
      </c>
      <c r="BK102" t="s">
        <v>373</v>
      </c>
      <c r="BL102" t="s">
        <v>395</v>
      </c>
      <c r="BM102">
        <v>1</v>
      </c>
      <c r="BN102" t="s">
        <v>97</v>
      </c>
      <c r="BO102">
        <v>1</v>
      </c>
      <c r="BP102">
        <v>1</v>
      </c>
      <c r="BQ102">
        <v>6</v>
      </c>
      <c r="BR102">
        <v>0</v>
      </c>
      <c r="BS102" t="s">
        <v>98</v>
      </c>
      <c r="BT102">
        <v>0</v>
      </c>
      <c r="BU102">
        <v>0</v>
      </c>
      <c r="BV102">
        <v>0</v>
      </c>
      <c r="BW102">
        <v>5</v>
      </c>
      <c r="BX102">
        <v>5</v>
      </c>
      <c r="BY102">
        <v>-5</v>
      </c>
      <c r="BZ102">
        <v>0</v>
      </c>
      <c r="CA102" t="s">
        <v>372</v>
      </c>
      <c r="CB102" t="s">
        <v>78</v>
      </c>
    </row>
    <row r="103" spans="1:80" x14ac:dyDescent="0.25">
      <c r="A103" t="s">
        <v>432</v>
      </c>
      <c r="B103" t="s">
        <v>202</v>
      </c>
      <c r="C103">
        <f>YEAR(Table_cherry_TWO_View_VY_SOP_Detail[[#This Row],[Document_Date]])</f>
        <v>2018</v>
      </c>
      <c r="D103">
        <f>MONTH(Table_cherry_TWO_View_VY_SOP_Detail[[#This Row],[Document_Date]])</f>
        <v>9</v>
      </c>
      <c r="E103" t="str">
        <f>TEXT(Table_cherry_TWO_View_VY_SOP_Detail[[#This Row],[Document_Date]], "yyyy-MMM")</f>
        <v>2018-Sep</v>
      </c>
      <c r="F103" s="3">
        <f>WEEKDAY(Table_cherry_TWO_View_VY_SOP_Detail[[#This Row],[Document_Date]])</f>
        <v>5</v>
      </c>
      <c r="G103">
        <f>WEEKNUM(Table_cherry_TWO_View_VY_SOP_Detail[[#This Row],[Document_Date]])</f>
        <v>36</v>
      </c>
      <c r="H103">
        <f ca="1">_xlfn.DAYS(Table_cherry_TWO_View_VY_SOP_Detail[[#This Row],[Due_Date]], Table_cherry_TWO_View_VY_SOP_Detail[[#This Row],[Today]])</f>
        <v>1840</v>
      </c>
      <c r="I103" s="2">
        <f t="shared" ca="1" si="1"/>
        <v>41539</v>
      </c>
      <c r="J103" s="1">
        <v>43349</v>
      </c>
      <c r="K103" s="1">
        <v>42837</v>
      </c>
      <c r="L103" s="1">
        <v>43349</v>
      </c>
      <c r="M103" s="1">
        <v>43379</v>
      </c>
      <c r="N103">
        <v>346</v>
      </c>
      <c r="O103" t="s">
        <v>75</v>
      </c>
      <c r="P103" t="s">
        <v>433</v>
      </c>
      <c r="Q103" t="s">
        <v>434</v>
      </c>
      <c r="R103" t="s">
        <v>435</v>
      </c>
      <c r="S103" t="s">
        <v>302</v>
      </c>
      <c r="T103" t="s">
        <v>80</v>
      </c>
      <c r="U103" t="s">
        <v>389</v>
      </c>
      <c r="V103" t="s">
        <v>131</v>
      </c>
      <c r="W103" t="s">
        <v>131</v>
      </c>
      <c r="X103" t="s">
        <v>132</v>
      </c>
      <c r="Y103" t="s">
        <v>132</v>
      </c>
      <c r="Z103" t="s">
        <v>83</v>
      </c>
      <c r="AA103" t="s">
        <v>84</v>
      </c>
      <c r="AB103" t="s">
        <v>84</v>
      </c>
      <c r="AC103" t="s">
        <v>86</v>
      </c>
      <c r="AD103" t="s">
        <v>86</v>
      </c>
      <c r="AE103" t="s">
        <v>434</v>
      </c>
      <c r="AF103" t="s">
        <v>436</v>
      </c>
      <c r="AG103" t="s">
        <v>78</v>
      </c>
      <c r="AH103" t="s">
        <v>78</v>
      </c>
      <c r="AI103" t="s">
        <v>437</v>
      </c>
      <c r="AJ103" t="s">
        <v>217</v>
      </c>
      <c r="AK103" t="s">
        <v>438</v>
      </c>
      <c r="AL103" t="s">
        <v>91</v>
      </c>
      <c r="AM103" t="s">
        <v>86</v>
      </c>
      <c r="AN103" t="s">
        <v>434</v>
      </c>
      <c r="AO103" t="s">
        <v>436</v>
      </c>
      <c r="AP103" t="s">
        <v>78</v>
      </c>
      <c r="AQ103" t="s">
        <v>78</v>
      </c>
      <c r="AR103" t="s">
        <v>437</v>
      </c>
      <c r="AS103" t="s">
        <v>217</v>
      </c>
      <c r="AT103" t="s">
        <v>438</v>
      </c>
      <c r="AU103" t="s">
        <v>91</v>
      </c>
      <c r="AV103">
        <v>230.05</v>
      </c>
      <c r="AW103">
        <v>0</v>
      </c>
      <c r="AX103">
        <v>215</v>
      </c>
      <c r="AY103">
        <v>0</v>
      </c>
      <c r="AZ103">
        <v>0</v>
      </c>
      <c r="BA103">
        <v>15.05</v>
      </c>
      <c r="BB103" t="s">
        <v>92</v>
      </c>
      <c r="BC103" s="1">
        <v>43349</v>
      </c>
      <c r="BD103" s="1">
        <v>43349</v>
      </c>
      <c r="BE103" t="s">
        <v>125</v>
      </c>
      <c r="BF103" t="s">
        <v>78</v>
      </c>
      <c r="BG103" t="s">
        <v>78</v>
      </c>
      <c r="BH103">
        <v>49152</v>
      </c>
      <c r="BI103">
        <v>0</v>
      </c>
      <c r="BJ103" t="s">
        <v>94</v>
      </c>
      <c r="BK103" t="s">
        <v>375</v>
      </c>
      <c r="BL103" t="s">
        <v>396</v>
      </c>
      <c r="BM103">
        <v>1</v>
      </c>
      <c r="BN103" t="s">
        <v>97</v>
      </c>
      <c r="BO103">
        <v>1</v>
      </c>
      <c r="BP103">
        <v>1</v>
      </c>
      <c r="BQ103">
        <v>6</v>
      </c>
      <c r="BR103">
        <v>0</v>
      </c>
      <c r="BS103" t="s">
        <v>98</v>
      </c>
      <c r="BT103">
        <v>0</v>
      </c>
      <c r="BU103">
        <v>0</v>
      </c>
      <c r="BV103">
        <v>0</v>
      </c>
      <c r="BW103">
        <v>5</v>
      </c>
      <c r="BX103">
        <v>5</v>
      </c>
      <c r="BY103">
        <v>-5</v>
      </c>
      <c r="BZ103">
        <v>0</v>
      </c>
      <c r="CA103" t="s">
        <v>372</v>
      </c>
      <c r="CB103" t="s">
        <v>78</v>
      </c>
    </row>
    <row r="104" spans="1:80" x14ac:dyDescent="0.25">
      <c r="A104" t="s">
        <v>432</v>
      </c>
      <c r="B104" t="s">
        <v>202</v>
      </c>
      <c r="C104">
        <f>YEAR(Table_cherry_TWO_View_VY_SOP_Detail[[#This Row],[Document_Date]])</f>
        <v>2018</v>
      </c>
      <c r="D104">
        <f>MONTH(Table_cherry_TWO_View_VY_SOP_Detail[[#This Row],[Document_Date]])</f>
        <v>9</v>
      </c>
      <c r="E104" t="str">
        <f>TEXT(Table_cherry_TWO_View_VY_SOP_Detail[[#This Row],[Document_Date]], "yyyy-MMM")</f>
        <v>2018-Sep</v>
      </c>
      <c r="F104" s="3">
        <f>WEEKDAY(Table_cherry_TWO_View_VY_SOP_Detail[[#This Row],[Document_Date]])</f>
        <v>5</v>
      </c>
      <c r="G104">
        <f>WEEKNUM(Table_cherry_TWO_View_VY_SOP_Detail[[#This Row],[Document_Date]])</f>
        <v>36</v>
      </c>
      <c r="H104">
        <f ca="1">_xlfn.DAYS(Table_cherry_TWO_View_VY_SOP_Detail[[#This Row],[Due_Date]], Table_cherry_TWO_View_VY_SOP_Detail[[#This Row],[Today]])</f>
        <v>1840</v>
      </c>
      <c r="I104" s="2">
        <f t="shared" ca="1" si="1"/>
        <v>41539</v>
      </c>
      <c r="J104" s="1">
        <v>43349</v>
      </c>
      <c r="K104" s="1">
        <v>42837</v>
      </c>
      <c r="L104" s="1">
        <v>43349</v>
      </c>
      <c r="M104" s="1">
        <v>43379</v>
      </c>
      <c r="N104">
        <v>346</v>
      </c>
      <c r="O104" t="s">
        <v>75</v>
      </c>
      <c r="P104" t="s">
        <v>433</v>
      </c>
      <c r="Q104" t="s">
        <v>434</v>
      </c>
      <c r="R104" t="s">
        <v>435</v>
      </c>
      <c r="S104" t="s">
        <v>302</v>
      </c>
      <c r="T104" t="s">
        <v>80</v>
      </c>
      <c r="U104" t="s">
        <v>389</v>
      </c>
      <c r="V104" t="s">
        <v>131</v>
      </c>
      <c r="W104" t="s">
        <v>131</v>
      </c>
      <c r="X104" t="s">
        <v>132</v>
      </c>
      <c r="Y104" t="s">
        <v>132</v>
      </c>
      <c r="Z104" t="s">
        <v>83</v>
      </c>
      <c r="AA104" t="s">
        <v>84</v>
      </c>
      <c r="AB104" t="s">
        <v>84</v>
      </c>
      <c r="AC104" t="s">
        <v>86</v>
      </c>
      <c r="AD104" t="s">
        <v>86</v>
      </c>
      <c r="AE104" t="s">
        <v>434</v>
      </c>
      <c r="AF104" t="s">
        <v>436</v>
      </c>
      <c r="AG104" t="s">
        <v>78</v>
      </c>
      <c r="AH104" t="s">
        <v>78</v>
      </c>
      <c r="AI104" t="s">
        <v>437</v>
      </c>
      <c r="AJ104" t="s">
        <v>217</v>
      </c>
      <c r="AK104" t="s">
        <v>438</v>
      </c>
      <c r="AL104" t="s">
        <v>91</v>
      </c>
      <c r="AM104" t="s">
        <v>86</v>
      </c>
      <c r="AN104" t="s">
        <v>434</v>
      </c>
      <c r="AO104" t="s">
        <v>436</v>
      </c>
      <c r="AP104" t="s">
        <v>78</v>
      </c>
      <c r="AQ104" t="s">
        <v>78</v>
      </c>
      <c r="AR104" t="s">
        <v>437</v>
      </c>
      <c r="AS104" t="s">
        <v>217</v>
      </c>
      <c r="AT104" t="s">
        <v>438</v>
      </c>
      <c r="AU104" t="s">
        <v>91</v>
      </c>
      <c r="AV104">
        <v>230.05</v>
      </c>
      <c r="AW104">
        <v>0</v>
      </c>
      <c r="AX104">
        <v>215</v>
      </c>
      <c r="AY104">
        <v>0</v>
      </c>
      <c r="AZ104">
        <v>0</v>
      </c>
      <c r="BA104">
        <v>15.05</v>
      </c>
      <c r="BB104" t="s">
        <v>92</v>
      </c>
      <c r="BC104" s="1">
        <v>43349</v>
      </c>
      <c r="BD104" s="1">
        <v>43349</v>
      </c>
      <c r="BE104" t="s">
        <v>125</v>
      </c>
      <c r="BF104" t="s">
        <v>78</v>
      </c>
      <c r="BG104" t="s">
        <v>78</v>
      </c>
      <c r="BH104">
        <v>65536</v>
      </c>
      <c r="BI104">
        <v>0</v>
      </c>
      <c r="BJ104" t="s">
        <v>94</v>
      </c>
      <c r="BK104" t="s">
        <v>377</v>
      </c>
      <c r="BL104" t="s">
        <v>397</v>
      </c>
      <c r="BM104">
        <v>2</v>
      </c>
      <c r="BN104" t="s">
        <v>379</v>
      </c>
      <c r="BO104">
        <v>1</v>
      </c>
      <c r="BP104">
        <v>2</v>
      </c>
      <c r="BQ104">
        <v>250</v>
      </c>
      <c r="BR104">
        <v>0</v>
      </c>
      <c r="BS104" t="s">
        <v>98</v>
      </c>
      <c r="BT104">
        <v>0</v>
      </c>
      <c r="BU104">
        <v>0</v>
      </c>
      <c r="BV104">
        <v>0</v>
      </c>
      <c r="BW104">
        <v>75</v>
      </c>
      <c r="BX104">
        <v>150</v>
      </c>
      <c r="BY104">
        <v>-150</v>
      </c>
      <c r="BZ104">
        <v>0</v>
      </c>
      <c r="CA104" t="s">
        <v>78</v>
      </c>
      <c r="CB104" t="s">
        <v>78</v>
      </c>
    </row>
    <row r="105" spans="1:80" x14ac:dyDescent="0.25">
      <c r="A105" t="s">
        <v>432</v>
      </c>
      <c r="B105" t="s">
        <v>202</v>
      </c>
      <c r="C105">
        <f>YEAR(Table_cherry_TWO_View_VY_SOP_Detail[[#This Row],[Document_Date]])</f>
        <v>2018</v>
      </c>
      <c r="D105">
        <f>MONTH(Table_cherry_TWO_View_VY_SOP_Detail[[#This Row],[Document_Date]])</f>
        <v>9</v>
      </c>
      <c r="E105" t="str">
        <f>TEXT(Table_cherry_TWO_View_VY_SOP_Detail[[#This Row],[Document_Date]], "yyyy-MMM")</f>
        <v>2018-Sep</v>
      </c>
      <c r="F105" s="3">
        <f>WEEKDAY(Table_cherry_TWO_View_VY_SOP_Detail[[#This Row],[Document_Date]])</f>
        <v>5</v>
      </c>
      <c r="G105">
        <f>WEEKNUM(Table_cherry_TWO_View_VY_SOP_Detail[[#This Row],[Document_Date]])</f>
        <v>36</v>
      </c>
      <c r="H105">
        <f ca="1">_xlfn.DAYS(Table_cherry_TWO_View_VY_SOP_Detail[[#This Row],[Due_Date]], Table_cherry_TWO_View_VY_SOP_Detail[[#This Row],[Today]])</f>
        <v>1840</v>
      </c>
      <c r="I105" s="2">
        <f t="shared" ca="1" si="1"/>
        <v>41539</v>
      </c>
      <c r="J105" s="1">
        <v>43349</v>
      </c>
      <c r="K105" s="1">
        <v>42837</v>
      </c>
      <c r="L105" s="1">
        <v>43349</v>
      </c>
      <c r="M105" s="1">
        <v>43379</v>
      </c>
      <c r="N105">
        <v>346</v>
      </c>
      <c r="O105" t="s">
        <v>75</v>
      </c>
      <c r="P105" t="s">
        <v>433</v>
      </c>
      <c r="Q105" t="s">
        <v>434</v>
      </c>
      <c r="R105" t="s">
        <v>435</v>
      </c>
      <c r="S105" t="s">
        <v>302</v>
      </c>
      <c r="T105" t="s">
        <v>80</v>
      </c>
      <c r="U105" t="s">
        <v>389</v>
      </c>
      <c r="V105" t="s">
        <v>131</v>
      </c>
      <c r="W105" t="s">
        <v>131</v>
      </c>
      <c r="X105" t="s">
        <v>132</v>
      </c>
      <c r="Y105" t="s">
        <v>132</v>
      </c>
      <c r="Z105" t="s">
        <v>83</v>
      </c>
      <c r="AA105" t="s">
        <v>84</v>
      </c>
      <c r="AB105" t="s">
        <v>84</v>
      </c>
      <c r="AC105" t="s">
        <v>86</v>
      </c>
      <c r="AD105" t="s">
        <v>86</v>
      </c>
      <c r="AE105" t="s">
        <v>434</v>
      </c>
      <c r="AF105" t="s">
        <v>436</v>
      </c>
      <c r="AG105" t="s">
        <v>78</v>
      </c>
      <c r="AH105" t="s">
        <v>78</v>
      </c>
      <c r="AI105" t="s">
        <v>437</v>
      </c>
      <c r="AJ105" t="s">
        <v>217</v>
      </c>
      <c r="AK105" t="s">
        <v>438</v>
      </c>
      <c r="AL105" t="s">
        <v>91</v>
      </c>
      <c r="AM105" t="s">
        <v>86</v>
      </c>
      <c r="AN105" t="s">
        <v>434</v>
      </c>
      <c r="AO105" t="s">
        <v>436</v>
      </c>
      <c r="AP105" t="s">
        <v>78</v>
      </c>
      <c r="AQ105" t="s">
        <v>78</v>
      </c>
      <c r="AR105" t="s">
        <v>437</v>
      </c>
      <c r="AS105" t="s">
        <v>217</v>
      </c>
      <c r="AT105" t="s">
        <v>438</v>
      </c>
      <c r="AU105" t="s">
        <v>91</v>
      </c>
      <c r="AV105">
        <v>230.05</v>
      </c>
      <c r="AW105">
        <v>0</v>
      </c>
      <c r="AX105">
        <v>215</v>
      </c>
      <c r="AY105">
        <v>0</v>
      </c>
      <c r="AZ105">
        <v>0</v>
      </c>
      <c r="BA105">
        <v>15.05</v>
      </c>
      <c r="BB105" t="s">
        <v>92</v>
      </c>
      <c r="BC105" s="1">
        <v>43349</v>
      </c>
      <c r="BD105" s="1">
        <v>43349</v>
      </c>
      <c r="BE105" t="s">
        <v>125</v>
      </c>
      <c r="BF105" t="s">
        <v>78</v>
      </c>
      <c r="BG105" t="s">
        <v>78</v>
      </c>
      <c r="BH105">
        <v>81920</v>
      </c>
      <c r="BI105">
        <v>0</v>
      </c>
      <c r="BJ105" t="s">
        <v>94</v>
      </c>
      <c r="BK105" t="s">
        <v>377</v>
      </c>
      <c r="BL105" t="s">
        <v>397</v>
      </c>
      <c r="BM105">
        <v>0.5</v>
      </c>
      <c r="BN105" t="s">
        <v>379</v>
      </c>
      <c r="BO105">
        <v>1</v>
      </c>
      <c r="BP105">
        <v>0.5</v>
      </c>
      <c r="BQ105">
        <v>250</v>
      </c>
      <c r="BR105">
        <v>0</v>
      </c>
      <c r="BS105" t="s">
        <v>98</v>
      </c>
      <c r="BT105">
        <v>0</v>
      </c>
      <c r="BU105">
        <v>0</v>
      </c>
      <c r="BV105">
        <v>0</v>
      </c>
      <c r="BW105">
        <v>75</v>
      </c>
      <c r="BX105">
        <v>37.5</v>
      </c>
      <c r="BY105">
        <v>-37.5</v>
      </c>
      <c r="BZ105">
        <v>0</v>
      </c>
      <c r="CA105" t="s">
        <v>78</v>
      </c>
      <c r="CB105" t="s">
        <v>78</v>
      </c>
    </row>
    <row r="106" spans="1:80" x14ac:dyDescent="0.25">
      <c r="A106" t="s">
        <v>432</v>
      </c>
      <c r="B106" t="s">
        <v>202</v>
      </c>
      <c r="C106">
        <f>YEAR(Table_cherry_TWO_View_VY_SOP_Detail[[#This Row],[Document_Date]])</f>
        <v>2018</v>
      </c>
      <c r="D106">
        <f>MONTH(Table_cherry_TWO_View_VY_SOP_Detail[[#This Row],[Document_Date]])</f>
        <v>9</v>
      </c>
      <c r="E106" t="str">
        <f>TEXT(Table_cherry_TWO_View_VY_SOP_Detail[[#This Row],[Document_Date]], "yyyy-MMM")</f>
        <v>2018-Sep</v>
      </c>
      <c r="F106" s="3">
        <f>WEEKDAY(Table_cherry_TWO_View_VY_SOP_Detail[[#This Row],[Document_Date]])</f>
        <v>5</v>
      </c>
      <c r="G106">
        <f>WEEKNUM(Table_cherry_TWO_View_VY_SOP_Detail[[#This Row],[Document_Date]])</f>
        <v>36</v>
      </c>
      <c r="H106">
        <f ca="1">_xlfn.DAYS(Table_cherry_TWO_View_VY_SOP_Detail[[#This Row],[Due_Date]], Table_cherry_TWO_View_VY_SOP_Detail[[#This Row],[Today]])</f>
        <v>1840</v>
      </c>
      <c r="I106" s="2">
        <f t="shared" ca="1" si="1"/>
        <v>41539</v>
      </c>
      <c r="J106" s="1">
        <v>43349</v>
      </c>
      <c r="K106" s="1">
        <v>42837</v>
      </c>
      <c r="L106" s="1">
        <v>43349</v>
      </c>
      <c r="M106" s="1">
        <v>43379</v>
      </c>
      <c r="N106">
        <v>346</v>
      </c>
      <c r="O106" t="s">
        <v>75</v>
      </c>
      <c r="P106" t="s">
        <v>433</v>
      </c>
      <c r="Q106" t="s">
        <v>434</v>
      </c>
      <c r="R106" t="s">
        <v>435</v>
      </c>
      <c r="S106" t="s">
        <v>302</v>
      </c>
      <c r="T106" t="s">
        <v>80</v>
      </c>
      <c r="U106" t="s">
        <v>389</v>
      </c>
      <c r="V106" t="s">
        <v>131</v>
      </c>
      <c r="W106" t="s">
        <v>131</v>
      </c>
      <c r="X106" t="s">
        <v>132</v>
      </c>
      <c r="Y106" t="s">
        <v>132</v>
      </c>
      <c r="Z106" t="s">
        <v>83</v>
      </c>
      <c r="AA106" t="s">
        <v>84</v>
      </c>
      <c r="AB106" t="s">
        <v>84</v>
      </c>
      <c r="AC106" t="s">
        <v>86</v>
      </c>
      <c r="AD106" t="s">
        <v>86</v>
      </c>
      <c r="AE106" t="s">
        <v>434</v>
      </c>
      <c r="AF106" t="s">
        <v>436</v>
      </c>
      <c r="AG106" t="s">
        <v>78</v>
      </c>
      <c r="AH106" t="s">
        <v>78</v>
      </c>
      <c r="AI106" t="s">
        <v>437</v>
      </c>
      <c r="AJ106" t="s">
        <v>217</v>
      </c>
      <c r="AK106" t="s">
        <v>438</v>
      </c>
      <c r="AL106" t="s">
        <v>91</v>
      </c>
      <c r="AM106" t="s">
        <v>86</v>
      </c>
      <c r="AN106" t="s">
        <v>434</v>
      </c>
      <c r="AO106" t="s">
        <v>436</v>
      </c>
      <c r="AP106" t="s">
        <v>78</v>
      </c>
      <c r="AQ106" t="s">
        <v>78</v>
      </c>
      <c r="AR106" t="s">
        <v>437</v>
      </c>
      <c r="AS106" t="s">
        <v>217</v>
      </c>
      <c r="AT106" t="s">
        <v>438</v>
      </c>
      <c r="AU106" t="s">
        <v>91</v>
      </c>
      <c r="AV106">
        <v>230.05</v>
      </c>
      <c r="AW106">
        <v>0</v>
      </c>
      <c r="AX106">
        <v>215</v>
      </c>
      <c r="AY106">
        <v>0</v>
      </c>
      <c r="AZ106">
        <v>0</v>
      </c>
      <c r="BA106">
        <v>15.05</v>
      </c>
      <c r="BB106" t="s">
        <v>92</v>
      </c>
      <c r="BC106" s="1">
        <v>43349</v>
      </c>
      <c r="BD106" s="1">
        <v>43349</v>
      </c>
      <c r="BE106" t="s">
        <v>125</v>
      </c>
      <c r="BF106" t="s">
        <v>78</v>
      </c>
      <c r="BG106" t="s">
        <v>78</v>
      </c>
      <c r="BH106">
        <v>98304</v>
      </c>
      <c r="BI106">
        <v>0</v>
      </c>
      <c r="BJ106" t="s">
        <v>94</v>
      </c>
      <c r="BK106" t="s">
        <v>380</v>
      </c>
      <c r="BL106" t="s">
        <v>398</v>
      </c>
      <c r="BM106">
        <v>0.5</v>
      </c>
      <c r="BN106" t="s">
        <v>379</v>
      </c>
      <c r="BO106">
        <v>1</v>
      </c>
      <c r="BP106">
        <v>0.5</v>
      </c>
      <c r="BQ106">
        <v>75</v>
      </c>
      <c r="BR106">
        <v>0</v>
      </c>
      <c r="BS106" t="s">
        <v>98</v>
      </c>
      <c r="BT106">
        <v>0</v>
      </c>
      <c r="BU106">
        <v>0</v>
      </c>
      <c r="BV106">
        <v>0</v>
      </c>
      <c r="BW106">
        <v>50</v>
      </c>
      <c r="BX106">
        <v>25</v>
      </c>
      <c r="BY106">
        <v>-25</v>
      </c>
      <c r="BZ106">
        <v>0</v>
      </c>
      <c r="CA106" t="s">
        <v>78</v>
      </c>
      <c r="CB106" t="s">
        <v>78</v>
      </c>
    </row>
    <row r="107" spans="1:80" x14ac:dyDescent="0.25">
      <c r="A107" t="s">
        <v>432</v>
      </c>
      <c r="B107" t="s">
        <v>202</v>
      </c>
      <c r="C107">
        <f>YEAR(Table_cherry_TWO_View_VY_SOP_Detail[[#This Row],[Document_Date]])</f>
        <v>2018</v>
      </c>
      <c r="D107">
        <f>MONTH(Table_cherry_TWO_View_VY_SOP_Detail[[#This Row],[Document_Date]])</f>
        <v>9</v>
      </c>
      <c r="E107" t="str">
        <f>TEXT(Table_cherry_TWO_View_VY_SOP_Detail[[#This Row],[Document_Date]], "yyyy-MMM")</f>
        <v>2018-Sep</v>
      </c>
      <c r="F107" s="3">
        <f>WEEKDAY(Table_cherry_TWO_View_VY_SOP_Detail[[#This Row],[Document_Date]])</f>
        <v>5</v>
      </c>
      <c r="G107">
        <f>WEEKNUM(Table_cherry_TWO_View_VY_SOP_Detail[[#This Row],[Document_Date]])</f>
        <v>36</v>
      </c>
      <c r="H107">
        <f ca="1">_xlfn.DAYS(Table_cherry_TWO_View_VY_SOP_Detail[[#This Row],[Due_Date]], Table_cherry_TWO_View_VY_SOP_Detail[[#This Row],[Today]])</f>
        <v>1840</v>
      </c>
      <c r="I107" s="2">
        <f t="shared" ca="1" si="1"/>
        <v>41539</v>
      </c>
      <c r="J107" s="1">
        <v>43349</v>
      </c>
      <c r="K107" s="1">
        <v>42837</v>
      </c>
      <c r="L107" s="1">
        <v>43349</v>
      </c>
      <c r="M107" s="1">
        <v>43379</v>
      </c>
      <c r="N107">
        <v>346</v>
      </c>
      <c r="O107" t="s">
        <v>75</v>
      </c>
      <c r="P107" t="s">
        <v>433</v>
      </c>
      <c r="Q107" t="s">
        <v>434</v>
      </c>
      <c r="R107" t="s">
        <v>435</v>
      </c>
      <c r="S107" t="s">
        <v>302</v>
      </c>
      <c r="T107" t="s">
        <v>80</v>
      </c>
      <c r="U107" t="s">
        <v>389</v>
      </c>
      <c r="V107" t="s">
        <v>131</v>
      </c>
      <c r="W107" t="s">
        <v>131</v>
      </c>
      <c r="X107" t="s">
        <v>132</v>
      </c>
      <c r="Y107" t="s">
        <v>132</v>
      </c>
      <c r="Z107" t="s">
        <v>83</v>
      </c>
      <c r="AA107" t="s">
        <v>84</v>
      </c>
      <c r="AB107" t="s">
        <v>84</v>
      </c>
      <c r="AC107" t="s">
        <v>86</v>
      </c>
      <c r="AD107" t="s">
        <v>86</v>
      </c>
      <c r="AE107" t="s">
        <v>434</v>
      </c>
      <c r="AF107" t="s">
        <v>436</v>
      </c>
      <c r="AG107" t="s">
        <v>78</v>
      </c>
      <c r="AH107" t="s">
        <v>78</v>
      </c>
      <c r="AI107" t="s">
        <v>437</v>
      </c>
      <c r="AJ107" t="s">
        <v>217</v>
      </c>
      <c r="AK107" t="s">
        <v>438</v>
      </c>
      <c r="AL107" t="s">
        <v>91</v>
      </c>
      <c r="AM107" t="s">
        <v>86</v>
      </c>
      <c r="AN107" t="s">
        <v>434</v>
      </c>
      <c r="AO107" t="s">
        <v>436</v>
      </c>
      <c r="AP107" t="s">
        <v>78</v>
      </c>
      <c r="AQ107" t="s">
        <v>78</v>
      </c>
      <c r="AR107" t="s">
        <v>437</v>
      </c>
      <c r="AS107" t="s">
        <v>217</v>
      </c>
      <c r="AT107" t="s">
        <v>438</v>
      </c>
      <c r="AU107" t="s">
        <v>91</v>
      </c>
      <c r="AV107">
        <v>230.05</v>
      </c>
      <c r="AW107">
        <v>0</v>
      </c>
      <c r="AX107">
        <v>215</v>
      </c>
      <c r="AY107">
        <v>0</v>
      </c>
      <c r="AZ107">
        <v>0</v>
      </c>
      <c r="BA107">
        <v>15.05</v>
      </c>
      <c r="BB107" t="s">
        <v>92</v>
      </c>
      <c r="BC107" s="1">
        <v>43349</v>
      </c>
      <c r="BD107" s="1">
        <v>43349</v>
      </c>
      <c r="BE107" t="s">
        <v>125</v>
      </c>
      <c r="BF107" t="s">
        <v>78</v>
      </c>
      <c r="BG107" t="s">
        <v>78</v>
      </c>
      <c r="BH107">
        <v>114688</v>
      </c>
      <c r="BI107">
        <v>0</v>
      </c>
      <c r="BJ107" t="s">
        <v>94</v>
      </c>
      <c r="BK107" t="s">
        <v>382</v>
      </c>
      <c r="BL107" t="s">
        <v>399</v>
      </c>
      <c r="BM107">
        <v>1</v>
      </c>
      <c r="BN107" t="s">
        <v>379</v>
      </c>
      <c r="BO107">
        <v>1</v>
      </c>
      <c r="BP107">
        <v>1</v>
      </c>
      <c r="BQ107">
        <v>250</v>
      </c>
      <c r="BR107">
        <v>0</v>
      </c>
      <c r="BS107" t="s">
        <v>98</v>
      </c>
      <c r="BT107">
        <v>0</v>
      </c>
      <c r="BU107">
        <v>0</v>
      </c>
      <c r="BV107">
        <v>0</v>
      </c>
      <c r="BW107">
        <v>137.5</v>
      </c>
      <c r="BX107">
        <v>137.5</v>
      </c>
      <c r="BY107">
        <v>-137.5</v>
      </c>
      <c r="BZ107">
        <v>0</v>
      </c>
      <c r="CA107" t="s">
        <v>78</v>
      </c>
      <c r="CB107" t="s">
        <v>78</v>
      </c>
    </row>
    <row r="108" spans="1:80" x14ac:dyDescent="0.25">
      <c r="A108" t="s">
        <v>432</v>
      </c>
      <c r="B108" t="s">
        <v>202</v>
      </c>
      <c r="C108">
        <f>YEAR(Table_cherry_TWO_View_VY_SOP_Detail[[#This Row],[Document_Date]])</f>
        <v>2018</v>
      </c>
      <c r="D108">
        <f>MONTH(Table_cherry_TWO_View_VY_SOP_Detail[[#This Row],[Document_Date]])</f>
        <v>9</v>
      </c>
      <c r="E108" t="str">
        <f>TEXT(Table_cherry_TWO_View_VY_SOP_Detail[[#This Row],[Document_Date]], "yyyy-MMM")</f>
        <v>2018-Sep</v>
      </c>
      <c r="F108" s="3">
        <f>WEEKDAY(Table_cherry_TWO_View_VY_SOP_Detail[[#This Row],[Document_Date]])</f>
        <v>5</v>
      </c>
      <c r="G108">
        <f>WEEKNUM(Table_cherry_TWO_View_VY_SOP_Detail[[#This Row],[Document_Date]])</f>
        <v>36</v>
      </c>
      <c r="H108">
        <f ca="1">_xlfn.DAYS(Table_cherry_TWO_View_VY_SOP_Detail[[#This Row],[Due_Date]], Table_cherry_TWO_View_VY_SOP_Detail[[#This Row],[Today]])</f>
        <v>1840</v>
      </c>
      <c r="I108" s="2">
        <f t="shared" ca="1" si="1"/>
        <v>41539</v>
      </c>
      <c r="J108" s="1">
        <v>43349</v>
      </c>
      <c r="K108" s="1">
        <v>42837</v>
      </c>
      <c r="L108" s="1">
        <v>43349</v>
      </c>
      <c r="M108" s="1">
        <v>43379</v>
      </c>
      <c r="N108">
        <v>346</v>
      </c>
      <c r="O108" t="s">
        <v>75</v>
      </c>
      <c r="P108" t="s">
        <v>433</v>
      </c>
      <c r="Q108" t="s">
        <v>434</v>
      </c>
      <c r="R108" t="s">
        <v>435</v>
      </c>
      <c r="S108" t="s">
        <v>302</v>
      </c>
      <c r="T108" t="s">
        <v>80</v>
      </c>
      <c r="U108" t="s">
        <v>389</v>
      </c>
      <c r="V108" t="s">
        <v>131</v>
      </c>
      <c r="W108" t="s">
        <v>131</v>
      </c>
      <c r="X108" t="s">
        <v>132</v>
      </c>
      <c r="Y108" t="s">
        <v>132</v>
      </c>
      <c r="Z108" t="s">
        <v>83</v>
      </c>
      <c r="AA108" t="s">
        <v>84</v>
      </c>
      <c r="AB108" t="s">
        <v>84</v>
      </c>
      <c r="AC108" t="s">
        <v>86</v>
      </c>
      <c r="AD108" t="s">
        <v>86</v>
      </c>
      <c r="AE108" t="s">
        <v>434</v>
      </c>
      <c r="AF108" t="s">
        <v>436</v>
      </c>
      <c r="AG108" t="s">
        <v>78</v>
      </c>
      <c r="AH108" t="s">
        <v>78</v>
      </c>
      <c r="AI108" t="s">
        <v>437</v>
      </c>
      <c r="AJ108" t="s">
        <v>217</v>
      </c>
      <c r="AK108" t="s">
        <v>438</v>
      </c>
      <c r="AL108" t="s">
        <v>91</v>
      </c>
      <c r="AM108" t="s">
        <v>86</v>
      </c>
      <c r="AN108" t="s">
        <v>434</v>
      </c>
      <c r="AO108" t="s">
        <v>436</v>
      </c>
      <c r="AP108" t="s">
        <v>78</v>
      </c>
      <c r="AQ108" t="s">
        <v>78</v>
      </c>
      <c r="AR108" t="s">
        <v>437</v>
      </c>
      <c r="AS108" t="s">
        <v>217</v>
      </c>
      <c r="AT108" t="s">
        <v>438</v>
      </c>
      <c r="AU108" t="s">
        <v>91</v>
      </c>
      <c r="AV108">
        <v>230.05</v>
      </c>
      <c r="AW108">
        <v>0</v>
      </c>
      <c r="AX108">
        <v>215</v>
      </c>
      <c r="AY108">
        <v>0</v>
      </c>
      <c r="AZ108">
        <v>0</v>
      </c>
      <c r="BA108">
        <v>15.05</v>
      </c>
      <c r="BB108" t="s">
        <v>92</v>
      </c>
      <c r="BC108" s="1">
        <v>43349</v>
      </c>
      <c r="BD108" s="1">
        <v>43349</v>
      </c>
      <c r="BE108" t="s">
        <v>125</v>
      </c>
      <c r="BF108" t="s">
        <v>78</v>
      </c>
      <c r="BG108" t="s">
        <v>78</v>
      </c>
      <c r="BH108">
        <v>131072</v>
      </c>
      <c r="BI108">
        <v>0</v>
      </c>
      <c r="BJ108" t="s">
        <v>94</v>
      </c>
      <c r="BK108" t="s">
        <v>384</v>
      </c>
      <c r="BL108" t="s">
        <v>400</v>
      </c>
      <c r="BM108">
        <v>1</v>
      </c>
      <c r="BN108" t="s">
        <v>97</v>
      </c>
      <c r="BO108">
        <v>1</v>
      </c>
      <c r="BP108">
        <v>1</v>
      </c>
      <c r="BQ108">
        <v>100</v>
      </c>
      <c r="BR108">
        <v>100</v>
      </c>
      <c r="BS108" t="s">
        <v>98</v>
      </c>
      <c r="BT108">
        <v>0</v>
      </c>
      <c r="BU108">
        <v>0</v>
      </c>
      <c r="BV108">
        <v>0</v>
      </c>
      <c r="BW108">
        <v>8</v>
      </c>
      <c r="BX108">
        <v>8</v>
      </c>
      <c r="BY108">
        <v>92</v>
      </c>
      <c r="BZ108">
        <v>92</v>
      </c>
      <c r="CA108" t="s">
        <v>78</v>
      </c>
      <c r="CB108" t="s">
        <v>78</v>
      </c>
    </row>
    <row r="109" spans="1:80" x14ac:dyDescent="0.25">
      <c r="A109" t="s">
        <v>432</v>
      </c>
      <c r="B109" t="s">
        <v>202</v>
      </c>
      <c r="C109">
        <f>YEAR(Table_cherry_TWO_View_VY_SOP_Detail[[#This Row],[Document_Date]])</f>
        <v>2018</v>
      </c>
      <c r="D109">
        <f>MONTH(Table_cherry_TWO_View_VY_SOP_Detail[[#This Row],[Document_Date]])</f>
        <v>9</v>
      </c>
      <c r="E109" t="str">
        <f>TEXT(Table_cherry_TWO_View_VY_SOP_Detail[[#This Row],[Document_Date]], "yyyy-MMM")</f>
        <v>2018-Sep</v>
      </c>
      <c r="F109" s="3">
        <f>WEEKDAY(Table_cherry_TWO_View_VY_SOP_Detail[[#This Row],[Document_Date]])</f>
        <v>5</v>
      </c>
      <c r="G109">
        <f>WEEKNUM(Table_cherry_TWO_View_VY_SOP_Detail[[#This Row],[Document_Date]])</f>
        <v>36</v>
      </c>
      <c r="H109">
        <f ca="1">_xlfn.DAYS(Table_cherry_TWO_View_VY_SOP_Detail[[#This Row],[Due_Date]], Table_cherry_TWO_View_VY_SOP_Detail[[#This Row],[Today]])</f>
        <v>1840</v>
      </c>
      <c r="I109" s="2">
        <f t="shared" ca="1" si="1"/>
        <v>41539</v>
      </c>
      <c r="J109" s="1">
        <v>43349</v>
      </c>
      <c r="K109" s="1">
        <v>42837</v>
      </c>
      <c r="L109" s="1">
        <v>43349</v>
      </c>
      <c r="M109" s="1">
        <v>43379</v>
      </c>
      <c r="N109">
        <v>346</v>
      </c>
      <c r="O109" t="s">
        <v>75</v>
      </c>
      <c r="P109" t="s">
        <v>433</v>
      </c>
      <c r="Q109" t="s">
        <v>434</v>
      </c>
      <c r="R109" t="s">
        <v>435</v>
      </c>
      <c r="S109" t="s">
        <v>302</v>
      </c>
      <c r="T109" t="s">
        <v>80</v>
      </c>
      <c r="U109" t="s">
        <v>389</v>
      </c>
      <c r="V109" t="s">
        <v>131</v>
      </c>
      <c r="W109" t="s">
        <v>131</v>
      </c>
      <c r="X109" t="s">
        <v>132</v>
      </c>
      <c r="Y109" t="s">
        <v>132</v>
      </c>
      <c r="Z109" t="s">
        <v>83</v>
      </c>
      <c r="AA109" t="s">
        <v>84</v>
      </c>
      <c r="AB109" t="s">
        <v>84</v>
      </c>
      <c r="AC109" t="s">
        <v>86</v>
      </c>
      <c r="AD109" t="s">
        <v>86</v>
      </c>
      <c r="AE109" t="s">
        <v>434</v>
      </c>
      <c r="AF109" t="s">
        <v>436</v>
      </c>
      <c r="AG109" t="s">
        <v>78</v>
      </c>
      <c r="AH109" t="s">
        <v>78</v>
      </c>
      <c r="AI109" t="s">
        <v>437</v>
      </c>
      <c r="AJ109" t="s">
        <v>217</v>
      </c>
      <c r="AK109" t="s">
        <v>438</v>
      </c>
      <c r="AL109" t="s">
        <v>91</v>
      </c>
      <c r="AM109" t="s">
        <v>86</v>
      </c>
      <c r="AN109" t="s">
        <v>434</v>
      </c>
      <c r="AO109" t="s">
        <v>436</v>
      </c>
      <c r="AP109" t="s">
        <v>78</v>
      </c>
      <c r="AQ109" t="s">
        <v>78</v>
      </c>
      <c r="AR109" t="s">
        <v>437</v>
      </c>
      <c r="AS109" t="s">
        <v>217</v>
      </c>
      <c r="AT109" t="s">
        <v>438</v>
      </c>
      <c r="AU109" t="s">
        <v>91</v>
      </c>
      <c r="AV109">
        <v>230.05</v>
      </c>
      <c r="AW109">
        <v>0</v>
      </c>
      <c r="AX109">
        <v>215</v>
      </c>
      <c r="AY109">
        <v>0</v>
      </c>
      <c r="AZ109">
        <v>0</v>
      </c>
      <c r="BA109">
        <v>15.05</v>
      </c>
      <c r="BB109" t="s">
        <v>92</v>
      </c>
      <c r="BC109" s="1">
        <v>43349</v>
      </c>
      <c r="BD109" s="1">
        <v>43349</v>
      </c>
      <c r="BE109" t="s">
        <v>125</v>
      </c>
      <c r="BF109" t="s">
        <v>78</v>
      </c>
      <c r="BG109" t="s">
        <v>78</v>
      </c>
      <c r="BH109">
        <v>147456</v>
      </c>
      <c r="BI109">
        <v>0</v>
      </c>
      <c r="BJ109" t="s">
        <v>94</v>
      </c>
      <c r="BK109" t="s">
        <v>384</v>
      </c>
      <c r="BL109" t="s">
        <v>400</v>
      </c>
      <c r="BM109">
        <v>1</v>
      </c>
      <c r="BN109" t="s">
        <v>97</v>
      </c>
      <c r="BO109">
        <v>1</v>
      </c>
      <c r="BP109">
        <v>1</v>
      </c>
      <c r="BQ109">
        <v>115</v>
      </c>
      <c r="BR109">
        <v>115</v>
      </c>
      <c r="BS109" t="s">
        <v>98</v>
      </c>
      <c r="BT109">
        <v>0</v>
      </c>
      <c r="BU109">
        <v>0</v>
      </c>
      <c r="BV109">
        <v>0</v>
      </c>
      <c r="BW109">
        <v>8</v>
      </c>
      <c r="BX109">
        <v>8</v>
      </c>
      <c r="BY109">
        <v>107</v>
      </c>
      <c r="BZ109">
        <v>93.043478260869577</v>
      </c>
      <c r="CA109" t="s">
        <v>78</v>
      </c>
      <c r="CB109" t="s">
        <v>78</v>
      </c>
    </row>
    <row r="110" spans="1:80" x14ac:dyDescent="0.25">
      <c r="A110" t="s">
        <v>439</v>
      </c>
      <c r="B110" t="s">
        <v>202</v>
      </c>
      <c r="C110">
        <f>YEAR(Table_cherry_TWO_View_VY_SOP_Detail[[#This Row],[Document_Date]])</f>
        <v>2018</v>
      </c>
      <c r="D110">
        <f>MONTH(Table_cherry_TWO_View_VY_SOP_Detail[[#This Row],[Document_Date]])</f>
        <v>9</v>
      </c>
      <c r="E110" t="str">
        <f>TEXT(Table_cherry_TWO_View_VY_SOP_Detail[[#This Row],[Document_Date]], "yyyy-MMM")</f>
        <v>2018-Sep</v>
      </c>
      <c r="F110" s="3">
        <f>WEEKDAY(Table_cherry_TWO_View_VY_SOP_Detail[[#This Row],[Document_Date]])</f>
        <v>5</v>
      </c>
      <c r="G110">
        <f>WEEKNUM(Table_cherry_TWO_View_VY_SOP_Detail[[#This Row],[Document_Date]])</f>
        <v>36</v>
      </c>
      <c r="H110">
        <f ca="1">_xlfn.DAYS(Table_cherry_TWO_View_VY_SOP_Detail[[#This Row],[Due_Date]], Table_cherry_TWO_View_VY_SOP_Detail[[#This Row],[Today]])</f>
        <v>1840</v>
      </c>
      <c r="I110" s="2">
        <f t="shared" ca="1" si="1"/>
        <v>41539</v>
      </c>
      <c r="J110" s="1">
        <v>43349</v>
      </c>
      <c r="K110" s="1">
        <v>42837</v>
      </c>
      <c r="L110" s="1">
        <v>43349</v>
      </c>
      <c r="M110" s="1">
        <v>43379</v>
      </c>
      <c r="N110">
        <v>347</v>
      </c>
      <c r="O110" t="s">
        <v>75</v>
      </c>
      <c r="P110" t="s">
        <v>300</v>
      </c>
      <c r="Q110" t="s">
        <v>301</v>
      </c>
      <c r="R110" t="s">
        <v>365</v>
      </c>
      <c r="S110" t="s">
        <v>302</v>
      </c>
      <c r="T110" t="s">
        <v>80</v>
      </c>
      <c r="U110" t="s">
        <v>389</v>
      </c>
      <c r="V110" t="s">
        <v>131</v>
      </c>
      <c r="W110" t="s">
        <v>131</v>
      </c>
      <c r="X110" t="s">
        <v>132</v>
      </c>
      <c r="Y110" t="s">
        <v>132</v>
      </c>
      <c r="Z110" t="s">
        <v>83</v>
      </c>
      <c r="AA110" t="s">
        <v>84</v>
      </c>
      <c r="AB110" t="s">
        <v>84</v>
      </c>
      <c r="AC110" t="s">
        <v>86</v>
      </c>
      <c r="AD110" t="s">
        <v>86</v>
      </c>
      <c r="AE110" t="s">
        <v>301</v>
      </c>
      <c r="AF110" t="s">
        <v>440</v>
      </c>
      <c r="AG110" t="s">
        <v>78</v>
      </c>
      <c r="AH110" t="s">
        <v>78</v>
      </c>
      <c r="AI110" t="s">
        <v>304</v>
      </c>
      <c r="AJ110" t="s">
        <v>136</v>
      </c>
      <c r="AK110" t="s">
        <v>305</v>
      </c>
      <c r="AL110" t="s">
        <v>91</v>
      </c>
      <c r="AM110" t="s">
        <v>86</v>
      </c>
      <c r="AN110" t="s">
        <v>301</v>
      </c>
      <c r="AO110" t="s">
        <v>440</v>
      </c>
      <c r="AP110" t="s">
        <v>78</v>
      </c>
      <c r="AQ110" t="s">
        <v>78</v>
      </c>
      <c r="AR110" t="s">
        <v>304</v>
      </c>
      <c r="AS110" t="s">
        <v>136</v>
      </c>
      <c r="AT110" t="s">
        <v>305</v>
      </c>
      <c r="AU110" t="s">
        <v>91</v>
      </c>
      <c r="AV110">
        <v>1405.87</v>
      </c>
      <c r="AW110">
        <v>0</v>
      </c>
      <c r="AX110">
        <v>1313.88</v>
      </c>
      <c r="AY110">
        <v>0</v>
      </c>
      <c r="AZ110">
        <v>0</v>
      </c>
      <c r="BA110">
        <v>91.99</v>
      </c>
      <c r="BB110" t="s">
        <v>92</v>
      </c>
      <c r="BC110" s="1">
        <v>43349</v>
      </c>
      <c r="BD110" s="1">
        <v>43349</v>
      </c>
      <c r="BE110" t="s">
        <v>125</v>
      </c>
      <c r="BF110" t="s">
        <v>78</v>
      </c>
      <c r="BG110" t="s">
        <v>78</v>
      </c>
      <c r="BH110">
        <v>16384</v>
      </c>
      <c r="BI110">
        <v>0</v>
      </c>
      <c r="BJ110" t="s">
        <v>94</v>
      </c>
      <c r="BK110" t="s">
        <v>370</v>
      </c>
      <c r="BL110" t="s">
        <v>394</v>
      </c>
      <c r="BM110">
        <v>1</v>
      </c>
      <c r="BN110" t="s">
        <v>97</v>
      </c>
      <c r="BO110">
        <v>1</v>
      </c>
      <c r="BP110">
        <v>1</v>
      </c>
      <c r="BQ110">
        <v>174.38</v>
      </c>
      <c r="BR110">
        <v>174.38</v>
      </c>
      <c r="BS110" t="s">
        <v>98</v>
      </c>
      <c r="BT110">
        <v>0</v>
      </c>
      <c r="BU110">
        <v>0</v>
      </c>
      <c r="BV110">
        <v>0</v>
      </c>
      <c r="BW110">
        <v>90</v>
      </c>
      <c r="BX110">
        <v>90</v>
      </c>
      <c r="BY110">
        <v>84.38</v>
      </c>
      <c r="BZ110">
        <v>48.388576671636663</v>
      </c>
      <c r="CA110" t="s">
        <v>372</v>
      </c>
      <c r="CB110" t="s">
        <v>78</v>
      </c>
    </row>
    <row r="111" spans="1:80" x14ac:dyDescent="0.25">
      <c r="A111" t="s">
        <v>439</v>
      </c>
      <c r="B111" t="s">
        <v>202</v>
      </c>
      <c r="C111">
        <f>YEAR(Table_cherry_TWO_View_VY_SOP_Detail[[#This Row],[Document_Date]])</f>
        <v>2018</v>
      </c>
      <c r="D111">
        <f>MONTH(Table_cherry_TWO_View_VY_SOP_Detail[[#This Row],[Document_Date]])</f>
        <v>9</v>
      </c>
      <c r="E111" t="str">
        <f>TEXT(Table_cherry_TWO_View_VY_SOP_Detail[[#This Row],[Document_Date]], "yyyy-MMM")</f>
        <v>2018-Sep</v>
      </c>
      <c r="F111" s="3">
        <f>WEEKDAY(Table_cherry_TWO_View_VY_SOP_Detail[[#This Row],[Document_Date]])</f>
        <v>5</v>
      </c>
      <c r="G111">
        <f>WEEKNUM(Table_cherry_TWO_View_VY_SOP_Detail[[#This Row],[Document_Date]])</f>
        <v>36</v>
      </c>
      <c r="H111">
        <f ca="1">_xlfn.DAYS(Table_cherry_TWO_View_VY_SOP_Detail[[#This Row],[Due_Date]], Table_cherry_TWO_View_VY_SOP_Detail[[#This Row],[Today]])</f>
        <v>1840</v>
      </c>
      <c r="I111" s="2">
        <f t="shared" ca="1" si="1"/>
        <v>41539</v>
      </c>
      <c r="J111" s="1">
        <v>43349</v>
      </c>
      <c r="K111" s="1">
        <v>42837</v>
      </c>
      <c r="L111" s="1">
        <v>43349</v>
      </c>
      <c r="M111" s="1">
        <v>43379</v>
      </c>
      <c r="N111">
        <v>347</v>
      </c>
      <c r="O111" t="s">
        <v>75</v>
      </c>
      <c r="P111" t="s">
        <v>300</v>
      </c>
      <c r="Q111" t="s">
        <v>301</v>
      </c>
      <c r="R111" t="s">
        <v>365</v>
      </c>
      <c r="S111" t="s">
        <v>302</v>
      </c>
      <c r="T111" t="s">
        <v>80</v>
      </c>
      <c r="U111" t="s">
        <v>389</v>
      </c>
      <c r="V111" t="s">
        <v>131</v>
      </c>
      <c r="W111" t="s">
        <v>131</v>
      </c>
      <c r="X111" t="s">
        <v>132</v>
      </c>
      <c r="Y111" t="s">
        <v>132</v>
      </c>
      <c r="Z111" t="s">
        <v>83</v>
      </c>
      <c r="AA111" t="s">
        <v>84</v>
      </c>
      <c r="AB111" t="s">
        <v>84</v>
      </c>
      <c r="AC111" t="s">
        <v>86</v>
      </c>
      <c r="AD111" t="s">
        <v>86</v>
      </c>
      <c r="AE111" t="s">
        <v>301</v>
      </c>
      <c r="AF111" t="s">
        <v>440</v>
      </c>
      <c r="AG111" t="s">
        <v>78</v>
      </c>
      <c r="AH111" t="s">
        <v>78</v>
      </c>
      <c r="AI111" t="s">
        <v>304</v>
      </c>
      <c r="AJ111" t="s">
        <v>136</v>
      </c>
      <c r="AK111" t="s">
        <v>305</v>
      </c>
      <c r="AL111" t="s">
        <v>91</v>
      </c>
      <c r="AM111" t="s">
        <v>86</v>
      </c>
      <c r="AN111" t="s">
        <v>301</v>
      </c>
      <c r="AO111" t="s">
        <v>440</v>
      </c>
      <c r="AP111" t="s">
        <v>78</v>
      </c>
      <c r="AQ111" t="s">
        <v>78</v>
      </c>
      <c r="AR111" t="s">
        <v>304</v>
      </c>
      <c r="AS111" t="s">
        <v>136</v>
      </c>
      <c r="AT111" t="s">
        <v>305</v>
      </c>
      <c r="AU111" t="s">
        <v>91</v>
      </c>
      <c r="AV111">
        <v>1405.87</v>
      </c>
      <c r="AW111">
        <v>0</v>
      </c>
      <c r="AX111">
        <v>1313.88</v>
      </c>
      <c r="AY111">
        <v>0</v>
      </c>
      <c r="AZ111">
        <v>0</v>
      </c>
      <c r="BA111">
        <v>91.99</v>
      </c>
      <c r="BB111" t="s">
        <v>92</v>
      </c>
      <c r="BC111" s="1">
        <v>43349</v>
      </c>
      <c r="BD111" s="1">
        <v>43349</v>
      </c>
      <c r="BE111" t="s">
        <v>125</v>
      </c>
      <c r="BF111" t="s">
        <v>78</v>
      </c>
      <c r="BG111" t="s">
        <v>78</v>
      </c>
      <c r="BH111">
        <v>32768</v>
      </c>
      <c r="BI111">
        <v>0</v>
      </c>
      <c r="BJ111" t="s">
        <v>94</v>
      </c>
      <c r="BK111" t="s">
        <v>373</v>
      </c>
      <c r="BL111" t="s">
        <v>395</v>
      </c>
      <c r="BM111">
        <v>1</v>
      </c>
      <c r="BN111" t="s">
        <v>97</v>
      </c>
      <c r="BO111">
        <v>1</v>
      </c>
      <c r="BP111">
        <v>1</v>
      </c>
      <c r="BQ111">
        <v>6</v>
      </c>
      <c r="BR111">
        <v>6</v>
      </c>
      <c r="BS111" t="s">
        <v>98</v>
      </c>
      <c r="BT111">
        <v>0</v>
      </c>
      <c r="BU111">
        <v>0</v>
      </c>
      <c r="BV111">
        <v>0</v>
      </c>
      <c r="BW111">
        <v>5</v>
      </c>
      <c r="BX111">
        <v>5</v>
      </c>
      <c r="BY111">
        <v>1</v>
      </c>
      <c r="BZ111">
        <v>16.666666666666671</v>
      </c>
      <c r="CA111" t="s">
        <v>372</v>
      </c>
      <c r="CB111" t="s">
        <v>78</v>
      </c>
    </row>
    <row r="112" spans="1:80" x14ac:dyDescent="0.25">
      <c r="A112" t="s">
        <v>439</v>
      </c>
      <c r="B112" t="s">
        <v>202</v>
      </c>
      <c r="C112">
        <f>YEAR(Table_cherry_TWO_View_VY_SOP_Detail[[#This Row],[Document_Date]])</f>
        <v>2018</v>
      </c>
      <c r="D112">
        <f>MONTH(Table_cherry_TWO_View_VY_SOP_Detail[[#This Row],[Document_Date]])</f>
        <v>9</v>
      </c>
      <c r="E112" t="str">
        <f>TEXT(Table_cherry_TWO_View_VY_SOP_Detail[[#This Row],[Document_Date]], "yyyy-MMM")</f>
        <v>2018-Sep</v>
      </c>
      <c r="F112" s="3">
        <f>WEEKDAY(Table_cherry_TWO_View_VY_SOP_Detail[[#This Row],[Document_Date]])</f>
        <v>5</v>
      </c>
      <c r="G112">
        <f>WEEKNUM(Table_cherry_TWO_View_VY_SOP_Detail[[#This Row],[Document_Date]])</f>
        <v>36</v>
      </c>
      <c r="H112">
        <f ca="1">_xlfn.DAYS(Table_cherry_TWO_View_VY_SOP_Detail[[#This Row],[Due_Date]], Table_cherry_TWO_View_VY_SOP_Detail[[#This Row],[Today]])</f>
        <v>1840</v>
      </c>
      <c r="I112" s="2">
        <f t="shared" ca="1" si="1"/>
        <v>41539</v>
      </c>
      <c r="J112" s="1">
        <v>43349</v>
      </c>
      <c r="K112" s="1">
        <v>42837</v>
      </c>
      <c r="L112" s="1">
        <v>43349</v>
      </c>
      <c r="M112" s="1">
        <v>43379</v>
      </c>
      <c r="N112">
        <v>347</v>
      </c>
      <c r="O112" t="s">
        <v>75</v>
      </c>
      <c r="P112" t="s">
        <v>300</v>
      </c>
      <c r="Q112" t="s">
        <v>301</v>
      </c>
      <c r="R112" t="s">
        <v>365</v>
      </c>
      <c r="S112" t="s">
        <v>302</v>
      </c>
      <c r="T112" t="s">
        <v>80</v>
      </c>
      <c r="U112" t="s">
        <v>389</v>
      </c>
      <c r="V112" t="s">
        <v>131</v>
      </c>
      <c r="W112" t="s">
        <v>131</v>
      </c>
      <c r="X112" t="s">
        <v>132</v>
      </c>
      <c r="Y112" t="s">
        <v>132</v>
      </c>
      <c r="Z112" t="s">
        <v>83</v>
      </c>
      <c r="AA112" t="s">
        <v>84</v>
      </c>
      <c r="AB112" t="s">
        <v>84</v>
      </c>
      <c r="AC112" t="s">
        <v>86</v>
      </c>
      <c r="AD112" t="s">
        <v>86</v>
      </c>
      <c r="AE112" t="s">
        <v>301</v>
      </c>
      <c r="AF112" t="s">
        <v>440</v>
      </c>
      <c r="AG112" t="s">
        <v>78</v>
      </c>
      <c r="AH112" t="s">
        <v>78</v>
      </c>
      <c r="AI112" t="s">
        <v>304</v>
      </c>
      <c r="AJ112" t="s">
        <v>136</v>
      </c>
      <c r="AK112" t="s">
        <v>305</v>
      </c>
      <c r="AL112" t="s">
        <v>91</v>
      </c>
      <c r="AM112" t="s">
        <v>86</v>
      </c>
      <c r="AN112" t="s">
        <v>301</v>
      </c>
      <c r="AO112" t="s">
        <v>440</v>
      </c>
      <c r="AP112" t="s">
        <v>78</v>
      </c>
      <c r="AQ112" t="s">
        <v>78</v>
      </c>
      <c r="AR112" t="s">
        <v>304</v>
      </c>
      <c r="AS112" t="s">
        <v>136</v>
      </c>
      <c r="AT112" t="s">
        <v>305</v>
      </c>
      <c r="AU112" t="s">
        <v>91</v>
      </c>
      <c r="AV112">
        <v>1405.87</v>
      </c>
      <c r="AW112">
        <v>0</v>
      </c>
      <c r="AX112">
        <v>1313.88</v>
      </c>
      <c r="AY112">
        <v>0</v>
      </c>
      <c r="AZ112">
        <v>0</v>
      </c>
      <c r="BA112">
        <v>91.99</v>
      </c>
      <c r="BB112" t="s">
        <v>92</v>
      </c>
      <c r="BC112" s="1">
        <v>43349</v>
      </c>
      <c r="BD112" s="1">
        <v>43349</v>
      </c>
      <c r="BE112" t="s">
        <v>125</v>
      </c>
      <c r="BF112" t="s">
        <v>78</v>
      </c>
      <c r="BG112" t="s">
        <v>78</v>
      </c>
      <c r="BH112">
        <v>49152</v>
      </c>
      <c r="BI112">
        <v>0</v>
      </c>
      <c r="BJ112" t="s">
        <v>94</v>
      </c>
      <c r="BK112" t="s">
        <v>375</v>
      </c>
      <c r="BL112" t="s">
        <v>396</v>
      </c>
      <c r="BM112">
        <v>1</v>
      </c>
      <c r="BN112" t="s">
        <v>97</v>
      </c>
      <c r="BO112">
        <v>1</v>
      </c>
      <c r="BP112">
        <v>1</v>
      </c>
      <c r="BQ112">
        <v>6</v>
      </c>
      <c r="BR112">
        <v>6</v>
      </c>
      <c r="BS112" t="s">
        <v>98</v>
      </c>
      <c r="BT112">
        <v>0</v>
      </c>
      <c r="BU112">
        <v>0</v>
      </c>
      <c r="BV112">
        <v>0</v>
      </c>
      <c r="BW112">
        <v>5</v>
      </c>
      <c r="BX112">
        <v>5</v>
      </c>
      <c r="BY112">
        <v>1</v>
      </c>
      <c r="BZ112">
        <v>16.666666666666671</v>
      </c>
      <c r="CA112" t="s">
        <v>372</v>
      </c>
      <c r="CB112" t="s">
        <v>78</v>
      </c>
    </row>
    <row r="113" spans="1:80" x14ac:dyDescent="0.25">
      <c r="A113" t="s">
        <v>439</v>
      </c>
      <c r="B113" t="s">
        <v>202</v>
      </c>
      <c r="C113">
        <f>YEAR(Table_cherry_TWO_View_VY_SOP_Detail[[#This Row],[Document_Date]])</f>
        <v>2018</v>
      </c>
      <c r="D113">
        <f>MONTH(Table_cherry_TWO_View_VY_SOP_Detail[[#This Row],[Document_Date]])</f>
        <v>9</v>
      </c>
      <c r="E113" t="str">
        <f>TEXT(Table_cherry_TWO_View_VY_SOP_Detail[[#This Row],[Document_Date]], "yyyy-MMM")</f>
        <v>2018-Sep</v>
      </c>
      <c r="F113" s="3">
        <f>WEEKDAY(Table_cherry_TWO_View_VY_SOP_Detail[[#This Row],[Document_Date]])</f>
        <v>5</v>
      </c>
      <c r="G113">
        <f>WEEKNUM(Table_cherry_TWO_View_VY_SOP_Detail[[#This Row],[Document_Date]])</f>
        <v>36</v>
      </c>
      <c r="H113">
        <f ca="1">_xlfn.DAYS(Table_cherry_TWO_View_VY_SOP_Detail[[#This Row],[Due_Date]], Table_cherry_TWO_View_VY_SOP_Detail[[#This Row],[Today]])</f>
        <v>1840</v>
      </c>
      <c r="I113" s="2">
        <f t="shared" ca="1" si="1"/>
        <v>41539</v>
      </c>
      <c r="J113" s="1">
        <v>43349</v>
      </c>
      <c r="K113" s="1">
        <v>42837</v>
      </c>
      <c r="L113" s="1">
        <v>43349</v>
      </c>
      <c r="M113" s="1">
        <v>43379</v>
      </c>
      <c r="N113">
        <v>347</v>
      </c>
      <c r="O113" t="s">
        <v>75</v>
      </c>
      <c r="P113" t="s">
        <v>300</v>
      </c>
      <c r="Q113" t="s">
        <v>301</v>
      </c>
      <c r="R113" t="s">
        <v>365</v>
      </c>
      <c r="S113" t="s">
        <v>302</v>
      </c>
      <c r="T113" t="s">
        <v>80</v>
      </c>
      <c r="U113" t="s">
        <v>389</v>
      </c>
      <c r="V113" t="s">
        <v>131</v>
      </c>
      <c r="W113" t="s">
        <v>131</v>
      </c>
      <c r="X113" t="s">
        <v>132</v>
      </c>
      <c r="Y113" t="s">
        <v>132</v>
      </c>
      <c r="Z113" t="s">
        <v>83</v>
      </c>
      <c r="AA113" t="s">
        <v>84</v>
      </c>
      <c r="AB113" t="s">
        <v>84</v>
      </c>
      <c r="AC113" t="s">
        <v>86</v>
      </c>
      <c r="AD113" t="s">
        <v>86</v>
      </c>
      <c r="AE113" t="s">
        <v>301</v>
      </c>
      <c r="AF113" t="s">
        <v>440</v>
      </c>
      <c r="AG113" t="s">
        <v>78</v>
      </c>
      <c r="AH113" t="s">
        <v>78</v>
      </c>
      <c r="AI113" t="s">
        <v>304</v>
      </c>
      <c r="AJ113" t="s">
        <v>136</v>
      </c>
      <c r="AK113" t="s">
        <v>305</v>
      </c>
      <c r="AL113" t="s">
        <v>91</v>
      </c>
      <c r="AM113" t="s">
        <v>86</v>
      </c>
      <c r="AN113" t="s">
        <v>301</v>
      </c>
      <c r="AO113" t="s">
        <v>440</v>
      </c>
      <c r="AP113" t="s">
        <v>78</v>
      </c>
      <c r="AQ113" t="s">
        <v>78</v>
      </c>
      <c r="AR113" t="s">
        <v>304</v>
      </c>
      <c r="AS113" t="s">
        <v>136</v>
      </c>
      <c r="AT113" t="s">
        <v>305</v>
      </c>
      <c r="AU113" t="s">
        <v>91</v>
      </c>
      <c r="AV113">
        <v>1405.87</v>
      </c>
      <c r="AW113">
        <v>0</v>
      </c>
      <c r="AX113">
        <v>1313.88</v>
      </c>
      <c r="AY113">
        <v>0</v>
      </c>
      <c r="AZ113">
        <v>0</v>
      </c>
      <c r="BA113">
        <v>91.99</v>
      </c>
      <c r="BB113" t="s">
        <v>92</v>
      </c>
      <c r="BC113" s="1">
        <v>43349</v>
      </c>
      <c r="BD113" s="1">
        <v>43349</v>
      </c>
      <c r="BE113" t="s">
        <v>125</v>
      </c>
      <c r="BF113" t="s">
        <v>78</v>
      </c>
      <c r="BG113" t="s">
        <v>78</v>
      </c>
      <c r="BH113">
        <v>65536</v>
      </c>
      <c r="BI113">
        <v>0</v>
      </c>
      <c r="BJ113" t="s">
        <v>94</v>
      </c>
      <c r="BK113" t="s">
        <v>377</v>
      </c>
      <c r="BL113" t="s">
        <v>397</v>
      </c>
      <c r="BM113">
        <v>2</v>
      </c>
      <c r="BN113" t="s">
        <v>379</v>
      </c>
      <c r="BO113">
        <v>1</v>
      </c>
      <c r="BP113">
        <v>2</v>
      </c>
      <c r="BQ113">
        <v>250</v>
      </c>
      <c r="BR113">
        <v>500</v>
      </c>
      <c r="BS113" t="s">
        <v>98</v>
      </c>
      <c r="BT113">
        <v>0</v>
      </c>
      <c r="BU113">
        <v>0</v>
      </c>
      <c r="BV113">
        <v>0</v>
      </c>
      <c r="BW113">
        <v>75</v>
      </c>
      <c r="BX113">
        <v>150</v>
      </c>
      <c r="BY113">
        <v>350</v>
      </c>
      <c r="BZ113">
        <v>70</v>
      </c>
      <c r="CA113" t="s">
        <v>78</v>
      </c>
      <c r="CB113" t="s">
        <v>78</v>
      </c>
    </row>
    <row r="114" spans="1:80" x14ac:dyDescent="0.25">
      <c r="A114" t="s">
        <v>439</v>
      </c>
      <c r="B114" t="s">
        <v>202</v>
      </c>
      <c r="C114">
        <f>YEAR(Table_cherry_TWO_View_VY_SOP_Detail[[#This Row],[Document_Date]])</f>
        <v>2018</v>
      </c>
      <c r="D114">
        <f>MONTH(Table_cherry_TWO_View_VY_SOP_Detail[[#This Row],[Document_Date]])</f>
        <v>9</v>
      </c>
      <c r="E114" t="str">
        <f>TEXT(Table_cherry_TWO_View_VY_SOP_Detail[[#This Row],[Document_Date]], "yyyy-MMM")</f>
        <v>2018-Sep</v>
      </c>
      <c r="F114" s="3">
        <f>WEEKDAY(Table_cherry_TWO_View_VY_SOP_Detail[[#This Row],[Document_Date]])</f>
        <v>5</v>
      </c>
      <c r="G114">
        <f>WEEKNUM(Table_cherry_TWO_View_VY_SOP_Detail[[#This Row],[Document_Date]])</f>
        <v>36</v>
      </c>
      <c r="H114">
        <f ca="1">_xlfn.DAYS(Table_cherry_TWO_View_VY_SOP_Detail[[#This Row],[Due_Date]], Table_cherry_TWO_View_VY_SOP_Detail[[#This Row],[Today]])</f>
        <v>1840</v>
      </c>
      <c r="I114" s="2">
        <f t="shared" ca="1" si="1"/>
        <v>41539</v>
      </c>
      <c r="J114" s="1">
        <v>43349</v>
      </c>
      <c r="K114" s="1">
        <v>42837</v>
      </c>
      <c r="L114" s="1">
        <v>43349</v>
      </c>
      <c r="M114" s="1">
        <v>43379</v>
      </c>
      <c r="N114">
        <v>347</v>
      </c>
      <c r="O114" t="s">
        <v>75</v>
      </c>
      <c r="P114" t="s">
        <v>300</v>
      </c>
      <c r="Q114" t="s">
        <v>301</v>
      </c>
      <c r="R114" t="s">
        <v>365</v>
      </c>
      <c r="S114" t="s">
        <v>302</v>
      </c>
      <c r="T114" t="s">
        <v>80</v>
      </c>
      <c r="U114" t="s">
        <v>389</v>
      </c>
      <c r="V114" t="s">
        <v>131</v>
      </c>
      <c r="W114" t="s">
        <v>131</v>
      </c>
      <c r="X114" t="s">
        <v>132</v>
      </c>
      <c r="Y114" t="s">
        <v>132</v>
      </c>
      <c r="Z114" t="s">
        <v>83</v>
      </c>
      <c r="AA114" t="s">
        <v>84</v>
      </c>
      <c r="AB114" t="s">
        <v>84</v>
      </c>
      <c r="AC114" t="s">
        <v>86</v>
      </c>
      <c r="AD114" t="s">
        <v>86</v>
      </c>
      <c r="AE114" t="s">
        <v>301</v>
      </c>
      <c r="AF114" t="s">
        <v>440</v>
      </c>
      <c r="AG114" t="s">
        <v>78</v>
      </c>
      <c r="AH114" t="s">
        <v>78</v>
      </c>
      <c r="AI114" t="s">
        <v>304</v>
      </c>
      <c r="AJ114" t="s">
        <v>136</v>
      </c>
      <c r="AK114" t="s">
        <v>305</v>
      </c>
      <c r="AL114" t="s">
        <v>91</v>
      </c>
      <c r="AM114" t="s">
        <v>86</v>
      </c>
      <c r="AN114" t="s">
        <v>301</v>
      </c>
      <c r="AO114" t="s">
        <v>440</v>
      </c>
      <c r="AP114" t="s">
        <v>78</v>
      </c>
      <c r="AQ114" t="s">
        <v>78</v>
      </c>
      <c r="AR114" t="s">
        <v>304</v>
      </c>
      <c r="AS114" t="s">
        <v>136</v>
      </c>
      <c r="AT114" t="s">
        <v>305</v>
      </c>
      <c r="AU114" t="s">
        <v>91</v>
      </c>
      <c r="AV114">
        <v>1405.87</v>
      </c>
      <c r="AW114">
        <v>0</v>
      </c>
      <c r="AX114">
        <v>1313.88</v>
      </c>
      <c r="AY114">
        <v>0</v>
      </c>
      <c r="AZ114">
        <v>0</v>
      </c>
      <c r="BA114">
        <v>91.99</v>
      </c>
      <c r="BB114" t="s">
        <v>92</v>
      </c>
      <c r="BC114" s="1">
        <v>43349</v>
      </c>
      <c r="BD114" s="1">
        <v>43349</v>
      </c>
      <c r="BE114" t="s">
        <v>125</v>
      </c>
      <c r="BF114" t="s">
        <v>78</v>
      </c>
      <c r="BG114" t="s">
        <v>78</v>
      </c>
      <c r="BH114">
        <v>81920</v>
      </c>
      <c r="BI114">
        <v>0</v>
      </c>
      <c r="BJ114" t="s">
        <v>94</v>
      </c>
      <c r="BK114" t="s">
        <v>377</v>
      </c>
      <c r="BL114" t="s">
        <v>397</v>
      </c>
      <c r="BM114">
        <v>0.5</v>
      </c>
      <c r="BN114" t="s">
        <v>379</v>
      </c>
      <c r="BO114">
        <v>1</v>
      </c>
      <c r="BP114">
        <v>0.5</v>
      </c>
      <c r="BQ114">
        <v>250</v>
      </c>
      <c r="BR114">
        <v>125</v>
      </c>
      <c r="BS114" t="s">
        <v>98</v>
      </c>
      <c r="BT114">
        <v>0</v>
      </c>
      <c r="BU114">
        <v>0</v>
      </c>
      <c r="BV114">
        <v>0</v>
      </c>
      <c r="BW114">
        <v>75</v>
      </c>
      <c r="BX114">
        <v>37.5</v>
      </c>
      <c r="BY114">
        <v>87.5</v>
      </c>
      <c r="BZ114">
        <v>70</v>
      </c>
      <c r="CA114" t="s">
        <v>78</v>
      </c>
      <c r="CB114" t="s">
        <v>78</v>
      </c>
    </row>
    <row r="115" spans="1:80" x14ac:dyDescent="0.25">
      <c r="A115" t="s">
        <v>439</v>
      </c>
      <c r="B115" t="s">
        <v>202</v>
      </c>
      <c r="C115">
        <f>YEAR(Table_cherry_TWO_View_VY_SOP_Detail[[#This Row],[Document_Date]])</f>
        <v>2018</v>
      </c>
      <c r="D115">
        <f>MONTH(Table_cherry_TWO_View_VY_SOP_Detail[[#This Row],[Document_Date]])</f>
        <v>9</v>
      </c>
      <c r="E115" t="str">
        <f>TEXT(Table_cherry_TWO_View_VY_SOP_Detail[[#This Row],[Document_Date]], "yyyy-MMM")</f>
        <v>2018-Sep</v>
      </c>
      <c r="F115" s="3">
        <f>WEEKDAY(Table_cherry_TWO_View_VY_SOP_Detail[[#This Row],[Document_Date]])</f>
        <v>5</v>
      </c>
      <c r="G115">
        <f>WEEKNUM(Table_cherry_TWO_View_VY_SOP_Detail[[#This Row],[Document_Date]])</f>
        <v>36</v>
      </c>
      <c r="H115">
        <f ca="1">_xlfn.DAYS(Table_cherry_TWO_View_VY_SOP_Detail[[#This Row],[Due_Date]], Table_cherry_TWO_View_VY_SOP_Detail[[#This Row],[Today]])</f>
        <v>1840</v>
      </c>
      <c r="I115" s="2">
        <f t="shared" ca="1" si="1"/>
        <v>41539</v>
      </c>
      <c r="J115" s="1">
        <v>43349</v>
      </c>
      <c r="K115" s="1">
        <v>42837</v>
      </c>
      <c r="L115" s="1">
        <v>43349</v>
      </c>
      <c r="M115" s="1">
        <v>43379</v>
      </c>
      <c r="N115">
        <v>347</v>
      </c>
      <c r="O115" t="s">
        <v>75</v>
      </c>
      <c r="P115" t="s">
        <v>300</v>
      </c>
      <c r="Q115" t="s">
        <v>301</v>
      </c>
      <c r="R115" t="s">
        <v>365</v>
      </c>
      <c r="S115" t="s">
        <v>302</v>
      </c>
      <c r="T115" t="s">
        <v>80</v>
      </c>
      <c r="U115" t="s">
        <v>389</v>
      </c>
      <c r="V115" t="s">
        <v>131</v>
      </c>
      <c r="W115" t="s">
        <v>131</v>
      </c>
      <c r="X115" t="s">
        <v>132</v>
      </c>
      <c r="Y115" t="s">
        <v>132</v>
      </c>
      <c r="Z115" t="s">
        <v>83</v>
      </c>
      <c r="AA115" t="s">
        <v>84</v>
      </c>
      <c r="AB115" t="s">
        <v>84</v>
      </c>
      <c r="AC115" t="s">
        <v>86</v>
      </c>
      <c r="AD115" t="s">
        <v>86</v>
      </c>
      <c r="AE115" t="s">
        <v>301</v>
      </c>
      <c r="AF115" t="s">
        <v>440</v>
      </c>
      <c r="AG115" t="s">
        <v>78</v>
      </c>
      <c r="AH115" t="s">
        <v>78</v>
      </c>
      <c r="AI115" t="s">
        <v>304</v>
      </c>
      <c r="AJ115" t="s">
        <v>136</v>
      </c>
      <c r="AK115" t="s">
        <v>305</v>
      </c>
      <c r="AL115" t="s">
        <v>91</v>
      </c>
      <c r="AM115" t="s">
        <v>86</v>
      </c>
      <c r="AN115" t="s">
        <v>301</v>
      </c>
      <c r="AO115" t="s">
        <v>440</v>
      </c>
      <c r="AP115" t="s">
        <v>78</v>
      </c>
      <c r="AQ115" t="s">
        <v>78</v>
      </c>
      <c r="AR115" t="s">
        <v>304</v>
      </c>
      <c r="AS115" t="s">
        <v>136</v>
      </c>
      <c r="AT115" t="s">
        <v>305</v>
      </c>
      <c r="AU115" t="s">
        <v>91</v>
      </c>
      <c r="AV115">
        <v>1405.87</v>
      </c>
      <c r="AW115">
        <v>0</v>
      </c>
      <c r="AX115">
        <v>1313.88</v>
      </c>
      <c r="AY115">
        <v>0</v>
      </c>
      <c r="AZ115">
        <v>0</v>
      </c>
      <c r="BA115">
        <v>91.99</v>
      </c>
      <c r="BB115" t="s">
        <v>92</v>
      </c>
      <c r="BC115" s="1">
        <v>43349</v>
      </c>
      <c r="BD115" s="1">
        <v>43349</v>
      </c>
      <c r="BE115" t="s">
        <v>125</v>
      </c>
      <c r="BF115" t="s">
        <v>78</v>
      </c>
      <c r="BG115" t="s">
        <v>78</v>
      </c>
      <c r="BH115">
        <v>98304</v>
      </c>
      <c r="BI115">
        <v>0</v>
      </c>
      <c r="BJ115" t="s">
        <v>94</v>
      </c>
      <c r="BK115" t="s">
        <v>380</v>
      </c>
      <c r="BL115" t="s">
        <v>398</v>
      </c>
      <c r="BM115">
        <v>0.5</v>
      </c>
      <c r="BN115" t="s">
        <v>379</v>
      </c>
      <c r="BO115">
        <v>1</v>
      </c>
      <c r="BP115">
        <v>0.5</v>
      </c>
      <c r="BQ115">
        <v>75</v>
      </c>
      <c r="BR115">
        <v>37.5</v>
      </c>
      <c r="BS115" t="s">
        <v>98</v>
      </c>
      <c r="BT115">
        <v>0</v>
      </c>
      <c r="BU115">
        <v>0</v>
      </c>
      <c r="BV115">
        <v>0</v>
      </c>
      <c r="BW115">
        <v>50</v>
      </c>
      <c r="BX115">
        <v>25</v>
      </c>
      <c r="BY115">
        <v>12.5</v>
      </c>
      <c r="BZ115">
        <v>33.333333333333329</v>
      </c>
      <c r="CA115" t="s">
        <v>78</v>
      </c>
      <c r="CB115" t="s">
        <v>78</v>
      </c>
    </row>
    <row r="116" spans="1:80" x14ac:dyDescent="0.25">
      <c r="A116" t="s">
        <v>439</v>
      </c>
      <c r="B116" t="s">
        <v>202</v>
      </c>
      <c r="C116">
        <f>YEAR(Table_cherry_TWO_View_VY_SOP_Detail[[#This Row],[Document_Date]])</f>
        <v>2018</v>
      </c>
      <c r="D116">
        <f>MONTH(Table_cherry_TWO_View_VY_SOP_Detail[[#This Row],[Document_Date]])</f>
        <v>9</v>
      </c>
      <c r="E116" t="str">
        <f>TEXT(Table_cherry_TWO_View_VY_SOP_Detail[[#This Row],[Document_Date]], "yyyy-MMM")</f>
        <v>2018-Sep</v>
      </c>
      <c r="F116" s="3">
        <f>WEEKDAY(Table_cherry_TWO_View_VY_SOP_Detail[[#This Row],[Document_Date]])</f>
        <v>5</v>
      </c>
      <c r="G116">
        <f>WEEKNUM(Table_cherry_TWO_View_VY_SOP_Detail[[#This Row],[Document_Date]])</f>
        <v>36</v>
      </c>
      <c r="H116">
        <f ca="1">_xlfn.DAYS(Table_cherry_TWO_View_VY_SOP_Detail[[#This Row],[Due_Date]], Table_cherry_TWO_View_VY_SOP_Detail[[#This Row],[Today]])</f>
        <v>1840</v>
      </c>
      <c r="I116" s="2">
        <f t="shared" ca="1" si="1"/>
        <v>41539</v>
      </c>
      <c r="J116" s="1">
        <v>43349</v>
      </c>
      <c r="K116" s="1">
        <v>42837</v>
      </c>
      <c r="L116" s="1">
        <v>43349</v>
      </c>
      <c r="M116" s="1">
        <v>43379</v>
      </c>
      <c r="N116">
        <v>347</v>
      </c>
      <c r="O116" t="s">
        <v>75</v>
      </c>
      <c r="P116" t="s">
        <v>300</v>
      </c>
      <c r="Q116" t="s">
        <v>301</v>
      </c>
      <c r="R116" t="s">
        <v>365</v>
      </c>
      <c r="S116" t="s">
        <v>302</v>
      </c>
      <c r="T116" t="s">
        <v>80</v>
      </c>
      <c r="U116" t="s">
        <v>389</v>
      </c>
      <c r="V116" t="s">
        <v>131</v>
      </c>
      <c r="W116" t="s">
        <v>131</v>
      </c>
      <c r="X116" t="s">
        <v>132</v>
      </c>
      <c r="Y116" t="s">
        <v>132</v>
      </c>
      <c r="Z116" t="s">
        <v>83</v>
      </c>
      <c r="AA116" t="s">
        <v>84</v>
      </c>
      <c r="AB116" t="s">
        <v>84</v>
      </c>
      <c r="AC116" t="s">
        <v>86</v>
      </c>
      <c r="AD116" t="s">
        <v>86</v>
      </c>
      <c r="AE116" t="s">
        <v>301</v>
      </c>
      <c r="AF116" t="s">
        <v>440</v>
      </c>
      <c r="AG116" t="s">
        <v>78</v>
      </c>
      <c r="AH116" t="s">
        <v>78</v>
      </c>
      <c r="AI116" t="s">
        <v>304</v>
      </c>
      <c r="AJ116" t="s">
        <v>136</v>
      </c>
      <c r="AK116" t="s">
        <v>305</v>
      </c>
      <c r="AL116" t="s">
        <v>91</v>
      </c>
      <c r="AM116" t="s">
        <v>86</v>
      </c>
      <c r="AN116" t="s">
        <v>301</v>
      </c>
      <c r="AO116" t="s">
        <v>440</v>
      </c>
      <c r="AP116" t="s">
        <v>78</v>
      </c>
      <c r="AQ116" t="s">
        <v>78</v>
      </c>
      <c r="AR116" t="s">
        <v>304</v>
      </c>
      <c r="AS116" t="s">
        <v>136</v>
      </c>
      <c r="AT116" t="s">
        <v>305</v>
      </c>
      <c r="AU116" t="s">
        <v>91</v>
      </c>
      <c r="AV116">
        <v>1405.87</v>
      </c>
      <c r="AW116">
        <v>0</v>
      </c>
      <c r="AX116">
        <v>1313.88</v>
      </c>
      <c r="AY116">
        <v>0</v>
      </c>
      <c r="AZ116">
        <v>0</v>
      </c>
      <c r="BA116">
        <v>91.99</v>
      </c>
      <c r="BB116" t="s">
        <v>92</v>
      </c>
      <c r="BC116" s="1">
        <v>43349</v>
      </c>
      <c r="BD116" s="1">
        <v>43349</v>
      </c>
      <c r="BE116" t="s">
        <v>125</v>
      </c>
      <c r="BF116" t="s">
        <v>78</v>
      </c>
      <c r="BG116" t="s">
        <v>78</v>
      </c>
      <c r="BH116">
        <v>114688</v>
      </c>
      <c r="BI116">
        <v>0</v>
      </c>
      <c r="BJ116" t="s">
        <v>94</v>
      </c>
      <c r="BK116" t="s">
        <v>382</v>
      </c>
      <c r="BL116" t="s">
        <v>399</v>
      </c>
      <c r="BM116">
        <v>1</v>
      </c>
      <c r="BN116" t="s">
        <v>379</v>
      </c>
      <c r="BO116">
        <v>1</v>
      </c>
      <c r="BP116">
        <v>1</v>
      </c>
      <c r="BQ116">
        <v>250</v>
      </c>
      <c r="BR116">
        <v>250</v>
      </c>
      <c r="BS116" t="s">
        <v>98</v>
      </c>
      <c r="BT116">
        <v>0</v>
      </c>
      <c r="BU116">
        <v>0</v>
      </c>
      <c r="BV116">
        <v>0</v>
      </c>
      <c r="BW116">
        <v>137.5</v>
      </c>
      <c r="BX116">
        <v>137.5</v>
      </c>
      <c r="BY116">
        <v>112.5</v>
      </c>
      <c r="BZ116">
        <v>45</v>
      </c>
      <c r="CA116" t="s">
        <v>78</v>
      </c>
      <c r="CB116" t="s">
        <v>78</v>
      </c>
    </row>
    <row r="117" spans="1:80" x14ac:dyDescent="0.25">
      <c r="A117" t="s">
        <v>439</v>
      </c>
      <c r="B117" t="s">
        <v>202</v>
      </c>
      <c r="C117">
        <f>YEAR(Table_cherry_TWO_View_VY_SOP_Detail[[#This Row],[Document_Date]])</f>
        <v>2018</v>
      </c>
      <c r="D117">
        <f>MONTH(Table_cherry_TWO_View_VY_SOP_Detail[[#This Row],[Document_Date]])</f>
        <v>9</v>
      </c>
      <c r="E117" t="str">
        <f>TEXT(Table_cherry_TWO_View_VY_SOP_Detail[[#This Row],[Document_Date]], "yyyy-MMM")</f>
        <v>2018-Sep</v>
      </c>
      <c r="F117" s="3">
        <f>WEEKDAY(Table_cherry_TWO_View_VY_SOP_Detail[[#This Row],[Document_Date]])</f>
        <v>5</v>
      </c>
      <c r="G117">
        <f>WEEKNUM(Table_cherry_TWO_View_VY_SOP_Detail[[#This Row],[Document_Date]])</f>
        <v>36</v>
      </c>
      <c r="H117">
        <f ca="1">_xlfn.DAYS(Table_cherry_TWO_View_VY_SOP_Detail[[#This Row],[Due_Date]], Table_cherry_TWO_View_VY_SOP_Detail[[#This Row],[Today]])</f>
        <v>1840</v>
      </c>
      <c r="I117" s="2">
        <f t="shared" ca="1" si="1"/>
        <v>41539</v>
      </c>
      <c r="J117" s="1">
        <v>43349</v>
      </c>
      <c r="K117" s="1">
        <v>42837</v>
      </c>
      <c r="L117" s="1">
        <v>43349</v>
      </c>
      <c r="M117" s="1">
        <v>43379</v>
      </c>
      <c r="N117">
        <v>347</v>
      </c>
      <c r="O117" t="s">
        <v>75</v>
      </c>
      <c r="P117" t="s">
        <v>300</v>
      </c>
      <c r="Q117" t="s">
        <v>301</v>
      </c>
      <c r="R117" t="s">
        <v>365</v>
      </c>
      <c r="S117" t="s">
        <v>302</v>
      </c>
      <c r="T117" t="s">
        <v>80</v>
      </c>
      <c r="U117" t="s">
        <v>389</v>
      </c>
      <c r="V117" t="s">
        <v>131</v>
      </c>
      <c r="W117" t="s">
        <v>131</v>
      </c>
      <c r="X117" t="s">
        <v>132</v>
      </c>
      <c r="Y117" t="s">
        <v>132</v>
      </c>
      <c r="Z117" t="s">
        <v>83</v>
      </c>
      <c r="AA117" t="s">
        <v>84</v>
      </c>
      <c r="AB117" t="s">
        <v>84</v>
      </c>
      <c r="AC117" t="s">
        <v>86</v>
      </c>
      <c r="AD117" t="s">
        <v>86</v>
      </c>
      <c r="AE117" t="s">
        <v>301</v>
      </c>
      <c r="AF117" t="s">
        <v>440</v>
      </c>
      <c r="AG117" t="s">
        <v>78</v>
      </c>
      <c r="AH117" t="s">
        <v>78</v>
      </c>
      <c r="AI117" t="s">
        <v>304</v>
      </c>
      <c r="AJ117" t="s">
        <v>136</v>
      </c>
      <c r="AK117" t="s">
        <v>305</v>
      </c>
      <c r="AL117" t="s">
        <v>91</v>
      </c>
      <c r="AM117" t="s">
        <v>86</v>
      </c>
      <c r="AN117" t="s">
        <v>301</v>
      </c>
      <c r="AO117" t="s">
        <v>440</v>
      </c>
      <c r="AP117" t="s">
        <v>78</v>
      </c>
      <c r="AQ117" t="s">
        <v>78</v>
      </c>
      <c r="AR117" t="s">
        <v>304</v>
      </c>
      <c r="AS117" t="s">
        <v>136</v>
      </c>
      <c r="AT117" t="s">
        <v>305</v>
      </c>
      <c r="AU117" t="s">
        <v>91</v>
      </c>
      <c r="AV117">
        <v>1405.87</v>
      </c>
      <c r="AW117">
        <v>0</v>
      </c>
      <c r="AX117">
        <v>1313.88</v>
      </c>
      <c r="AY117">
        <v>0</v>
      </c>
      <c r="AZ117">
        <v>0</v>
      </c>
      <c r="BA117">
        <v>91.99</v>
      </c>
      <c r="BB117" t="s">
        <v>92</v>
      </c>
      <c r="BC117" s="1">
        <v>43349</v>
      </c>
      <c r="BD117" s="1">
        <v>43349</v>
      </c>
      <c r="BE117" t="s">
        <v>125</v>
      </c>
      <c r="BF117" t="s">
        <v>78</v>
      </c>
      <c r="BG117" t="s">
        <v>78</v>
      </c>
      <c r="BH117">
        <v>131072</v>
      </c>
      <c r="BI117">
        <v>0</v>
      </c>
      <c r="BJ117" t="s">
        <v>94</v>
      </c>
      <c r="BK117" t="s">
        <v>384</v>
      </c>
      <c r="BL117" t="s">
        <v>400</v>
      </c>
      <c r="BM117">
        <v>1</v>
      </c>
      <c r="BN117" t="s">
        <v>97</v>
      </c>
      <c r="BO117">
        <v>1</v>
      </c>
      <c r="BP117">
        <v>1</v>
      </c>
      <c r="BQ117">
        <v>100</v>
      </c>
      <c r="BR117">
        <v>100</v>
      </c>
      <c r="BS117" t="s">
        <v>98</v>
      </c>
      <c r="BT117">
        <v>0</v>
      </c>
      <c r="BU117">
        <v>0</v>
      </c>
      <c r="BV117">
        <v>0</v>
      </c>
      <c r="BW117">
        <v>8</v>
      </c>
      <c r="BX117">
        <v>8</v>
      </c>
      <c r="BY117">
        <v>92</v>
      </c>
      <c r="BZ117">
        <v>92</v>
      </c>
      <c r="CA117" t="s">
        <v>78</v>
      </c>
      <c r="CB117" t="s">
        <v>78</v>
      </c>
    </row>
    <row r="118" spans="1:80" x14ac:dyDescent="0.25">
      <c r="A118" t="s">
        <v>439</v>
      </c>
      <c r="B118" t="s">
        <v>202</v>
      </c>
      <c r="C118">
        <f>YEAR(Table_cherry_TWO_View_VY_SOP_Detail[[#This Row],[Document_Date]])</f>
        <v>2018</v>
      </c>
      <c r="D118">
        <f>MONTH(Table_cherry_TWO_View_VY_SOP_Detail[[#This Row],[Document_Date]])</f>
        <v>9</v>
      </c>
      <c r="E118" t="str">
        <f>TEXT(Table_cherry_TWO_View_VY_SOP_Detail[[#This Row],[Document_Date]], "yyyy-MMM")</f>
        <v>2018-Sep</v>
      </c>
      <c r="F118" s="3">
        <f>WEEKDAY(Table_cherry_TWO_View_VY_SOP_Detail[[#This Row],[Document_Date]])</f>
        <v>5</v>
      </c>
      <c r="G118">
        <f>WEEKNUM(Table_cherry_TWO_View_VY_SOP_Detail[[#This Row],[Document_Date]])</f>
        <v>36</v>
      </c>
      <c r="H118">
        <f ca="1">_xlfn.DAYS(Table_cherry_TWO_View_VY_SOP_Detail[[#This Row],[Due_Date]], Table_cherry_TWO_View_VY_SOP_Detail[[#This Row],[Today]])</f>
        <v>1840</v>
      </c>
      <c r="I118" s="2">
        <f t="shared" ca="1" si="1"/>
        <v>41539</v>
      </c>
      <c r="J118" s="1">
        <v>43349</v>
      </c>
      <c r="K118" s="1">
        <v>42837</v>
      </c>
      <c r="L118" s="1">
        <v>43349</v>
      </c>
      <c r="M118" s="1">
        <v>43379</v>
      </c>
      <c r="N118">
        <v>347</v>
      </c>
      <c r="O118" t="s">
        <v>75</v>
      </c>
      <c r="P118" t="s">
        <v>300</v>
      </c>
      <c r="Q118" t="s">
        <v>301</v>
      </c>
      <c r="R118" t="s">
        <v>365</v>
      </c>
      <c r="S118" t="s">
        <v>302</v>
      </c>
      <c r="T118" t="s">
        <v>80</v>
      </c>
      <c r="U118" t="s">
        <v>389</v>
      </c>
      <c r="V118" t="s">
        <v>131</v>
      </c>
      <c r="W118" t="s">
        <v>131</v>
      </c>
      <c r="X118" t="s">
        <v>132</v>
      </c>
      <c r="Y118" t="s">
        <v>132</v>
      </c>
      <c r="Z118" t="s">
        <v>83</v>
      </c>
      <c r="AA118" t="s">
        <v>84</v>
      </c>
      <c r="AB118" t="s">
        <v>84</v>
      </c>
      <c r="AC118" t="s">
        <v>86</v>
      </c>
      <c r="AD118" t="s">
        <v>86</v>
      </c>
      <c r="AE118" t="s">
        <v>301</v>
      </c>
      <c r="AF118" t="s">
        <v>440</v>
      </c>
      <c r="AG118" t="s">
        <v>78</v>
      </c>
      <c r="AH118" t="s">
        <v>78</v>
      </c>
      <c r="AI118" t="s">
        <v>304</v>
      </c>
      <c r="AJ118" t="s">
        <v>136</v>
      </c>
      <c r="AK118" t="s">
        <v>305</v>
      </c>
      <c r="AL118" t="s">
        <v>91</v>
      </c>
      <c r="AM118" t="s">
        <v>86</v>
      </c>
      <c r="AN118" t="s">
        <v>301</v>
      </c>
      <c r="AO118" t="s">
        <v>440</v>
      </c>
      <c r="AP118" t="s">
        <v>78</v>
      </c>
      <c r="AQ118" t="s">
        <v>78</v>
      </c>
      <c r="AR118" t="s">
        <v>304</v>
      </c>
      <c r="AS118" t="s">
        <v>136</v>
      </c>
      <c r="AT118" t="s">
        <v>305</v>
      </c>
      <c r="AU118" t="s">
        <v>91</v>
      </c>
      <c r="AV118">
        <v>1405.87</v>
      </c>
      <c r="AW118">
        <v>0</v>
      </c>
      <c r="AX118">
        <v>1313.88</v>
      </c>
      <c r="AY118">
        <v>0</v>
      </c>
      <c r="AZ118">
        <v>0</v>
      </c>
      <c r="BA118">
        <v>91.99</v>
      </c>
      <c r="BB118" t="s">
        <v>92</v>
      </c>
      <c r="BC118" s="1">
        <v>43349</v>
      </c>
      <c r="BD118" s="1">
        <v>43349</v>
      </c>
      <c r="BE118" t="s">
        <v>125</v>
      </c>
      <c r="BF118" t="s">
        <v>78</v>
      </c>
      <c r="BG118" t="s">
        <v>78</v>
      </c>
      <c r="BH118">
        <v>147456</v>
      </c>
      <c r="BI118">
        <v>0</v>
      </c>
      <c r="BJ118" t="s">
        <v>94</v>
      </c>
      <c r="BK118" t="s">
        <v>384</v>
      </c>
      <c r="BL118" t="s">
        <v>400</v>
      </c>
      <c r="BM118">
        <v>1</v>
      </c>
      <c r="BN118" t="s">
        <v>97</v>
      </c>
      <c r="BO118">
        <v>1</v>
      </c>
      <c r="BP118">
        <v>1</v>
      </c>
      <c r="BQ118">
        <v>115</v>
      </c>
      <c r="BR118">
        <v>115</v>
      </c>
      <c r="BS118" t="s">
        <v>98</v>
      </c>
      <c r="BT118">
        <v>0</v>
      </c>
      <c r="BU118">
        <v>0</v>
      </c>
      <c r="BV118">
        <v>0</v>
      </c>
      <c r="BW118">
        <v>8</v>
      </c>
      <c r="BX118">
        <v>8</v>
      </c>
      <c r="BY118">
        <v>107</v>
      </c>
      <c r="BZ118">
        <v>93.043478260869577</v>
      </c>
      <c r="CA118" t="s">
        <v>78</v>
      </c>
      <c r="CB118" t="s">
        <v>78</v>
      </c>
    </row>
    <row r="119" spans="1:80" x14ac:dyDescent="0.25">
      <c r="A119" t="s">
        <v>441</v>
      </c>
      <c r="B119" t="s">
        <v>202</v>
      </c>
      <c r="C119">
        <f>YEAR(Table_cherry_TWO_View_VY_SOP_Detail[[#This Row],[Document_Date]])</f>
        <v>2018</v>
      </c>
      <c r="D119">
        <f>MONTH(Table_cherry_TWO_View_VY_SOP_Detail[[#This Row],[Document_Date]])</f>
        <v>9</v>
      </c>
      <c r="E119" t="str">
        <f>TEXT(Table_cherry_TWO_View_VY_SOP_Detail[[#This Row],[Document_Date]], "yyyy-MMM")</f>
        <v>2018-Sep</v>
      </c>
      <c r="F119" s="3">
        <f>WEEKDAY(Table_cherry_TWO_View_VY_SOP_Detail[[#This Row],[Document_Date]])</f>
        <v>5</v>
      </c>
      <c r="G119">
        <f>WEEKNUM(Table_cherry_TWO_View_VY_SOP_Detail[[#This Row],[Document_Date]])</f>
        <v>36</v>
      </c>
      <c r="H119">
        <f ca="1">_xlfn.DAYS(Table_cherry_TWO_View_VY_SOP_Detail[[#This Row],[Due_Date]], Table_cherry_TWO_View_VY_SOP_Detail[[#This Row],[Today]])</f>
        <v>1840</v>
      </c>
      <c r="I119" s="2">
        <f t="shared" ca="1" si="1"/>
        <v>41539</v>
      </c>
      <c r="J119" s="1">
        <v>43349</v>
      </c>
      <c r="K119" s="1">
        <v>42837</v>
      </c>
      <c r="L119" s="1">
        <v>43349</v>
      </c>
      <c r="M119" s="1">
        <v>43379</v>
      </c>
      <c r="N119">
        <v>348</v>
      </c>
      <c r="O119" t="s">
        <v>75</v>
      </c>
      <c r="P119" t="s">
        <v>142</v>
      </c>
      <c r="Q119" t="s">
        <v>143</v>
      </c>
      <c r="R119" t="s">
        <v>365</v>
      </c>
      <c r="S119" t="s">
        <v>302</v>
      </c>
      <c r="T119" t="s">
        <v>80</v>
      </c>
      <c r="U119" t="s">
        <v>389</v>
      </c>
      <c r="V119" t="s">
        <v>104</v>
      </c>
      <c r="W119" t="s">
        <v>104</v>
      </c>
      <c r="X119" t="s">
        <v>105</v>
      </c>
      <c r="Y119" t="s">
        <v>105</v>
      </c>
      <c r="Z119" t="s">
        <v>83</v>
      </c>
      <c r="AA119" t="s">
        <v>145</v>
      </c>
      <c r="AB119" t="s">
        <v>145</v>
      </c>
      <c r="AC119" t="s">
        <v>86</v>
      </c>
      <c r="AD119" t="s">
        <v>86</v>
      </c>
      <c r="AE119" t="s">
        <v>143</v>
      </c>
      <c r="AF119" t="s">
        <v>442</v>
      </c>
      <c r="AG119" t="s">
        <v>78</v>
      </c>
      <c r="AH119" t="s">
        <v>78</v>
      </c>
      <c r="AI119" t="s">
        <v>443</v>
      </c>
      <c r="AJ119" t="s">
        <v>444</v>
      </c>
      <c r="AK119" t="s">
        <v>445</v>
      </c>
      <c r="AL119" t="s">
        <v>91</v>
      </c>
      <c r="AM119" t="s">
        <v>86</v>
      </c>
      <c r="AN119" t="s">
        <v>143</v>
      </c>
      <c r="AO119" t="s">
        <v>442</v>
      </c>
      <c r="AP119" t="s">
        <v>78</v>
      </c>
      <c r="AQ119" t="s">
        <v>78</v>
      </c>
      <c r="AR119" t="s">
        <v>443</v>
      </c>
      <c r="AS119" t="s">
        <v>444</v>
      </c>
      <c r="AT119" t="s">
        <v>445</v>
      </c>
      <c r="AU119" t="s">
        <v>91</v>
      </c>
      <c r="AV119">
        <v>938.93</v>
      </c>
      <c r="AW119">
        <v>0</v>
      </c>
      <c r="AX119">
        <v>877.5</v>
      </c>
      <c r="AY119">
        <v>0</v>
      </c>
      <c r="AZ119">
        <v>0</v>
      </c>
      <c r="BA119">
        <v>61.43</v>
      </c>
      <c r="BB119" t="s">
        <v>92</v>
      </c>
      <c r="BC119" s="1">
        <v>43349</v>
      </c>
      <c r="BD119" s="1">
        <v>43349</v>
      </c>
      <c r="BE119" t="s">
        <v>125</v>
      </c>
      <c r="BF119" t="s">
        <v>78</v>
      </c>
      <c r="BG119" t="s">
        <v>78</v>
      </c>
      <c r="BH119">
        <v>65536</v>
      </c>
      <c r="BI119">
        <v>0</v>
      </c>
      <c r="BJ119" t="s">
        <v>94</v>
      </c>
      <c r="BK119" t="s">
        <v>377</v>
      </c>
      <c r="BL119" t="s">
        <v>397</v>
      </c>
      <c r="BM119">
        <v>2</v>
      </c>
      <c r="BN119" t="s">
        <v>379</v>
      </c>
      <c r="BO119">
        <v>1</v>
      </c>
      <c r="BP119">
        <v>2</v>
      </c>
      <c r="BQ119">
        <v>250</v>
      </c>
      <c r="BR119">
        <v>500</v>
      </c>
      <c r="BS119" t="s">
        <v>98</v>
      </c>
      <c r="BT119">
        <v>0</v>
      </c>
      <c r="BU119">
        <v>0</v>
      </c>
      <c r="BV119">
        <v>0</v>
      </c>
      <c r="BW119">
        <v>75</v>
      </c>
      <c r="BX119">
        <v>150</v>
      </c>
      <c r="BY119">
        <v>350</v>
      </c>
      <c r="BZ119">
        <v>70</v>
      </c>
      <c r="CA119" t="s">
        <v>78</v>
      </c>
      <c r="CB119" t="s">
        <v>78</v>
      </c>
    </row>
    <row r="120" spans="1:80" x14ac:dyDescent="0.25">
      <c r="A120" t="s">
        <v>441</v>
      </c>
      <c r="B120" t="s">
        <v>202</v>
      </c>
      <c r="C120">
        <f>YEAR(Table_cherry_TWO_View_VY_SOP_Detail[[#This Row],[Document_Date]])</f>
        <v>2018</v>
      </c>
      <c r="D120">
        <f>MONTH(Table_cherry_TWO_View_VY_SOP_Detail[[#This Row],[Document_Date]])</f>
        <v>9</v>
      </c>
      <c r="E120" t="str">
        <f>TEXT(Table_cherry_TWO_View_VY_SOP_Detail[[#This Row],[Document_Date]], "yyyy-MMM")</f>
        <v>2018-Sep</v>
      </c>
      <c r="F120" s="3">
        <f>WEEKDAY(Table_cherry_TWO_View_VY_SOP_Detail[[#This Row],[Document_Date]])</f>
        <v>5</v>
      </c>
      <c r="G120">
        <f>WEEKNUM(Table_cherry_TWO_View_VY_SOP_Detail[[#This Row],[Document_Date]])</f>
        <v>36</v>
      </c>
      <c r="H120">
        <f ca="1">_xlfn.DAYS(Table_cherry_TWO_View_VY_SOP_Detail[[#This Row],[Due_Date]], Table_cherry_TWO_View_VY_SOP_Detail[[#This Row],[Today]])</f>
        <v>1840</v>
      </c>
      <c r="I120" s="2">
        <f t="shared" ca="1" si="1"/>
        <v>41539</v>
      </c>
      <c r="J120" s="1">
        <v>43349</v>
      </c>
      <c r="K120" s="1">
        <v>42837</v>
      </c>
      <c r="L120" s="1">
        <v>43349</v>
      </c>
      <c r="M120" s="1">
        <v>43379</v>
      </c>
      <c r="N120">
        <v>348</v>
      </c>
      <c r="O120" t="s">
        <v>75</v>
      </c>
      <c r="P120" t="s">
        <v>142</v>
      </c>
      <c r="Q120" t="s">
        <v>143</v>
      </c>
      <c r="R120" t="s">
        <v>365</v>
      </c>
      <c r="S120" t="s">
        <v>302</v>
      </c>
      <c r="T120" t="s">
        <v>80</v>
      </c>
      <c r="U120" t="s">
        <v>389</v>
      </c>
      <c r="V120" t="s">
        <v>104</v>
      </c>
      <c r="W120" t="s">
        <v>104</v>
      </c>
      <c r="X120" t="s">
        <v>105</v>
      </c>
      <c r="Y120" t="s">
        <v>105</v>
      </c>
      <c r="Z120" t="s">
        <v>83</v>
      </c>
      <c r="AA120" t="s">
        <v>145</v>
      </c>
      <c r="AB120" t="s">
        <v>145</v>
      </c>
      <c r="AC120" t="s">
        <v>86</v>
      </c>
      <c r="AD120" t="s">
        <v>86</v>
      </c>
      <c r="AE120" t="s">
        <v>143</v>
      </c>
      <c r="AF120" t="s">
        <v>442</v>
      </c>
      <c r="AG120" t="s">
        <v>78</v>
      </c>
      <c r="AH120" t="s">
        <v>78</v>
      </c>
      <c r="AI120" t="s">
        <v>443</v>
      </c>
      <c r="AJ120" t="s">
        <v>444</v>
      </c>
      <c r="AK120" t="s">
        <v>445</v>
      </c>
      <c r="AL120" t="s">
        <v>91</v>
      </c>
      <c r="AM120" t="s">
        <v>86</v>
      </c>
      <c r="AN120" t="s">
        <v>143</v>
      </c>
      <c r="AO120" t="s">
        <v>442</v>
      </c>
      <c r="AP120" t="s">
        <v>78</v>
      </c>
      <c r="AQ120" t="s">
        <v>78</v>
      </c>
      <c r="AR120" t="s">
        <v>443</v>
      </c>
      <c r="AS120" t="s">
        <v>444</v>
      </c>
      <c r="AT120" t="s">
        <v>445</v>
      </c>
      <c r="AU120" t="s">
        <v>91</v>
      </c>
      <c r="AV120">
        <v>938.93</v>
      </c>
      <c r="AW120">
        <v>0</v>
      </c>
      <c r="AX120">
        <v>877.5</v>
      </c>
      <c r="AY120">
        <v>0</v>
      </c>
      <c r="AZ120">
        <v>0</v>
      </c>
      <c r="BA120">
        <v>61.43</v>
      </c>
      <c r="BB120" t="s">
        <v>92</v>
      </c>
      <c r="BC120" s="1">
        <v>43349</v>
      </c>
      <c r="BD120" s="1">
        <v>43349</v>
      </c>
      <c r="BE120" t="s">
        <v>125</v>
      </c>
      <c r="BF120" t="s">
        <v>78</v>
      </c>
      <c r="BG120" t="s">
        <v>78</v>
      </c>
      <c r="BH120">
        <v>81920</v>
      </c>
      <c r="BI120">
        <v>0</v>
      </c>
      <c r="BJ120" t="s">
        <v>94</v>
      </c>
      <c r="BK120" t="s">
        <v>377</v>
      </c>
      <c r="BL120" t="s">
        <v>397</v>
      </c>
      <c r="BM120">
        <v>0.5</v>
      </c>
      <c r="BN120" t="s">
        <v>379</v>
      </c>
      <c r="BO120">
        <v>1</v>
      </c>
      <c r="BP120">
        <v>0.5</v>
      </c>
      <c r="BQ120">
        <v>250</v>
      </c>
      <c r="BR120">
        <v>125</v>
      </c>
      <c r="BS120" t="s">
        <v>98</v>
      </c>
      <c r="BT120">
        <v>0</v>
      </c>
      <c r="BU120">
        <v>0</v>
      </c>
      <c r="BV120">
        <v>0</v>
      </c>
      <c r="BW120">
        <v>75</v>
      </c>
      <c r="BX120">
        <v>37.5</v>
      </c>
      <c r="BY120">
        <v>87.5</v>
      </c>
      <c r="BZ120">
        <v>70</v>
      </c>
      <c r="CA120" t="s">
        <v>78</v>
      </c>
      <c r="CB120" t="s">
        <v>78</v>
      </c>
    </row>
    <row r="121" spans="1:80" x14ac:dyDescent="0.25">
      <c r="A121" t="s">
        <v>441</v>
      </c>
      <c r="B121" t="s">
        <v>202</v>
      </c>
      <c r="C121">
        <f>YEAR(Table_cherry_TWO_View_VY_SOP_Detail[[#This Row],[Document_Date]])</f>
        <v>2018</v>
      </c>
      <c r="D121">
        <f>MONTH(Table_cherry_TWO_View_VY_SOP_Detail[[#This Row],[Document_Date]])</f>
        <v>9</v>
      </c>
      <c r="E121" t="str">
        <f>TEXT(Table_cherry_TWO_View_VY_SOP_Detail[[#This Row],[Document_Date]], "yyyy-MMM")</f>
        <v>2018-Sep</v>
      </c>
      <c r="F121" s="3">
        <f>WEEKDAY(Table_cherry_TWO_View_VY_SOP_Detail[[#This Row],[Document_Date]])</f>
        <v>5</v>
      </c>
      <c r="G121">
        <f>WEEKNUM(Table_cherry_TWO_View_VY_SOP_Detail[[#This Row],[Document_Date]])</f>
        <v>36</v>
      </c>
      <c r="H121">
        <f ca="1">_xlfn.DAYS(Table_cherry_TWO_View_VY_SOP_Detail[[#This Row],[Due_Date]], Table_cherry_TWO_View_VY_SOP_Detail[[#This Row],[Today]])</f>
        <v>1840</v>
      </c>
      <c r="I121" s="2">
        <f t="shared" ca="1" si="1"/>
        <v>41539</v>
      </c>
      <c r="J121" s="1">
        <v>43349</v>
      </c>
      <c r="K121" s="1">
        <v>42837</v>
      </c>
      <c r="L121" s="1">
        <v>43349</v>
      </c>
      <c r="M121" s="1">
        <v>43379</v>
      </c>
      <c r="N121">
        <v>348</v>
      </c>
      <c r="O121" t="s">
        <v>75</v>
      </c>
      <c r="P121" t="s">
        <v>142</v>
      </c>
      <c r="Q121" t="s">
        <v>143</v>
      </c>
      <c r="R121" t="s">
        <v>365</v>
      </c>
      <c r="S121" t="s">
        <v>302</v>
      </c>
      <c r="T121" t="s">
        <v>80</v>
      </c>
      <c r="U121" t="s">
        <v>389</v>
      </c>
      <c r="V121" t="s">
        <v>104</v>
      </c>
      <c r="W121" t="s">
        <v>104</v>
      </c>
      <c r="X121" t="s">
        <v>105</v>
      </c>
      <c r="Y121" t="s">
        <v>105</v>
      </c>
      <c r="Z121" t="s">
        <v>83</v>
      </c>
      <c r="AA121" t="s">
        <v>145</v>
      </c>
      <c r="AB121" t="s">
        <v>145</v>
      </c>
      <c r="AC121" t="s">
        <v>86</v>
      </c>
      <c r="AD121" t="s">
        <v>86</v>
      </c>
      <c r="AE121" t="s">
        <v>143</v>
      </c>
      <c r="AF121" t="s">
        <v>442</v>
      </c>
      <c r="AG121" t="s">
        <v>78</v>
      </c>
      <c r="AH121" t="s">
        <v>78</v>
      </c>
      <c r="AI121" t="s">
        <v>443</v>
      </c>
      <c r="AJ121" t="s">
        <v>444</v>
      </c>
      <c r="AK121" t="s">
        <v>445</v>
      </c>
      <c r="AL121" t="s">
        <v>91</v>
      </c>
      <c r="AM121" t="s">
        <v>86</v>
      </c>
      <c r="AN121" t="s">
        <v>143</v>
      </c>
      <c r="AO121" t="s">
        <v>442</v>
      </c>
      <c r="AP121" t="s">
        <v>78</v>
      </c>
      <c r="AQ121" t="s">
        <v>78</v>
      </c>
      <c r="AR121" t="s">
        <v>443</v>
      </c>
      <c r="AS121" t="s">
        <v>444</v>
      </c>
      <c r="AT121" t="s">
        <v>445</v>
      </c>
      <c r="AU121" t="s">
        <v>91</v>
      </c>
      <c r="AV121">
        <v>938.93</v>
      </c>
      <c r="AW121">
        <v>0</v>
      </c>
      <c r="AX121">
        <v>877.5</v>
      </c>
      <c r="AY121">
        <v>0</v>
      </c>
      <c r="AZ121">
        <v>0</v>
      </c>
      <c r="BA121">
        <v>61.43</v>
      </c>
      <c r="BB121" t="s">
        <v>92</v>
      </c>
      <c r="BC121" s="1">
        <v>43349</v>
      </c>
      <c r="BD121" s="1">
        <v>43349</v>
      </c>
      <c r="BE121" t="s">
        <v>125</v>
      </c>
      <c r="BF121" t="s">
        <v>78</v>
      </c>
      <c r="BG121" t="s">
        <v>78</v>
      </c>
      <c r="BH121">
        <v>98304</v>
      </c>
      <c r="BI121">
        <v>0</v>
      </c>
      <c r="BJ121" t="s">
        <v>94</v>
      </c>
      <c r="BK121" t="s">
        <v>380</v>
      </c>
      <c r="BL121" t="s">
        <v>398</v>
      </c>
      <c r="BM121">
        <v>0.5</v>
      </c>
      <c r="BN121" t="s">
        <v>379</v>
      </c>
      <c r="BO121">
        <v>1</v>
      </c>
      <c r="BP121">
        <v>0.5</v>
      </c>
      <c r="BQ121">
        <v>75</v>
      </c>
      <c r="BR121">
        <v>37.5</v>
      </c>
      <c r="BS121" t="s">
        <v>98</v>
      </c>
      <c r="BT121">
        <v>0</v>
      </c>
      <c r="BU121">
        <v>0</v>
      </c>
      <c r="BV121">
        <v>0</v>
      </c>
      <c r="BW121">
        <v>50</v>
      </c>
      <c r="BX121">
        <v>25</v>
      </c>
      <c r="BY121">
        <v>12.5</v>
      </c>
      <c r="BZ121">
        <v>33.333333333333329</v>
      </c>
      <c r="CA121" t="s">
        <v>78</v>
      </c>
      <c r="CB121" t="s">
        <v>78</v>
      </c>
    </row>
    <row r="122" spans="1:80" x14ac:dyDescent="0.25">
      <c r="A122" t="s">
        <v>441</v>
      </c>
      <c r="B122" t="s">
        <v>202</v>
      </c>
      <c r="C122">
        <f>YEAR(Table_cherry_TWO_View_VY_SOP_Detail[[#This Row],[Document_Date]])</f>
        <v>2018</v>
      </c>
      <c r="D122">
        <f>MONTH(Table_cherry_TWO_View_VY_SOP_Detail[[#This Row],[Document_Date]])</f>
        <v>9</v>
      </c>
      <c r="E122" t="str">
        <f>TEXT(Table_cherry_TWO_View_VY_SOP_Detail[[#This Row],[Document_Date]], "yyyy-MMM")</f>
        <v>2018-Sep</v>
      </c>
      <c r="F122" s="3">
        <f>WEEKDAY(Table_cherry_TWO_View_VY_SOP_Detail[[#This Row],[Document_Date]])</f>
        <v>5</v>
      </c>
      <c r="G122">
        <f>WEEKNUM(Table_cherry_TWO_View_VY_SOP_Detail[[#This Row],[Document_Date]])</f>
        <v>36</v>
      </c>
      <c r="H122">
        <f ca="1">_xlfn.DAYS(Table_cherry_TWO_View_VY_SOP_Detail[[#This Row],[Due_Date]], Table_cherry_TWO_View_VY_SOP_Detail[[#This Row],[Today]])</f>
        <v>1840</v>
      </c>
      <c r="I122" s="2">
        <f t="shared" ca="1" si="1"/>
        <v>41539</v>
      </c>
      <c r="J122" s="1">
        <v>43349</v>
      </c>
      <c r="K122" s="1">
        <v>42837</v>
      </c>
      <c r="L122" s="1">
        <v>43349</v>
      </c>
      <c r="M122" s="1">
        <v>43379</v>
      </c>
      <c r="N122">
        <v>348</v>
      </c>
      <c r="O122" t="s">
        <v>75</v>
      </c>
      <c r="P122" t="s">
        <v>142</v>
      </c>
      <c r="Q122" t="s">
        <v>143</v>
      </c>
      <c r="R122" t="s">
        <v>365</v>
      </c>
      <c r="S122" t="s">
        <v>302</v>
      </c>
      <c r="T122" t="s">
        <v>80</v>
      </c>
      <c r="U122" t="s">
        <v>389</v>
      </c>
      <c r="V122" t="s">
        <v>104</v>
      </c>
      <c r="W122" t="s">
        <v>104</v>
      </c>
      <c r="X122" t="s">
        <v>105</v>
      </c>
      <c r="Y122" t="s">
        <v>105</v>
      </c>
      <c r="Z122" t="s">
        <v>83</v>
      </c>
      <c r="AA122" t="s">
        <v>145</v>
      </c>
      <c r="AB122" t="s">
        <v>145</v>
      </c>
      <c r="AC122" t="s">
        <v>86</v>
      </c>
      <c r="AD122" t="s">
        <v>86</v>
      </c>
      <c r="AE122" t="s">
        <v>143</v>
      </c>
      <c r="AF122" t="s">
        <v>442</v>
      </c>
      <c r="AG122" t="s">
        <v>78</v>
      </c>
      <c r="AH122" t="s">
        <v>78</v>
      </c>
      <c r="AI122" t="s">
        <v>443</v>
      </c>
      <c r="AJ122" t="s">
        <v>444</v>
      </c>
      <c r="AK122" t="s">
        <v>445</v>
      </c>
      <c r="AL122" t="s">
        <v>91</v>
      </c>
      <c r="AM122" t="s">
        <v>86</v>
      </c>
      <c r="AN122" t="s">
        <v>143</v>
      </c>
      <c r="AO122" t="s">
        <v>442</v>
      </c>
      <c r="AP122" t="s">
        <v>78</v>
      </c>
      <c r="AQ122" t="s">
        <v>78</v>
      </c>
      <c r="AR122" t="s">
        <v>443</v>
      </c>
      <c r="AS122" t="s">
        <v>444</v>
      </c>
      <c r="AT122" t="s">
        <v>445</v>
      </c>
      <c r="AU122" t="s">
        <v>91</v>
      </c>
      <c r="AV122">
        <v>938.93</v>
      </c>
      <c r="AW122">
        <v>0</v>
      </c>
      <c r="AX122">
        <v>877.5</v>
      </c>
      <c r="AY122">
        <v>0</v>
      </c>
      <c r="AZ122">
        <v>0</v>
      </c>
      <c r="BA122">
        <v>61.43</v>
      </c>
      <c r="BB122" t="s">
        <v>92</v>
      </c>
      <c r="BC122" s="1">
        <v>43349</v>
      </c>
      <c r="BD122" s="1">
        <v>43349</v>
      </c>
      <c r="BE122" t="s">
        <v>125</v>
      </c>
      <c r="BF122" t="s">
        <v>78</v>
      </c>
      <c r="BG122" t="s">
        <v>78</v>
      </c>
      <c r="BH122">
        <v>131072</v>
      </c>
      <c r="BI122">
        <v>0</v>
      </c>
      <c r="BJ122" t="s">
        <v>94</v>
      </c>
      <c r="BK122" t="s">
        <v>384</v>
      </c>
      <c r="BL122" t="s">
        <v>400</v>
      </c>
      <c r="BM122">
        <v>1</v>
      </c>
      <c r="BN122" t="s">
        <v>97</v>
      </c>
      <c r="BO122">
        <v>1</v>
      </c>
      <c r="BP122">
        <v>1</v>
      </c>
      <c r="BQ122">
        <v>100</v>
      </c>
      <c r="BR122">
        <v>100</v>
      </c>
      <c r="BS122" t="s">
        <v>98</v>
      </c>
      <c r="BT122">
        <v>0</v>
      </c>
      <c r="BU122">
        <v>0</v>
      </c>
      <c r="BV122">
        <v>0</v>
      </c>
      <c r="BW122">
        <v>8</v>
      </c>
      <c r="BX122">
        <v>8</v>
      </c>
      <c r="BY122">
        <v>92</v>
      </c>
      <c r="BZ122">
        <v>92</v>
      </c>
      <c r="CA122" t="s">
        <v>78</v>
      </c>
      <c r="CB122" t="s">
        <v>78</v>
      </c>
    </row>
    <row r="123" spans="1:80" x14ac:dyDescent="0.25">
      <c r="A123" t="s">
        <v>441</v>
      </c>
      <c r="B123" t="s">
        <v>202</v>
      </c>
      <c r="C123">
        <f>YEAR(Table_cherry_TWO_View_VY_SOP_Detail[[#This Row],[Document_Date]])</f>
        <v>2018</v>
      </c>
      <c r="D123">
        <f>MONTH(Table_cherry_TWO_View_VY_SOP_Detail[[#This Row],[Document_Date]])</f>
        <v>9</v>
      </c>
      <c r="E123" t="str">
        <f>TEXT(Table_cherry_TWO_View_VY_SOP_Detail[[#This Row],[Document_Date]], "yyyy-MMM")</f>
        <v>2018-Sep</v>
      </c>
      <c r="F123" s="3">
        <f>WEEKDAY(Table_cherry_TWO_View_VY_SOP_Detail[[#This Row],[Document_Date]])</f>
        <v>5</v>
      </c>
      <c r="G123">
        <f>WEEKNUM(Table_cherry_TWO_View_VY_SOP_Detail[[#This Row],[Document_Date]])</f>
        <v>36</v>
      </c>
      <c r="H123">
        <f ca="1">_xlfn.DAYS(Table_cherry_TWO_View_VY_SOP_Detail[[#This Row],[Due_Date]], Table_cherry_TWO_View_VY_SOP_Detail[[#This Row],[Today]])</f>
        <v>1840</v>
      </c>
      <c r="I123" s="2">
        <f t="shared" ca="1" si="1"/>
        <v>41539</v>
      </c>
      <c r="J123" s="1">
        <v>43349</v>
      </c>
      <c r="K123" s="1">
        <v>42837</v>
      </c>
      <c r="L123" s="1">
        <v>43349</v>
      </c>
      <c r="M123" s="1">
        <v>43379</v>
      </c>
      <c r="N123">
        <v>348</v>
      </c>
      <c r="O123" t="s">
        <v>75</v>
      </c>
      <c r="P123" t="s">
        <v>142</v>
      </c>
      <c r="Q123" t="s">
        <v>143</v>
      </c>
      <c r="R123" t="s">
        <v>365</v>
      </c>
      <c r="S123" t="s">
        <v>302</v>
      </c>
      <c r="T123" t="s">
        <v>80</v>
      </c>
      <c r="U123" t="s">
        <v>389</v>
      </c>
      <c r="V123" t="s">
        <v>104</v>
      </c>
      <c r="W123" t="s">
        <v>104</v>
      </c>
      <c r="X123" t="s">
        <v>105</v>
      </c>
      <c r="Y123" t="s">
        <v>105</v>
      </c>
      <c r="Z123" t="s">
        <v>83</v>
      </c>
      <c r="AA123" t="s">
        <v>145</v>
      </c>
      <c r="AB123" t="s">
        <v>145</v>
      </c>
      <c r="AC123" t="s">
        <v>86</v>
      </c>
      <c r="AD123" t="s">
        <v>86</v>
      </c>
      <c r="AE123" t="s">
        <v>143</v>
      </c>
      <c r="AF123" t="s">
        <v>442</v>
      </c>
      <c r="AG123" t="s">
        <v>78</v>
      </c>
      <c r="AH123" t="s">
        <v>78</v>
      </c>
      <c r="AI123" t="s">
        <v>443</v>
      </c>
      <c r="AJ123" t="s">
        <v>444</v>
      </c>
      <c r="AK123" t="s">
        <v>445</v>
      </c>
      <c r="AL123" t="s">
        <v>91</v>
      </c>
      <c r="AM123" t="s">
        <v>86</v>
      </c>
      <c r="AN123" t="s">
        <v>143</v>
      </c>
      <c r="AO123" t="s">
        <v>442</v>
      </c>
      <c r="AP123" t="s">
        <v>78</v>
      </c>
      <c r="AQ123" t="s">
        <v>78</v>
      </c>
      <c r="AR123" t="s">
        <v>443</v>
      </c>
      <c r="AS123" t="s">
        <v>444</v>
      </c>
      <c r="AT123" t="s">
        <v>445</v>
      </c>
      <c r="AU123" t="s">
        <v>91</v>
      </c>
      <c r="AV123">
        <v>938.93</v>
      </c>
      <c r="AW123">
        <v>0</v>
      </c>
      <c r="AX123">
        <v>877.5</v>
      </c>
      <c r="AY123">
        <v>0</v>
      </c>
      <c r="AZ123">
        <v>0</v>
      </c>
      <c r="BA123">
        <v>61.43</v>
      </c>
      <c r="BB123" t="s">
        <v>92</v>
      </c>
      <c r="BC123" s="1">
        <v>43349</v>
      </c>
      <c r="BD123" s="1">
        <v>43349</v>
      </c>
      <c r="BE123" t="s">
        <v>125</v>
      </c>
      <c r="BF123" t="s">
        <v>78</v>
      </c>
      <c r="BG123" t="s">
        <v>78</v>
      </c>
      <c r="BH123">
        <v>147456</v>
      </c>
      <c r="BI123">
        <v>0</v>
      </c>
      <c r="BJ123" t="s">
        <v>94</v>
      </c>
      <c r="BK123" t="s">
        <v>384</v>
      </c>
      <c r="BL123" t="s">
        <v>400</v>
      </c>
      <c r="BM123">
        <v>1</v>
      </c>
      <c r="BN123" t="s">
        <v>97</v>
      </c>
      <c r="BO123">
        <v>1</v>
      </c>
      <c r="BP123">
        <v>1</v>
      </c>
      <c r="BQ123">
        <v>115</v>
      </c>
      <c r="BR123">
        <v>115</v>
      </c>
      <c r="BS123" t="s">
        <v>98</v>
      </c>
      <c r="BT123">
        <v>0</v>
      </c>
      <c r="BU123">
        <v>0</v>
      </c>
      <c r="BV123">
        <v>0</v>
      </c>
      <c r="BW123">
        <v>8</v>
      </c>
      <c r="BX123">
        <v>8</v>
      </c>
      <c r="BY123">
        <v>107</v>
      </c>
      <c r="BZ123">
        <v>93.043478260869577</v>
      </c>
      <c r="CA123" t="s">
        <v>78</v>
      </c>
      <c r="CB123" t="s">
        <v>78</v>
      </c>
    </row>
    <row r="124" spans="1:80" x14ac:dyDescent="0.25">
      <c r="A124" t="s">
        <v>446</v>
      </c>
      <c r="B124" t="s">
        <v>202</v>
      </c>
      <c r="C124">
        <f>YEAR(Table_cherry_TWO_View_VY_SOP_Detail[[#This Row],[Document_Date]])</f>
        <v>2018</v>
      </c>
      <c r="D124">
        <f>MONTH(Table_cherry_TWO_View_VY_SOP_Detail[[#This Row],[Document_Date]])</f>
        <v>9</v>
      </c>
      <c r="E124" t="str">
        <f>TEXT(Table_cherry_TWO_View_VY_SOP_Detail[[#This Row],[Document_Date]], "yyyy-MMM")</f>
        <v>2018-Sep</v>
      </c>
      <c r="F124" s="3">
        <f>WEEKDAY(Table_cherry_TWO_View_VY_SOP_Detail[[#This Row],[Document_Date]])</f>
        <v>5</v>
      </c>
      <c r="G124">
        <f>WEEKNUM(Table_cherry_TWO_View_VY_SOP_Detail[[#This Row],[Document_Date]])</f>
        <v>36</v>
      </c>
      <c r="H124">
        <f ca="1">_xlfn.DAYS(Table_cherry_TWO_View_VY_SOP_Detail[[#This Row],[Due_Date]], Table_cherry_TWO_View_VY_SOP_Detail[[#This Row],[Today]])</f>
        <v>1840</v>
      </c>
      <c r="I124" s="2">
        <f t="shared" ca="1" si="1"/>
        <v>41539</v>
      </c>
      <c r="J124" s="1">
        <v>43349</v>
      </c>
      <c r="K124" s="1">
        <v>42837</v>
      </c>
      <c r="L124" s="1">
        <v>43349</v>
      </c>
      <c r="M124" s="1">
        <v>43379</v>
      </c>
      <c r="N124">
        <v>349</v>
      </c>
      <c r="O124" t="s">
        <v>75</v>
      </c>
      <c r="P124" t="s">
        <v>447</v>
      </c>
      <c r="Q124" t="s">
        <v>448</v>
      </c>
      <c r="R124" t="s">
        <v>365</v>
      </c>
      <c r="S124" t="s">
        <v>302</v>
      </c>
      <c r="T124" t="s">
        <v>80</v>
      </c>
      <c r="U124" t="s">
        <v>389</v>
      </c>
      <c r="V124" t="s">
        <v>267</v>
      </c>
      <c r="W124" t="s">
        <v>267</v>
      </c>
      <c r="X124" t="s">
        <v>268</v>
      </c>
      <c r="Y124" t="s">
        <v>268</v>
      </c>
      <c r="Z124" t="s">
        <v>83</v>
      </c>
      <c r="AA124" t="s">
        <v>84</v>
      </c>
      <c r="AB124" t="s">
        <v>84</v>
      </c>
      <c r="AC124" t="s">
        <v>86</v>
      </c>
      <c r="AD124" t="s">
        <v>86</v>
      </c>
      <c r="AE124" t="s">
        <v>448</v>
      </c>
      <c r="AF124" t="s">
        <v>449</v>
      </c>
      <c r="AG124" t="s">
        <v>78</v>
      </c>
      <c r="AH124" t="s">
        <v>78</v>
      </c>
      <c r="AI124" t="s">
        <v>450</v>
      </c>
      <c r="AJ124" t="s">
        <v>278</v>
      </c>
      <c r="AK124" t="s">
        <v>451</v>
      </c>
      <c r="AL124" t="s">
        <v>91</v>
      </c>
      <c r="AM124" t="s">
        <v>86</v>
      </c>
      <c r="AN124" t="s">
        <v>448</v>
      </c>
      <c r="AO124" t="s">
        <v>449</v>
      </c>
      <c r="AP124" t="s">
        <v>78</v>
      </c>
      <c r="AQ124" t="s">
        <v>78</v>
      </c>
      <c r="AR124" t="s">
        <v>450</v>
      </c>
      <c r="AS124" t="s">
        <v>278</v>
      </c>
      <c r="AT124" t="s">
        <v>451</v>
      </c>
      <c r="AU124" t="s">
        <v>91</v>
      </c>
      <c r="AV124">
        <v>1206.43</v>
      </c>
      <c r="AW124">
        <v>0</v>
      </c>
      <c r="AX124">
        <v>1127.5</v>
      </c>
      <c r="AY124">
        <v>0</v>
      </c>
      <c r="AZ124">
        <v>0</v>
      </c>
      <c r="BA124">
        <v>78.930000000000007</v>
      </c>
      <c r="BB124" t="s">
        <v>92</v>
      </c>
      <c r="BC124" s="1">
        <v>43349</v>
      </c>
      <c r="BD124" s="1">
        <v>43349</v>
      </c>
      <c r="BE124" t="s">
        <v>125</v>
      </c>
      <c r="BF124" t="s">
        <v>78</v>
      </c>
      <c r="BG124" t="s">
        <v>78</v>
      </c>
      <c r="BH124">
        <v>65536</v>
      </c>
      <c r="BI124">
        <v>0</v>
      </c>
      <c r="BJ124" t="s">
        <v>94</v>
      </c>
      <c r="BK124" t="s">
        <v>377</v>
      </c>
      <c r="BL124" t="s">
        <v>397</v>
      </c>
      <c r="BM124">
        <v>2</v>
      </c>
      <c r="BN124" t="s">
        <v>379</v>
      </c>
      <c r="BO124">
        <v>1</v>
      </c>
      <c r="BP124">
        <v>2</v>
      </c>
      <c r="BQ124">
        <v>250</v>
      </c>
      <c r="BR124">
        <v>500</v>
      </c>
      <c r="BS124" t="s">
        <v>98</v>
      </c>
      <c r="BT124">
        <v>0</v>
      </c>
      <c r="BU124">
        <v>0</v>
      </c>
      <c r="BV124">
        <v>0</v>
      </c>
      <c r="BW124">
        <v>75</v>
      </c>
      <c r="BX124">
        <v>150</v>
      </c>
      <c r="BY124">
        <v>350</v>
      </c>
      <c r="BZ124">
        <v>70</v>
      </c>
      <c r="CA124" t="s">
        <v>78</v>
      </c>
      <c r="CB124" t="s">
        <v>78</v>
      </c>
    </row>
    <row r="125" spans="1:80" x14ac:dyDescent="0.25">
      <c r="A125" t="s">
        <v>446</v>
      </c>
      <c r="B125" t="s">
        <v>202</v>
      </c>
      <c r="C125">
        <f>YEAR(Table_cherry_TWO_View_VY_SOP_Detail[[#This Row],[Document_Date]])</f>
        <v>2018</v>
      </c>
      <c r="D125">
        <f>MONTH(Table_cherry_TWO_View_VY_SOP_Detail[[#This Row],[Document_Date]])</f>
        <v>9</v>
      </c>
      <c r="E125" t="str">
        <f>TEXT(Table_cherry_TWO_View_VY_SOP_Detail[[#This Row],[Document_Date]], "yyyy-MMM")</f>
        <v>2018-Sep</v>
      </c>
      <c r="F125" s="3">
        <f>WEEKDAY(Table_cherry_TWO_View_VY_SOP_Detail[[#This Row],[Document_Date]])</f>
        <v>5</v>
      </c>
      <c r="G125">
        <f>WEEKNUM(Table_cherry_TWO_View_VY_SOP_Detail[[#This Row],[Document_Date]])</f>
        <v>36</v>
      </c>
      <c r="H125">
        <f ca="1">_xlfn.DAYS(Table_cherry_TWO_View_VY_SOP_Detail[[#This Row],[Due_Date]], Table_cherry_TWO_View_VY_SOP_Detail[[#This Row],[Today]])</f>
        <v>1840</v>
      </c>
      <c r="I125" s="2">
        <f t="shared" ca="1" si="1"/>
        <v>41539</v>
      </c>
      <c r="J125" s="1">
        <v>43349</v>
      </c>
      <c r="K125" s="1">
        <v>42837</v>
      </c>
      <c r="L125" s="1">
        <v>43349</v>
      </c>
      <c r="M125" s="1">
        <v>43379</v>
      </c>
      <c r="N125">
        <v>349</v>
      </c>
      <c r="O125" t="s">
        <v>75</v>
      </c>
      <c r="P125" t="s">
        <v>447</v>
      </c>
      <c r="Q125" t="s">
        <v>448</v>
      </c>
      <c r="R125" t="s">
        <v>365</v>
      </c>
      <c r="S125" t="s">
        <v>302</v>
      </c>
      <c r="T125" t="s">
        <v>80</v>
      </c>
      <c r="U125" t="s">
        <v>389</v>
      </c>
      <c r="V125" t="s">
        <v>267</v>
      </c>
      <c r="W125" t="s">
        <v>267</v>
      </c>
      <c r="X125" t="s">
        <v>268</v>
      </c>
      <c r="Y125" t="s">
        <v>268</v>
      </c>
      <c r="Z125" t="s">
        <v>83</v>
      </c>
      <c r="AA125" t="s">
        <v>84</v>
      </c>
      <c r="AB125" t="s">
        <v>84</v>
      </c>
      <c r="AC125" t="s">
        <v>86</v>
      </c>
      <c r="AD125" t="s">
        <v>86</v>
      </c>
      <c r="AE125" t="s">
        <v>448</v>
      </c>
      <c r="AF125" t="s">
        <v>449</v>
      </c>
      <c r="AG125" t="s">
        <v>78</v>
      </c>
      <c r="AH125" t="s">
        <v>78</v>
      </c>
      <c r="AI125" t="s">
        <v>450</v>
      </c>
      <c r="AJ125" t="s">
        <v>278</v>
      </c>
      <c r="AK125" t="s">
        <v>451</v>
      </c>
      <c r="AL125" t="s">
        <v>91</v>
      </c>
      <c r="AM125" t="s">
        <v>86</v>
      </c>
      <c r="AN125" t="s">
        <v>448</v>
      </c>
      <c r="AO125" t="s">
        <v>449</v>
      </c>
      <c r="AP125" t="s">
        <v>78</v>
      </c>
      <c r="AQ125" t="s">
        <v>78</v>
      </c>
      <c r="AR125" t="s">
        <v>450</v>
      </c>
      <c r="AS125" t="s">
        <v>278</v>
      </c>
      <c r="AT125" t="s">
        <v>451</v>
      </c>
      <c r="AU125" t="s">
        <v>91</v>
      </c>
      <c r="AV125">
        <v>1206.43</v>
      </c>
      <c r="AW125">
        <v>0</v>
      </c>
      <c r="AX125">
        <v>1127.5</v>
      </c>
      <c r="AY125">
        <v>0</v>
      </c>
      <c r="AZ125">
        <v>0</v>
      </c>
      <c r="BA125">
        <v>78.930000000000007</v>
      </c>
      <c r="BB125" t="s">
        <v>92</v>
      </c>
      <c r="BC125" s="1">
        <v>43349</v>
      </c>
      <c r="BD125" s="1">
        <v>43349</v>
      </c>
      <c r="BE125" t="s">
        <v>125</v>
      </c>
      <c r="BF125" t="s">
        <v>78</v>
      </c>
      <c r="BG125" t="s">
        <v>78</v>
      </c>
      <c r="BH125">
        <v>81920</v>
      </c>
      <c r="BI125">
        <v>0</v>
      </c>
      <c r="BJ125" t="s">
        <v>94</v>
      </c>
      <c r="BK125" t="s">
        <v>377</v>
      </c>
      <c r="BL125" t="s">
        <v>397</v>
      </c>
      <c r="BM125">
        <v>0.5</v>
      </c>
      <c r="BN125" t="s">
        <v>379</v>
      </c>
      <c r="BO125">
        <v>1</v>
      </c>
      <c r="BP125">
        <v>0.5</v>
      </c>
      <c r="BQ125">
        <v>250</v>
      </c>
      <c r="BR125">
        <v>125</v>
      </c>
      <c r="BS125" t="s">
        <v>98</v>
      </c>
      <c r="BT125">
        <v>0</v>
      </c>
      <c r="BU125">
        <v>0</v>
      </c>
      <c r="BV125">
        <v>0</v>
      </c>
      <c r="BW125">
        <v>75</v>
      </c>
      <c r="BX125">
        <v>37.5</v>
      </c>
      <c r="BY125">
        <v>87.5</v>
      </c>
      <c r="BZ125">
        <v>70</v>
      </c>
      <c r="CA125" t="s">
        <v>78</v>
      </c>
      <c r="CB125" t="s">
        <v>78</v>
      </c>
    </row>
    <row r="126" spans="1:80" x14ac:dyDescent="0.25">
      <c r="A126" t="s">
        <v>446</v>
      </c>
      <c r="B126" t="s">
        <v>202</v>
      </c>
      <c r="C126">
        <f>YEAR(Table_cherry_TWO_View_VY_SOP_Detail[[#This Row],[Document_Date]])</f>
        <v>2018</v>
      </c>
      <c r="D126">
        <f>MONTH(Table_cherry_TWO_View_VY_SOP_Detail[[#This Row],[Document_Date]])</f>
        <v>9</v>
      </c>
      <c r="E126" t="str">
        <f>TEXT(Table_cherry_TWO_View_VY_SOP_Detail[[#This Row],[Document_Date]], "yyyy-MMM")</f>
        <v>2018-Sep</v>
      </c>
      <c r="F126" s="3">
        <f>WEEKDAY(Table_cherry_TWO_View_VY_SOP_Detail[[#This Row],[Document_Date]])</f>
        <v>5</v>
      </c>
      <c r="G126">
        <f>WEEKNUM(Table_cherry_TWO_View_VY_SOP_Detail[[#This Row],[Document_Date]])</f>
        <v>36</v>
      </c>
      <c r="H126">
        <f ca="1">_xlfn.DAYS(Table_cherry_TWO_View_VY_SOP_Detail[[#This Row],[Due_Date]], Table_cherry_TWO_View_VY_SOP_Detail[[#This Row],[Today]])</f>
        <v>1840</v>
      </c>
      <c r="I126" s="2">
        <f t="shared" ca="1" si="1"/>
        <v>41539</v>
      </c>
      <c r="J126" s="1">
        <v>43349</v>
      </c>
      <c r="K126" s="1">
        <v>42837</v>
      </c>
      <c r="L126" s="1">
        <v>43349</v>
      </c>
      <c r="M126" s="1">
        <v>43379</v>
      </c>
      <c r="N126">
        <v>349</v>
      </c>
      <c r="O126" t="s">
        <v>75</v>
      </c>
      <c r="P126" t="s">
        <v>447</v>
      </c>
      <c r="Q126" t="s">
        <v>448</v>
      </c>
      <c r="R126" t="s">
        <v>365</v>
      </c>
      <c r="S126" t="s">
        <v>302</v>
      </c>
      <c r="T126" t="s">
        <v>80</v>
      </c>
      <c r="U126" t="s">
        <v>389</v>
      </c>
      <c r="V126" t="s">
        <v>267</v>
      </c>
      <c r="W126" t="s">
        <v>267</v>
      </c>
      <c r="X126" t="s">
        <v>268</v>
      </c>
      <c r="Y126" t="s">
        <v>268</v>
      </c>
      <c r="Z126" t="s">
        <v>83</v>
      </c>
      <c r="AA126" t="s">
        <v>84</v>
      </c>
      <c r="AB126" t="s">
        <v>84</v>
      </c>
      <c r="AC126" t="s">
        <v>86</v>
      </c>
      <c r="AD126" t="s">
        <v>86</v>
      </c>
      <c r="AE126" t="s">
        <v>448</v>
      </c>
      <c r="AF126" t="s">
        <v>449</v>
      </c>
      <c r="AG126" t="s">
        <v>78</v>
      </c>
      <c r="AH126" t="s">
        <v>78</v>
      </c>
      <c r="AI126" t="s">
        <v>450</v>
      </c>
      <c r="AJ126" t="s">
        <v>278</v>
      </c>
      <c r="AK126" t="s">
        <v>451</v>
      </c>
      <c r="AL126" t="s">
        <v>91</v>
      </c>
      <c r="AM126" t="s">
        <v>86</v>
      </c>
      <c r="AN126" t="s">
        <v>448</v>
      </c>
      <c r="AO126" t="s">
        <v>449</v>
      </c>
      <c r="AP126" t="s">
        <v>78</v>
      </c>
      <c r="AQ126" t="s">
        <v>78</v>
      </c>
      <c r="AR126" t="s">
        <v>450</v>
      </c>
      <c r="AS126" t="s">
        <v>278</v>
      </c>
      <c r="AT126" t="s">
        <v>451</v>
      </c>
      <c r="AU126" t="s">
        <v>91</v>
      </c>
      <c r="AV126">
        <v>1206.43</v>
      </c>
      <c r="AW126">
        <v>0</v>
      </c>
      <c r="AX126">
        <v>1127.5</v>
      </c>
      <c r="AY126">
        <v>0</v>
      </c>
      <c r="AZ126">
        <v>0</v>
      </c>
      <c r="BA126">
        <v>78.930000000000007</v>
      </c>
      <c r="BB126" t="s">
        <v>92</v>
      </c>
      <c r="BC126" s="1">
        <v>43349</v>
      </c>
      <c r="BD126" s="1">
        <v>43349</v>
      </c>
      <c r="BE126" t="s">
        <v>125</v>
      </c>
      <c r="BF126" t="s">
        <v>78</v>
      </c>
      <c r="BG126" t="s">
        <v>78</v>
      </c>
      <c r="BH126">
        <v>98304</v>
      </c>
      <c r="BI126">
        <v>0</v>
      </c>
      <c r="BJ126" t="s">
        <v>94</v>
      </c>
      <c r="BK126" t="s">
        <v>380</v>
      </c>
      <c r="BL126" t="s">
        <v>398</v>
      </c>
      <c r="BM126">
        <v>0.5</v>
      </c>
      <c r="BN126" t="s">
        <v>379</v>
      </c>
      <c r="BO126">
        <v>1</v>
      </c>
      <c r="BP126">
        <v>0.5</v>
      </c>
      <c r="BQ126">
        <v>75</v>
      </c>
      <c r="BR126">
        <v>37.5</v>
      </c>
      <c r="BS126" t="s">
        <v>98</v>
      </c>
      <c r="BT126">
        <v>0</v>
      </c>
      <c r="BU126">
        <v>0</v>
      </c>
      <c r="BV126">
        <v>0</v>
      </c>
      <c r="BW126">
        <v>50</v>
      </c>
      <c r="BX126">
        <v>25</v>
      </c>
      <c r="BY126">
        <v>12.5</v>
      </c>
      <c r="BZ126">
        <v>33.333333333333329</v>
      </c>
      <c r="CA126" t="s">
        <v>78</v>
      </c>
      <c r="CB126" t="s">
        <v>78</v>
      </c>
    </row>
    <row r="127" spans="1:80" x14ac:dyDescent="0.25">
      <c r="A127" t="s">
        <v>446</v>
      </c>
      <c r="B127" t="s">
        <v>202</v>
      </c>
      <c r="C127">
        <f>YEAR(Table_cherry_TWO_View_VY_SOP_Detail[[#This Row],[Document_Date]])</f>
        <v>2018</v>
      </c>
      <c r="D127">
        <f>MONTH(Table_cherry_TWO_View_VY_SOP_Detail[[#This Row],[Document_Date]])</f>
        <v>9</v>
      </c>
      <c r="E127" t="str">
        <f>TEXT(Table_cherry_TWO_View_VY_SOP_Detail[[#This Row],[Document_Date]], "yyyy-MMM")</f>
        <v>2018-Sep</v>
      </c>
      <c r="F127" s="3">
        <f>WEEKDAY(Table_cherry_TWO_View_VY_SOP_Detail[[#This Row],[Document_Date]])</f>
        <v>5</v>
      </c>
      <c r="G127">
        <f>WEEKNUM(Table_cherry_TWO_View_VY_SOP_Detail[[#This Row],[Document_Date]])</f>
        <v>36</v>
      </c>
      <c r="H127">
        <f ca="1">_xlfn.DAYS(Table_cherry_TWO_View_VY_SOP_Detail[[#This Row],[Due_Date]], Table_cherry_TWO_View_VY_SOP_Detail[[#This Row],[Today]])</f>
        <v>1840</v>
      </c>
      <c r="I127" s="2">
        <f t="shared" ca="1" si="1"/>
        <v>41539</v>
      </c>
      <c r="J127" s="1">
        <v>43349</v>
      </c>
      <c r="K127" s="1">
        <v>42837</v>
      </c>
      <c r="L127" s="1">
        <v>43349</v>
      </c>
      <c r="M127" s="1">
        <v>43379</v>
      </c>
      <c r="N127">
        <v>349</v>
      </c>
      <c r="O127" t="s">
        <v>75</v>
      </c>
      <c r="P127" t="s">
        <v>447</v>
      </c>
      <c r="Q127" t="s">
        <v>448</v>
      </c>
      <c r="R127" t="s">
        <v>365</v>
      </c>
      <c r="S127" t="s">
        <v>302</v>
      </c>
      <c r="T127" t="s">
        <v>80</v>
      </c>
      <c r="U127" t="s">
        <v>389</v>
      </c>
      <c r="V127" t="s">
        <v>267</v>
      </c>
      <c r="W127" t="s">
        <v>267</v>
      </c>
      <c r="X127" t="s">
        <v>268</v>
      </c>
      <c r="Y127" t="s">
        <v>268</v>
      </c>
      <c r="Z127" t="s">
        <v>83</v>
      </c>
      <c r="AA127" t="s">
        <v>84</v>
      </c>
      <c r="AB127" t="s">
        <v>84</v>
      </c>
      <c r="AC127" t="s">
        <v>86</v>
      </c>
      <c r="AD127" t="s">
        <v>86</v>
      </c>
      <c r="AE127" t="s">
        <v>448</v>
      </c>
      <c r="AF127" t="s">
        <v>449</v>
      </c>
      <c r="AG127" t="s">
        <v>78</v>
      </c>
      <c r="AH127" t="s">
        <v>78</v>
      </c>
      <c r="AI127" t="s">
        <v>450</v>
      </c>
      <c r="AJ127" t="s">
        <v>278</v>
      </c>
      <c r="AK127" t="s">
        <v>451</v>
      </c>
      <c r="AL127" t="s">
        <v>91</v>
      </c>
      <c r="AM127" t="s">
        <v>86</v>
      </c>
      <c r="AN127" t="s">
        <v>448</v>
      </c>
      <c r="AO127" t="s">
        <v>449</v>
      </c>
      <c r="AP127" t="s">
        <v>78</v>
      </c>
      <c r="AQ127" t="s">
        <v>78</v>
      </c>
      <c r="AR127" t="s">
        <v>450</v>
      </c>
      <c r="AS127" t="s">
        <v>278</v>
      </c>
      <c r="AT127" t="s">
        <v>451</v>
      </c>
      <c r="AU127" t="s">
        <v>91</v>
      </c>
      <c r="AV127">
        <v>1206.43</v>
      </c>
      <c r="AW127">
        <v>0</v>
      </c>
      <c r="AX127">
        <v>1127.5</v>
      </c>
      <c r="AY127">
        <v>0</v>
      </c>
      <c r="AZ127">
        <v>0</v>
      </c>
      <c r="BA127">
        <v>78.930000000000007</v>
      </c>
      <c r="BB127" t="s">
        <v>92</v>
      </c>
      <c r="BC127" s="1">
        <v>43349</v>
      </c>
      <c r="BD127" s="1">
        <v>43349</v>
      </c>
      <c r="BE127" t="s">
        <v>125</v>
      </c>
      <c r="BF127" t="s">
        <v>78</v>
      </c>
      <c r="BG127" t="s">
        <v>78</v>
      </c>
      <c r="BH127">
        <v>114688</v>
      </c>
      <c r="BI127">
        <v>0</v>
      </c>
      <c r="BJ127" t="s">
        <v>94</v>
      </c>
      <c r="BK127" t="s">
        <v>382</v>
      </c>
      <c r="BL127" t="s">
        <v>399</v>
      </c>
      <c r="BM127">
        <v>1</v>
      </c>
      <c r="BN127" t="s">
        <v>379</v>
      </c>
      <c r="BO127">
        <v>1</v>
      </c>
      <c r="BP127">
        <v>1</v>
      </c>
      <c r="BQ127">
        <v>250</v>
      </c>
      <c r="BR127">
        <v>250</v>
      </c>
      <c r="BS127" t="s">
        <v>98</v>
      </c>
      <c r="BT127">
        <v>0</v>
      </c>
      <c r="BU127">
        <v>0</v>
      </c>
      <c r="BV127">
        <v>0</v>
      </c>
      <c r="BW127">
        <v>137.5</v>
      </c>
      <c r="BX127">
        <v>137.5</v>
      </c>
      <c r="BY127">
        <v>112.5</v>
      </c>
      <c r="BZ127">
        <v>45</v>
      </c>
      <c r="CA127" t="s">
        <v>78</v>
      </c>
      <c r="CB127" t="s">
        <v>78</v>
      </c>
    </row>
    <row r="128" spans="1:80" x14ac:dyDescent="0.25">
      <c r="A128" t="s">
        <v>446</v>
      </c>
      <c r="B128" t="s">
        <v>202</v>
      </c>
      <c r="C128">
        <f>YEAR(Table_cherry_TWO_View_VY_SOP_Detail[[#This Row],[Document_Date]])</f>
        <v>2018</v>
      </c>
      <c r="D128">
        <f>MONTH(Table_cherry_TWO_View_VY_SOP_Detail[[#This Row],[Document_Date]])</f>
        <v>9</v>
      </c>
      <c r="E128" t="str">
        <f>TEXT(Table_cherry_TWO_View_VY_SOP_Detail[[#This Row],[Document_Date]], "yyyy-MMM")</f>
        <v>2018-Sep</v>
      </c>
      <c r="F128" s="3">
        <f>WEEKDAY(Table_cherry_TWO_View_VY_SOP_Detail[[#This Row],[Document_Date]])</f>
        <v>5</v>
      </c>
      <c r="G128">
        <f>WEEKNUM(Table_cherry_TWO_View_VY_SOP_Detail[[#This Row],[Document_Date]])</f>
        <v>36</v>
      </c>
      <c r="H128">
        <f ca="1">_xlfn.DAYS(Table_cherry_TWO_View_VY_SOP_Detail[[#This Row],[Due_Date]], Table_cherry_TWO_View_VY_SOP_Detail[[#This Row],[Today]])</f>
        <v>1840</v>
      </c>
      <c r="I128" s="2">
        <f t="shared" ca="1" si="1"/>
        <v>41539</v>
      </c>
      <c r="J128" s="1">
        <v>43349</v>
      </c>
      <c r="K128" s="1">
        <v>42837</v>
      </c>
      <c r="L128" s="1">
        <v>43349</v>
      </c>
      <c r="M128" s="1">
        <v>43379</v>
      </c>
      <c r="N128">
        <v>349</v>
      </c>
      <c r="O128" t="s">
        <v>75</v>
      </c>
      <c r="P128" t="s">
        <v>447</v>
      </c>
      <c r="Q128" t="s">
        <v>448</v>
      </c>
      <c r="R128" t="s">
        <v>365</v>
      </c>
      <c r="S128" t="s">
        <v>302</v>
      </c>
      <c r="T128" t="s">
        <v>80</v>
      </c>
      <c r="U128" t="s">
        <v>389</v>
      </c>
      <c r="V128" t="s">
        <v>267</v>
      </c>
      <c r="W128" t="s">
        <v>267</v>
      </c>
      <c r="X128" t="s">
        <v>268</v>
      </c>
      <c r="Y128" t="s">
        <v>268</v>
      </c>
      <c r="Z128" t="s">
        <v>83</v>
      </c>
      <c r="AA128" t="s">
        <v>84</v>
      </c>
      <c r="AB128" t="s">
        <v>84</v>
      </c>
      <c r="AC128" t="s">
        <v>86</v>
      </c>
      <c r="AD128" t="s">
        <v>86</v>
      </c>
      <c r="AE128" t="s">
        <v>448</v>
      </c>
      <c r="AF128" t="s">
        <v>449</v>
      </c>
      <c r="AG128" t="s">
        <v>78</v>
      </c>
      <c r="AH128" t="s">
        <v>78</v>
      </c>
      <c r="AI128" t="s">
        <v>450</v>
      </c>
      <c r="AJ128" t="s">
        <v>278</v>
      </c>
      <c r="AK128" t="s">
        <v>451</v>
      </c>
      <c r="AL128" t="s">
        <v>91</v>
      </c>
      <c r="AM128" t="s">
        <v>86</v>
      </c>
      <c r="AN128" t="s">
        <v>448</v>
      </c>
      <c r="AO128" t="s">
        <v>449</v>
      </c>
      <c r="AP128" t="s">
        <v>78</v>
      </c>
      <c r="AQ128" t="s">
        <v>78</v>
      </c>
      <c r="AR128" t="s">
        <v>450</v>
      </c>
      <c r="AS128" t="s">
        <v>278</v>
      </c>
      <c r="AT128" t="s">
        <v>451</v>
      </c>
      <c r="AU128" t="s">
        <v>91</v>
      </c>
      <c r="AV128">
        <v>1206.43</v>
      </c>
      <c r="AW128">
        <v>0</v>
      </c>
      <c r="AX128">
        <v>1127.5</v>
      </c>
      <c r="AY128">
        <v>0</v>
      </c>
      <c r="AZ128">
        <v>0</v>
      </c>
      <c r="BA128">
        <v>78.930000000000007</v>
      </c>
      <c r="BB128" t="s">
        <v>92</v>
      </c>
      <c r="BC128" s="1">
        <v>43349</v>
      </c>
      <c r="BD128" s="1">
        <v>43349</v>
      </c>
      <c r="BE128" t="s">
        <v>125</v>
      </c>
      <c r="BF128" t="s">
        <v>78</v>
      </c>
      <c r="BG128" t="s">
        <v>78</v>
      </c>
      <c r="BH128">
        <v>131072</v>
      </c>
      <c r="BI128">
        <v>0</v>
      </c>
      <c r="BJ128" t="s">
        <v>94</v>
      </c>
      <c r="BK128" t="s">
        <v>384</v>
      </c>
      <c r="BL128" t="s">
        <v>400</v>
      </c>
      <c r="BM128">
        <v>1</v>
      </c>
      <c r="BN128" t="s">
        <v>97</v>
      </c>
      <c r="BO128">
        <v>1</v>
      </c>
      <c r="BP128">
        <v>1</v>
      </c>
      <c r="BQ128">
        <v>100</v>
      </c>
      <c r="BR128">
        <v>100</v>
      </c>
      <c r="BS128" t="s">
        <v>98</v>
      </c>
      <c r="BT128">
        <v>0</v>
      </c>
      <c r="BU128">
        <v>0</v>
      </c>
      <c r="BV128">
        <v>0</v>
      </c>
      <c r="BW128">
        <v>8</v>
      </c>
      <c r="BX128">
        <v>8</v>
      </c>
      <c r="BY128">
        <v>92</v>
      </c>
      <c r="BZ128">
        <v>92</v>
      </c>
      <c r="CA128" t="s">
        <v>78</v>
      </c>
      <c r="CB128" t="s">
        <v>78</v>
      </c>
    </row>
    <row r="129" spans="1:80" x14ac:dyDescent="0.25">
      <c r="A129" t="s">
        <v>446</v>
      </c>
      <c r="B129" t="s">
        <v>202</v>
      </c>
      <c r="C129">
        <f>YEAR(Table_cherry_TWO_View_VY_SOP_Detail[[#This Row],[Document_Date]])</f>
        <v>2018</v>
      </c>
      <c r="D129">
        <f>MONTH(Table_cherry_TWO_View_VY_SOP_Detail[[#This Row],[Document_Date]])</f>
        <v>9</v>
      </c>
      <c r="E129" t="str">
        <f>TEXT(Table_cherry_TWO_View_VY_SOP_Detail[[#This Row],[Document_Date]], "yyyy-MMM")</f>
        <v>2018-Sep</v>
      </c>
      <c r="F129" s="3">
        <f>WEEKDAY(Table_cherry_TWO_View_VY_SOP_Detail[[#This Row],[Document_Date]])</f>
        <v>5</v>
      </c>
      <c r="G129">
        <f>WEEKNUM(Table_cherry_TWO_View_VY_SOP_Detail[[#This Row],[Document_Date]])</f>
        <v>36</v>
      </c>
      <c r="H129">
        <f ca="1">_xlfn.DAYS(Table_cherry_TWO_View_VY_SOP_Detail[[#This Row],[Due_Date]], Table_cherry_TWO_View_VY_SOP_Detail[[#This Row],[Today]])</f>
        <v>1840</v>
      </c>
      <c r="I129" s="2">
        <f t="shared" ca="1" si="1"/>
        <v>41539</v>
      </c>
      <c r="J129" s="1">
        <v>43349</v>
      </c>
      <c r="K129" s="1">
        <v>42837</v>
      </c>
      <c r="L129" s="1">
        <v>43349</v>
      </c>
      <c r="M129" s="1">
        <v>43379</v>
      </c>
      <c r="N129">
        <v>349</v>
      </c>
      <c r="O129" t="s">
        <v>75</v>
      </c>
      <c r="P129" t="s">
        <v>447</v>
      </c>
      <c r="Q129" t="s">
        <v>448</v>
      </c>
      <c r="R129" t="s">
        <v>365</v>
      </c>
      <c r="S129" t="s">
        <v>302</v>
      </c>
      <c r="T129" t="s">
        <v>80</v>
      </c>
      <c r="U129" t="s">
        <v>389</v>
      </c>
      <c r="V129" t="s">
        <v>267</v>
      </c>
      <c r="W129" t="s">
        <v>267</v>
      </c>
      <c r="X129" t="s">
        <v>268</v>
      </c>
      <c r="Y129" t="s">
        <v>268</v>
      </c>
      <c r="Z129" t="s">
        <v>83</v>
      </c>
      <c r="AA129" t="s">
        <v>84</v>
      </c>
      <c r="AB129" t="s">
        <v>84</v>
      </c>
      <c r="AC129" t="s">
        <v>86</v>
      </c>
      <c r="AD129" t="s">
        <v>86</v>
      </c>
      <c r="AE129" t="s">
        <v>448</v>
      </c>
      <c r="AF129" t="s">
        <v>449</v>
      </c>
      <c r="AG129" t="s">
        <v>78</v>
      </c>
      <c r="AH129" t="s">
        <v>78</v>
      </c>
      <c r="AI129" t="s">
        <v>450</v>
      </c>
      <c r="AJ129" t="s">
        <v>278</v>
      </c>
      <c r="AK129" t="s">
        <v>451</v>
      </c>
      <c r="AL129" t="s">
        <v>91</v>
      </c>
      <c r="AM129" t="s">
        <v>86</v>
      </c>
      <c r="AN129" t="s">
        <v>448</v>
      </c>
      <c r="AO129" t="s">
        <v>449</v>
      </c>
      <c r="AP129" t="s">
        <v>78</v>
      </c>
      <c r="AQ129" t="s">
        <v>78</v>
      </c>
      <c r="AR129" t="s">
        <v>450</v>
      </c>
      <c r="AS129" t="s">
        <v>278</v>
      </c>
      <c r="AT129" t="s">
        <v>451</v>
      </c>
      <c r="AU129" t="s">
        <v>91</v>
      </c>
      <c r="AV129">
        <v>1206.43</v>
      </c>
      <c r="AW129">
        <v>0</v>
      </c>
      <c r="AX129">
        <v>1127.5</v>
      </c>
      <c r="AY129">
        <v>0</v>
      </c>
      <c r="AZ129">
        <v>0</v>
      </c>
      <c r="BA129">
        <v>78.930000000000007</v>
      </c>
      <c r="BB129" t="s">
        <v>92</v>
      </c>
      <c r="BC129" s="1">
        <v>43349</v>
      </c>
      <c r="BD129" s="1">
        <v>43349</v>
      </c>
      <c r="BE129" t="s">
        <v>125</v>
      </c>
      <c r="BF129" t="s">
        <v>78</v>
      </c>
      <c r="BG129" t="s">
        <v>78</v>
      </c>
      <c r="BH129">
        <v>147456</v>
      </c>
      <c r="BI129">
        <v>0</v>
      </c>
      <c r="BJ129" t="s">
        <v>94</v>
      </c>
      <c r="BK129" t="s">
        <v>384</v>
      </c>
      <c r="BL129" t="s">
        <v>400</v>
      </c>
      <c r="BM129">
        <v>1</v>
      </c>
      <c r="BN129" t="s">
        <v>97</v>
      </c>
      <c r="BO129">
        <v>1</v>
      </c>
      <c r="BP129">
        <v>1</v>
      </c>
      <c r="BQ129">
        <v>115</v>
      </c>
      <c r="BR129">
        <v>115</v>
      </c>
      <c r="BS129" t="s">
        <v>98</v>
      </c>
      <c r="BT129">
        <v>0</v>
      </c>
      <c r="BU129">
        <v>0</v>
      </c>
      <c r="BV129">
        <v>0</v>
      </c>
      <c r="BW129">
        <v>8</v>
      </c>
      <c r="BX129">
        <v>8</v>
      </c>
      <c r="BY129">
        <v>107</v>
      </c>
      <c r="BZ129">
        <v>93.043478260869577</v>
      </c>
      <c r="CA129" t="s">
        <v>78</v>
      </c>
      <c r="CB129" t="s">
        <v>78</v>
      </c>
    </row>
    <row r="130" spans="1:80" x14ac:dyDescent="0.25">
      <c r="A130" t="s">
        <v>452</v>
      </c>
      <c r="B130" t="s">
        <v>202</v>
      </c>
      <c r="C130">
        <f>YEAR(Table_cherry_TWO_View_VY_SOP_Detail[[#This Row],[Document_Date]])</f>
        <v>2018</v>
      </c>
      <c r="D130">
        <f>MONTH(Table_cherry_TWO_View_VY_SOP_Detail[[#This Row],[Document_Date]])</f>
        <v>9</v>
      </c>
      <c r="E130" t="str">
        <f>TEXT(Table_cherry_TWO_View_VY_SOP_Detail[[#This Row],[Document_Date]], "yyyy-MMM")</f>
        <v>2018-Sep</v>
      </c>
      <c r="F130" s="3">
        <f>WEEKDAY(Table_cherry_TWO_View_VY_SOP_Detail[[#This Row],[Document_Date]])</f>
        <v>5</v>
      </c>
      <c r="G130">
        <f>WEEKNUM(Table_cherry_TWO_View_VY_SOP_Detail[[#This Row],[Document_Date]])</f>
        <v>36</v>
      </c>
      <c r="H130">
        <f ca="1">_xlfn.DAYS(Table_cherry_TWO_View_VY_SOP_Detail[[#This Row],[Due_Date]], Table_cherry_TWO_View_VY_SOP_Detail[[#This Row],[Today]])</f>
        <v>1840</v>
      </c>
      <c r="I130" s="2">
        <f t="shared" ref="I130:I193" ca="1" si="2">TODAY()</f>
        <v>41539</v>
      </c>
      <c r="J130" s="1">
        <v>43349</v>
      </c>
      <c r="K130" s="1">
        <v>42837</v>
      </c>
      <c r="L130" s="1">
        <v>43349</v>
      </c>
      <c r="M130" s="1">
        <v>43379</v>
      </c>
      <c r="N130">
        <v>350</v>
      </c>
      <c r="O130" t="s">
        <v>75</v>
      </c>
      <c r="P130" t="s">
        <v>453</v>
      </c>
      <c r="Q130" t="s">
        <v>454</v>
      </c>
      <c r="R130" t="s">
        <v>365</v>
      </c>
      <c r="S130" t="s">
        <v>302</v>
      </c>
      <c r="T130" t="s">
        <v>80</v>
      </c>
      <c r="U130" t="s">
        <v>389</v>
      </c>
      <c r="V130" t="s">
        <v>131</v>
      </c>
      <c r="W130" t="s">
        <v>131</v>
      </c>
      <c r="X130" t="s">
        <v>132</v>
      </c>
      <c r="Y130" t="s">
        <v>132</v>
      </c>
      <c r="Z130" t="s">
        <v>83</v>
      </c>
      <c r="AA130" t="s">
        <v>84</v>
      </c>
      <c r="AB130" t="s">
        <v>84</v>
      </c>
      <c r="AC130" t="s">
        <v>86</v>
      </c>
      <c r="AD130" t="s">
        <v>86</v>
      </c>
      <c r="AE130" t="s">
        <v>454</v>
      </c>
      <c r="AF130" t="s">
        <v>455</v>
      </c>
      <c r="AG130" t="s">
        <v>78</v>
      </c>
      <c r="AH130" t="s">
        <v>78</v>
      </c>
      <c r="AI130" t="s">
        <v>216</v>
      </c>
      <c r="AJ130" t="s">
        <v>217</v>
      </c>
      <c r="AK130" t="s">
        <v>456</v>
      </c>
      <c r="AL130" t="s">
        <v>91</v>
      </c>
      <c r="AM130" t="s">
        <v>86</v>
      </c>
      <c r="AN130" t="s">
        <v>454</v>
      </c>
      <c r="AO130" t="s">
        <v>455</v>
      </c>
      <c r="AP130" t="s">
        <v>78</v>
      </c>
      <c r="AQ130" t="s">
        <v>78</v>
      </c>
      <c r="AR130" t="s">
        <v>216</v>
      </c>
      <c r="AS130" t="s">
        <v>217</v>
      </c>
      <c r="AT130" t="s">
        <v>456</v>
      </c>
      <c r="AU130" t="s">
        <v>91</v>
      </c>
      <c r="AV130">
        <v>1206.43</v>
      </c>
      <c r="AW130">
        <v>0</v>
      </c>
      <c r="AX130">
        <v>1127.5</v>
      </c>
      <c r="AY130">
        <v>0</v>
      </c>
      <c r="AZ130">
        <v>0</v>
      </c>
      <c r="BA130">
        <v>78.930000000000007</v>
      </c>
      <c r="BB130" t="s">
        <v>92</v>
      </c>
      <c r="BC130" s="1">
        <v>43349</v>
      </c>
      <c r="BD130" s="1">
        <v>43349</v>
      </c>
      <c r="BE130" t="s">
        <v>125</v>
      </c>
      <c r="BF130" t="s">
        <v>78</v>
      </c>
      <c r="BG130" t="s">
        <v>78</v>
      </c>
      <c r="BH130">
        <v>65536</v>
      </c>
      <c r="BI130">
        <v>0</v>
      </c>
      <c r="BJ130" t="s">
        <v>94</v>
      </c>
      <c r="BK130" t="s">
        <v>377</v>
      </c>
      <c r="BL130" t="s">
        <v>397</v>
      </c>
      <c r="BM130">
        <v>2</v>
      </c>
      <c r="BN130" t="s">
        <v>379</v>
      </c>
      <c r="BO130">
        <v>1</v>
      </c>
      <c r="BP130">
        <v>2</v>
      </c>
      <c r="BQ130">
        <v>250</v>
      </c>
      <c r="BR130">
        <v>500</v>
      </c>
      <c r="BS130" t="s">
        <v>98</v>
      </c>
      <c r="BT130">
        <v>0</v>
      </c>
      <c r="BU130">
        <v>0</v>
      </c>
      <c r="BV130">
        <v>0</v>
      </c>
      <c r="BW130">
        <v>75</v>
      </c>
      <c r="BX130">
        <v>150</v>
      </c>
      <c r="BY130">
        <v>350</v>
      </c>
      <c r="BZ130">
        <v>70</v>
      </c>
      <c r="CA130" t="s">
        <v>78</v>
      </c>
      <c r="CB130" t="s">
        <v>78</v>
      </c>
    </row>
    <row r="131" spans="1:80" x14ac:dyDescent="0.25">
      <c r="A131" t="s">
        <v>452</v>
      </c>
      <c r="B131" t="s">
        <v>202</v>
      </c>
      <c r="C131">
        <f>YEAR(Table_cherry_TWO_View_VY_SOP_Detail[[#This Row],[Document_Date]])</f>
        <v>2018</v>
      </c>
      <c r="D131">
        <f>MONTH(Table_cherry_TWO_View_VY_SOP_Detail[[#This Row],[Document_Date]])</f>
        <v>9</v>
      </c>
      <c r="E131" t="str">
        <f>TEXT(Table_cherry_TWO_View_VY_SOP_Detail[[#This Row],[Document_Date]], "yyyy-MMM")</f>
        <v>2018-Sep</v>
      </c>
      <c r="F131" s="3">
        <f>WEEKDAY(Table_cherry_TWO_View_VY_SOP_Detail[[#This Row],[Document_Date]])</f>
        <v>5</v>
      </c>
      <c r="G131">
        <f>WEEKNUM(Table_cherry_TWO_View_VY_SOP_Detail[[#This Row],[Document_Date]])</f>
        <v>36</v>
      </c>
      <c r="H131">
        <f ca="1">_xlfn.DAYS(Table_cherry_TWO_View_VY_SOP_Detail[[#This Row],[Due_Date]], Table_cherry_TWO_View_VY_SOP_Detail[[#This Row],[Today]])</f>
        <v>1840</v>
      </c>
      <c r="I131" s="2">
        <f t="shared" ca="1" si="2"/>
        <v>41539</v>
      </c>
      <c r="J131" s="1">
        <v>43349</v>
      </c>
      <c r="K131" s="1">
        <v>42837</v>
      </c>
      <c r="L131" s="1">
        <v>43349</v>
      </c>
      <c r="M131" s="1">
        <v>43379</v>
      </c>
      <c r="N131">
        <v>350</v>
      </c>
      <c r="O131" t="s">
        <v>75</v>
      </c>
      <c r="P131" t="s">
        <v>453</v>
      </c>
      <c r="Q131" t="s">
        <v>454</v>
      </c>
      <c r="R131" t="s">
        <v>365</v>
      </c>
      <c r="S131" t="s">
        <v>302</v>
      </c>
      <c r="T131" t="s">
        <v>80</v>
      </c>
      <c r="U131" t="s">
        <v>389</v>
      </c>
      <c r="V131" t="s">
        <v>131</v>
      </c>
      <c r="W131" t="s">
        <v>131</v>
      </c>
      <c r="X131" t="s">
        <v>132</v>
      </c>
      <c r="Y131" t="s">
        <v>132</v>
      </c>
      <c r="Z131" t="s">
        <v>83</v>
      </c>
      <c r="AA131" t="s">
        <v>84</v>
      </c>
      <c r="AB131" t="s">
        <v>84</v>
      </c>
      <c r="AC131" t="s">
        <v>86</v>
      </c>
      <c r="AD131" t="s">
        <v>86</v>
      </c>
      <c r="AE131" t="s">
        <v>454</v>
      </c>
      <c r="AF131" t="s">
        <v>455</v>
      </c>
      <c r="AG131" t="s">
        <v>78</v>
      </c>
      <c r="AH131" t="s">
        <v>78</v>
      </c>
      <c r="AI131" t="s">
        <v>216</v>
      </c>
      <c r="AJ131" t="s">
        <v>217</v>
      </c>
      <c r="AK131" t="s">
        <v>456</v>
      </c>
      <c r="AL131" t="s">
        <v>91</v>
      </c>
      <c r="AM131" t="s">
        <v>86</v>
      </c>
      <c r="AN131" t="s">
        <v>454</v>
      </c>
      <c r="AO131" t="s">
        <v>455</v>
      </c>
      <c r="AP131" t="s">
        <v>78</v>
      </c>
      <c r="AQ131" t="s">
        <v>78</v>
      </c>
      <c r="AR131" t="s">
        <v>216</v>
      </c>
      <c r="AS131" t="s">
        <v>217</v>
      </c>
      <c r="AT131" t="s">
        <v>456</v>
      </c>
      <c r="AU131" t="s">
        <v>91</v>
      </c>
      <c r="AV131">
        <v>1206.43</v>
      </c>
      <c r="AW131">
        <v>0</v>
      </c>
      <c r="AX131">
        <v>1127.5</v>
      </c>
      <c r="AY131">
        <v>0</v>
      </c>
      <c r="AZ131">
        <v>0</v>
      </c>
      <c r="BA131">
        <v>78.930000000000007</v>
      </c>
      <c r="BB131" t="s">
        <v>92</v>
      </c>
      <c r="BC131" s="1">
        <v>43349</v>
      </c>
      <c r="BD131" s="1">
        <v>43349</v>
      </c>
      <c r="BE131" t="s">
        <v>125</v>
      </c>
      <c r="BF131" t="s">
        <v>78</v>
      </c>
      <c r="BG131" t="s">
        <v>78</v>
      </c>
      <c r="BH131">
        <v>81920</v>
      </c>
      <c r="BI131">
        <v>0</v>
      </c>
      <c r="BJ131" t="s">
        <v>94</v>
      </c>
      <c r="BK131" t="s">
        <v>377</v>
      </c>
      <c r="BL131" t="s">
        <v>397</v>
      </c>
      <c r="BM131">
        <v>0.5</v>
      </c>
      <c r="BN131" t="s">
        <v>379</v>
      </c>
      <c r="BO131">
        <v>1</v>
      </c>
      <c r="BP131">
        <v>0.5</v>
      </c>
      <c r="BQ131">
        <v>250</v>
      </c>
      <c r="BR131">
        <v>125</v>
      </c>
      <c r="BS131" t="s">
        <v>98</v>
      </c>
      <c r="BT131">
        <v>0</v>
      </c>
      <c r="BU131">
        <v>0</v>
      </c>
      <c r="BV131">
        <v>0</v>
      </c>
      <c r="BW131">
        <v>75</v>
      </c>
      <c r="BX131">
        <v>37.5</v>
      </c>
      <c r="BY131">
        <v>87.5</v>
      </c>
      <c r="BZ131">
        <v>70</v>
      </c>
      <c r="CA131" t="s">
        <v>78</v>
      </c>
      <c r="CB131" t="s">
        <v>78</v>
      </c>
    </row>
    <row r="132" spans="1:80" x14ac:dyDescent="0.25">
      <c r="A132" t="s">
        <v>452</v>
      </c>
      <c r="B132" t="s">
        <v>202</v>
      </c>
      <c r="C132">
        <f>YEAR(Table_cherry_TWO_View_VY_SOP_Detail[[#This Row],[Document_Date]])</f>
        <v>2018</v>
      </c>
      <c r="D132">
        <f>MONTH(Table_cherry_TWO_View_VY_SOP_Detail[[#This Row],[Document_Date]])</f>
        <v>9</v>
      </c>
      <c r="E132" t="str">
        <f>TEXT(Table_cherry_TWO_View_VY_SOP_Detail[[#This Row],[Document_Date]], "yyyy-MMM")</f>
        <v>2018-Sep</v>
      </c>
      <c r="F132" s="3">
        <f>WEEKDAY(Table_cherry_TWO_View_VY_SOP_Detail[[#This Row],[Document_Date]])</f>
        <v>5</v>
      </c>
      <c r="G132">
        <f>WEEKNUM(Table_cherry_TWO_View_VY_SOP_Detail[[#This Row],[Document_Date]])</f>
        <v>36</v>
      </c>
      <c r="H132">
        <f ca="1">_xlfn.DAYS(Table_cherry_TWO_View_VY_SOP_Detail[[#This Row],[Due_Date]], Table_cherry_TWO_View_VY_SOP_Detail[[#This Row],[Today]])</f>
        <v>1840</v>
      </c>
      <c r="I132" s="2">
        <f t="shared" ca="1" si="2"/>
        <v>41539</v>
      </c>
      <c r="J132" s="1">
        <v>43349</v>
      </c>
      <c r="K132" s="1">
        <v>42837</v>
      </c>
      <c r="L132" s="1">
        <v>43349</v>
      </c>
      <c r="M132" s="1">
        <v>43379</v>
      </c>
      <c r="N132">
        <v>350</v>
      </c>
      <c r="O132" t="s">
        <v>75</v>
      </c>
      <c r="P132" t="s">
        <v>453</v>
      </c>
      <c r="Q132" t="s">
        <v>454</v>
      </c>
      <c r="R132" t="s">
        <v>365</v>
      </c>
      <c r="S132" t="s">
        <v>302</v>
      </c>
      <c r="T132" t="s">
        <v>80</v>
      </c>
      <c r="U132" t="s">
        <v>389</v>
      </c>
      <c r="V132" t="s">
        <v>131</v>
      </c>
      <c r="W132" t="s">
        <v>131</v>
      </c>
      <c r="X132" t="s">
        <v>132</v>
      </c>
      <c r="Y132" t="s">
        <v>132</v>
      </c>
      <c r="Z132" t="s">
        <v>83</v>
      </c>
      <c r="AA132" t="s">
        <v>84</v>
      </c>
      <c r="AB132" t="s">
        <v>84</v>
      </c>
      <c r="AC132" t="s">
        <v>86</v>
      </c>
      <c r="AD132" t="s">
        <v>86</v>
      </c>
      <c r="AE132" t="s">
        <v>454</v>
      </c>
      <c r="AF132" t="s">
        <v>455</v>
      </c>
      <c r="AG132" t="s">
        <v>78</v>
      </c>
      <c r="AH132" t="s">
        <v>78</v>
      </c>
      <c r="AI132" t="s">
        <v>216</v>
      </c>
      <c r="AJ132" t="s">
        <v>217</v>
      </c>
      <c r="AK132" t="s">
        <v>456</v>
      </c>
      <c r="AL132" t="s">
        <v>91</v>
      </c>
      <c r="AM132" t="s">
        <v>86</v>
      </c>
      <c r="AN132" t="s">
        <v>454</v>
      </c>
      <c r="AO132" t="s">
        <v>455</v>
      </c>
      <c r="AP132" t="s">
        <v>78</v>
      </c>
      <c r="AQ132" t="s">
        <v>78</v>
      </c>
      <c r="AR132" t="s">
        <v>216</v>
      </c>
      <c r="AS132" t="s">
        <v>217</v>
      </c>
      <c r="AT132" t="s">
        <v>456</v>
      </c>
      <c r="AU132" t="s">
        <v>91</v>
      </c>
      <c r="AV132">
        <v>1206.43</v>
      </c>
      <c r="AW132">
        <v>0</v>
      </c>
      <c r="AX132">
        <v>1127.5</v>
      </c>
      <c r="AY132">
        <v>0</v>
      </c>
      <c r="AZ132">
        <v>0</v>
      </c>
      <c r="BA132">
        <v>78.930000000000007</v>
      </c>
      <c r="BB132" t="s">
        <v>92</v>
      </c>
      <c r="BC132" s="1">
        <v>43349</v>
      </c>
      <c r="BD132" s="1">
        <v>43349</v>
      </c>
      <c r="BE132" t="s">
        <v>125</v>
      </c>
      <c r="BF132" t="s">
        <v>78</v>
      </c>
      <c r="BG132" t="s">
        <v>78</v>
      </c>
      <c r="BH132">
        <v>98304</v>
      </c>
      <c r="BI132">
        <v>0</v>
      </c>
      <c r="BJ132" t="s">
        <v>94</v>
      </c>
      <c r="BK132" t="s">
        <v>380</v>
      </c>
      <c r="BL132" t="s">
        <v>398</v>
      </c>
      <c r="BM132">
        <v>0.5</v>
      </c>
      <c r="BN132" t="s">
        <v>379</v>
      </c>
      <c r="BO132">
        <v>1</v>
      </c>
      <c r="BP132">
        <v>0.5</v>
      </c>
      <c r="BQ132">
        <v>75</v>
      </c>
      <c r="BR132">
        <v>37.5</v>
      </c>
      <c r="BS132" t="s">
        <v>98</v>
      </c>
      <c r="BT132">
        <v>0</v>
      </c>
      <c r="BU132">
        <v>0</v>
      </c>
      <c r="BV132">
        <v>0</v>
      </c>
      <c r="BW132">
        <v>50</v>
      </c>
      <c r="BX132">
        <v>25</v>
      </c>
      <c r="BY132">
        <v>12.5</v>
      </c>
      <c r="BZ132">
        <v>33.333333333333329</v>
      </c>
      <c r="CA132" t="s">
        <v>78</v>
      </c>
      <c r="CB132" t="s">
        <v>78</v>
      </c>
    </row>
    <row r="133" spans="1:80" x14ac:dyDescent="0.25">
      <c r="A133" t="s">
        <v>452</v>
      </c>
      <c r="B133" t="s">
        <v>202</v>
      </c>
      <c r="C133">
        <f>YEAR(Table_cherry_TWO_View_VY_SOP_Detail[[#This Row],[Document_Date]])</f>
        <v>2018</v>
      </c>
      <c r="D133">
        <f>MONTH(Table_cherry_TWO_View_VY_SOP_Detail[[#This Row],[Document_Date]])</f>
        <v>9</v>
      </c>
      <c r="E133" t="str">
        <f>TEXT(Table_cherry_TWO_View_VY_SOP_Detail[[#This Row],[Document_Date]], "yyyy-MMM")</f>
        <v>2018-Sep</v>
      </c>
      <c r="F133" s="3">
        <f>WEEKDAY(Table_cherry_TWO_View_VY_SOP_Detail[[#This Row],[Document_Date]])</f>
        <v>5</v>
      </c>
      <c r="G133">
        <f>WEEKNUM(Table_cherry_TWO_View_VY_SOP_Detail[[#This Row],[Document_Date]])</f>
        <v>36</v>
      </c>
      <c r="H133">
        <f ca="1">_xlfn.DAYS(Table_cherry_TWO_View_VY_SOP_Detail[[#This Row],[Due_Date]], Table_cherry_TWO_View_VY_SOP_Detail[[#This Row],[Today]])</f>
        <v>1840</v>
      </c>
      <c r="I133" s="2">
        <f t="shared" ca="1" si="2"/>
        <v>41539</v>
      </c>
      <c r="J133" s="1">
        <v>43349</v>
      </c>
      <c r="K133" s="1">
        <v>42837</v>
      </c>
      <c r="L133" s="1">
        <v>43349</v>
      </c>
      <c r="M133" s="1">
        <v>43379</v>
      </c>
      <c r="N133">
        <v>350</v>
      </c>
      <c r="O133" t="s">
        <v>75</v>
      </c>
      <c r="P133" t="s">
        <v>453</v>
      </c>
      <c r="Q133" t="s">
        <v>454</v>
      </c>
      <c r="R133" t="s">
        <v>365</v>
      </c>
      <c r="S133" t="s">
        <v>302</v>
      </c>
      <c r="T133" t="s">
        <v>80</v>
      </c>
      <c r="U133" t="s">
        <v>389</v>
      </c>
      <c r="V133" t="s">
        <v>131</v>
      </c>
      <c r="W133" t="s">
        <v>131</v>
      </c>
      <c r="X133" t="s">
        <v>132</v>
      </c>
      <c r="Y133" t="s">
        <v>132</v>
      </c>
      <c r="Z133" t="s">
        <v>83</v>
      </c>
      <c r="AA133" t="s">
        <v>84</v>
      </c>
      <c r="AB133" t="s">
        <v>84</v>
      </c>
      <c r="AC133" t="s">
        <v>86</v>
      </c>
      <c r="AD133" t="s">
        <v>86</v>
      </c>
      <c r="AE133" t="s">
        <v>454</v>
      </c>
      <c r="AF133" t="s">
        <v>455</v>
      </c>
      <c r="AG133" t="s">
        <v>78</v>
      </c>
      <c r="AH133" t="s">
        <v>78</v>
      </c>
      <c r="AI133" t="s">
        <v>216</v>
      </c>
      <c r="AJ133" t="s">
        <v>217</v>
      </c>
      <c r="AK133" t="s">
        <v>456</v>
      </c>
      <c r="AL133" t="s">
        <v>91</v>
      </c>
      <c r="AM133" t="s">
        <v>86</v>
      </c>
      <c r="AN133" t="s">
        <v>454</v>
      </c>
      <c r="AO133" t="s">
        <v>455</v>
      </c>
      <c r="AP133" t="s">
        <v>78</v>
      </c>
      <c r="AQ133" t="s">
        <v>78</v>
      </c>
      <c r="AR133" t="s">
        <v>216</v>
      </c>
      <c r="AS133" t="s">
        <v>217</v>
      </c>
      <c r="AT133" t="s">
        <v>456</v>
      </c>
      <c r="AU133" t="s">
        <v>91</v>
      </c>
      <c r="AV133">
        <v>1206.43</v>
      </c>
      <c r="AW133">
        <v>0</v>
      </c>
      <c r="AX133">
        <v>1127.5</v>
      </c>
      <c r="AY133">
        <v>0</v>
      </c>
      <c r="AZ133">
        <v>0</v>
      </c>
      <c r="BA133">
        <v>78.930000000000007</v>
      </c>
      <c r="BB133" t="s">
        <v>92</v>
      </c>
      <c r="BC133" s="1">
        <v>43349</v>
      </c>
      <c r="BD133" s="1">
        <v>43349</v>
      </c>
      <c r="BE133" t="s">
        <v>125</v>
      </c>
      <c r="BF133" t="s">
        <v>78</v>
      </c>
      <c r="BG133" t="s">
        <v>78</v>
      </c>
      <c r="BH133">
        <v>114688</v>
      </c>
      <c r="BI133">
        <v>0</v>
      </c>
      <c r="BJ133" t="s">
        <v>94</v>
      </c>
      <c r="BK133" t="s">
        <v>382</v>
      </c>
      <c r="BL133" t="s">
        <v>399</v>
      </c>
      <c r="BM133">
        <v>1</v>
      </c>
      <c r="BN133" t="s">
        <v>379</v>
      </c>
      <c r="BO133">
        <v>1</v>
      </c>
      <c r="BP133">
        <v>1</v>
      </c>
      <c r="BQ133">
        <v>250</v>
      </c>
      <c r="BR133">
        <v>250</v>
      </c>
      <c r="BS133" t="s">
        <v>98</v>
      </c>
      <c r="BT133">
        <v>0</v>
      </c>
      <c r="BU133">
        <v>0</v>
      </c>
      <c r="BV133">
        <v>0</v>
      </c>
      <c r="BW133">
        <v>137.5</v>
      </c>
      <c r="BX133">
        <v>137.5</v>
      </c>
      <c r="BY133">
        <v>112.5</v>
      </c>
      <c r="BZ133">
        <v>45</v>
      </c>
      <c r="CA133" t="s">
        <v>78</v>
      </c>
      <c r="CB133" t="s">
        <v>78</v>
      </c>
    </row>
    <row r="134" spans="1:80" x14ac:dyDescent="0.25">
      <c r="A134" t="s">
        <v>452</v>
      </c>
      <c r="B134" t="s">
        <v>202</v>
      </c>
      <c r="C134">
        <f>YEAR(Table_cherry_TWO_View_VY_SOP_Detail[[#This Row],[Document_Date]])</f>
        <v>2018</v>
      </c>
      <c r="D134">
        <f>MONTH(Table_cherry_TWO_View_VY_SOP_Detail[[#This Row],[Document_Date]])</f>
        <v>9</v>
      </c>
      <c r="E134" t="str">
        <f>TEXT(Table_cherry_TWO_View_VY_SOP_Detail[[#This Row],[Document_Date]], "yyyy-MMM")</f>
        <v>2018-Sep</v>
      </c>
      <c r="F134" s="3">
        <f>WEEKDAY(Table_cherry_TWO_View_VY_SOP_Detail[[#This Row],[Document_Date]])</f>
        <v>5</v>
      </c>
      <c r="G134">
        <f>WEEKNUM(Table_cherry_TWO_View_VY_SOP_Detail[[#This Row],[Document_Date]])</f>
        <v>36</v>
      </c>
      <c r="H134">
        <f ca="1">_xlfn.DAYS(Table_cherry_TWO_View_VY_SOP_Detail[[#This Row],[Due_Date]], Table_cherry_TWO_View_VY_SOP_Detail[[#This Row],[Today]])</f>
        <v>1840</v>
      </c>
      <c r="I134" s="2">
        <f t="shared" ca="1" si="2"/>
        <v>41539</v>
      </c>
      <c r="J134" s="1">
        <v>43349</v>
      </c>
      <c r="K134" s="1">
        <v>42837</v>
      </c>
      <c r="L134" s="1">
        <v>43349</v>
      </c>
      <c r="M134" s="1">
        <v>43379</v>
      </c>
      <c r="N134">
        <v>350</v>
      </c>
      <c r="O134" t="s">
        <v>75</v>
      </c>
      <c r="P134" t="s">
        <v>453</v>
      </c>
      <c r="Q134" t="s">
        <v>454</v>
      </c>
      <c r="R134" t="s">
        <v>365</v>
      </c>
      <c r="S134" t="s">
        <v>302</v>
      </c>
      <c r="T134" t="s">
        <v>80</v>
      </c>
      <c r="U134" t="s">
        <v>389</v>
      </c>
      <c r="V134" t="s">
        <v>131</v>
      </c>
      <c r="W134" t="s">
        <v>131</v>
      </c>
      <c r="X134" t="s">
        <v>132</v>
      </c>
      <c r="Y134" t="s">
        <v>132</v>
      </c>
      <c r="Z134" t="s">
        <v>83</v>
      </c>
      <c r="AA134" t="s">
        <v>84</v>
      </c>
      <c r="AB134" t="s">
        <v>84</v>
      </c>
      <c r="AC134" t="s">
        <v>86</v>
      </c>
      <c r="AD134" t="s">
        <v>86</v>
      </c>
      <c r="AE134" t="s">
        <v>454</v>
      </c>
      <c r="AF134" t="s">
        <v>455</v>
      </c>
      <c r="AG134" t="s">
        <v>78</v>
      </c>
      <c r="AH134" t="s">
        <v>78</v>
      </c>
      <c r="AI134" t="s">
        <v>216</v>
      </c>
      <c r="AJ134" t="s">
        <v>217</v>
      </c>
      <c r="AK134" t="s">
        <v>456</v>
      </c>
      <c r="AL134" t="s">
        <v>91</v>
      </c>
      <c r="AM134" t="s">
        <v>86</v>
      </c>
      <c r="AN134" t="s">
        <v>454</v>
      </c>
      <c r="AO134" t="s">
        <v>455</v>
      </c>
      <c r="AP134" t="s">
        <v>78</v>
      </c>
      <c r="AQ134" t="s">
        <v>78</v>
      </c>
      <c r="AR134" t="s">
        <v>216</v>
      </c>
      <c r="AS134" t="s">
        <v>217</v>
      </c>
      <c r="AT134" t="s">
        <v>456</v>
      </c>
      <c r="AU134" t="s">
        <v>91</v>
      </c>
      <c r="AV134">
        <v>1206.43</v>
      </c>
      <c r="AW134">
        <v>0</v>
      </c>
      <c r="AX134">
        <v>1127.5</v>
      </c>
      <c r="AY134">
        <v>0</v>
      </c>
      <c r="AZ134">
        <v>0</v>
      </c>
      <c r="BA134">
        <v>78.930000000000007</v>
      </c>
      <c r="BB134" t="s">
        <v>92</v>
      </c>
      <c r="BC134" s="1">
        <v>43349</v>
      </c>
      <c r="BD134" s="1">
        <v>43349</v>
      </c>
      <c r="BE134" t="s">
        <v>125</v>
      </c>
      <c r="BF134" t="s">
        <v>78</v>
      </c>
      <c r="BG134" t="s">
        <v>78</v>
      </c>
      <c r="BH134">
        <v>131072</v>
      </c>
      <c r="BI134">
        <v>0</v>
      </c>
      <c r="BJ134" t="s">
        <v>94</v>
      </c>
      <c r="BK134" t="s">
        <v>384</v>
      </c>
      <c r="BL134" t="s">
        <v>400</v>
      </c>
      <c r="BM134">
        <v>1</v>
      </c>
      <c r="BN134" t="s">
        <v>97</v>
      </c>
      <c r="BO134">
        <v>1</v>
      </c>
      <c r="BP134">
        <v>1</v>
      </c>
      <c r="BQ134">
        <v>100</v>
      </c>
      <c r="BR134">
        <v>100</v>
      </c>
      <c r="BS134" t="s">
        <v>98</v>
      </c>
      <c r="BT134">
        <v>0</v>
      </c>
      <c r="BU134">
        <v>0</v>
      </c>
      <c r="BV134">
        <v>0</v>
      </c>
      <c r="BW134">
        <v>8</v>
      </c>
      <c r="BX134">
        <v>8</v>
      </c>
      <c r="BY134">
        <v>92</v>
      </c>
      <c r="BZ134">
        <v>92</v>
      </c>
      <c r="CA134" t="s">
        <v>78</v>
      </c>
      <c r="CB134" t="s">
        <v>78</v>
      </c>
    </row>
    <row r="135" spans="1:80" x14ac:dyDescent="0.25">
      <c r="A135" t="s">
        <v>452</v>
      </c>
      <c r="B135" t="s">
        <v>202</v>
      </c>
      <c r="C135">
        <f>YEAR(Table_cherry_TWO_View_VY_SOP_Detail[[#This Row],[Document_Date]])</f>
        <v>2018</v>
      </c>
      <c r="D135">
        <f>MONTH(Table_cherry_TWO_View_VY_SOP_Detail[[#This Row],[Document_Date]])</f>
        <v>9</v>
      </c>
      <c r="E135" t="str">
        <f>TEXT(Table_cherry_TWO_View_VY_SOP_Detail[[#This Row],[Document_Date]], "yyyy-MMM")</f>
        <v>2018-Sep</v>
      </c>
      <c r="F135" s="3">
        <f>WEEKDAY(Table_cherry_TWO_View_VY_SOP_Detail[[#This Row],[Document_Date]])</f>
        <v>5</v>
      </c>
      <c r="G135">
        <f>WEEKNUM(Table_cherry_TWO_View_VY_SOP_Detail[[#This Row],[Document_Date]])</f>
        <v>36</v>
      </c>
      <c r="H135">
        <f ca="1">_xlfn.DAYS(Table_cherry_TWO_View_VY_SOP_Detail[[#This Row],[Due_Date]], Table_cherry_TWO_View_VY_SOP_Detail[[#This Row],[Today]])</f>
        <v>1840</v>
      </c>
      <c r="I135" s="2">
        <f t="shared" ca="1" si="2"/>
        <v>41539</v>
      </c>
      <c r="J135" s="1">
        <v>43349</v>
      </c>
      <c r="K135" s="1">
        <v>42837</v>
      </c>
      <c r="L135" s="1">
        <v>43349</v>
      </c>
      <c r="M135" s="1">
        <v>43379</v>
      </c>
      <c r="N135">
        <v>350</v>
      </c>
      <c r="O135" t="s">
        <v>75</v>
      </c>
      <c r="P135" t="s">
        <v>453</v>
      </c>
      <c r="Q135" t="s">
        <v>454</v>
      </c>
      <c r="R135" t="s">
        <v>365</v>
      </c>
      <c r="S135" t="s">
        <v>302</v>
      </c>
      <c r="T135" t="s">
        <v>80</v>
      </c>
      <c r="U135" t="s">
        <v>389</v>
      </c>
      <c r="V135" t="s">
        <v>131</v>
      </c>
      <c r="W135" t="s">
        <v>131</v>
      </c>
      <c r="X135" t="s">
        <v>132</v>
      </c>
      <c r="Y135" t="s">
        <v>132</v>
      </c>
      <c r="Z135" t="s">
        <v>83</v>
      </c>
      <c r="AA135" t="s">
        <v>84</v>
      </c>
      <c r="AB135" t="s">
        <v>84</v>
      </c>
      <c r="AC135" t="s">
        <v>86</v>
      </c>
      <c r="AD135" t="s">
        <v>86</v>
      </c>
      <c r="AE135" t="s">
        <v>454</v>
      </c>
      <c r="AF135" t="s">
        <v>455</v>
      </c>
      <c r="AG135" t="s">
        <v>78</v>
      </c>
      <c r="AH135" t="s">
        <v>78</v>
      </c>
      <c r="AI135" t="s">
        <v>216</v>
      </c>
      <c r="AJ135" t="s">
        <v>217</v>
      </c>
      <c r="AK135" t="s">
        <v>456</v>
      </c>
      <c r="AL135" t="s">
        <v>91</v>
      </c>
      <c r="AM135" t="s">
        <v>86</v>
      </c>
      <c r="AN135" t="s">
        <v>454</v>
      </c>
      <c r="AO135" t="s">
        <v>455</v>
      </c>
      <c r="AP135" t="s">
        <v>78</v>
      </c>
      <c r="AQ135" t="s">
        <v>78</v>
      </c>
      <c r="AR135" t="s">
        <v>216</v>
      </c>
      <c r="AS135" t="s">
        <v>217</v>
      </c>
      <c r="AT135" t="s">
        <v>456</v>
      </c>
      <c r="AU135" t="s">
        <v>91</v>
      </c>
      <c r="AV135">
        <v>1206.43</v>
      </c>
      <c r="AW135">
        <v>0</v>
      </c>
      <c r="AX135">
        <v>1127.5</v>
      </c>
      <c r="AY135">
        <v>0</v>
      </c>
      <c r="AZ135">
        <v>0</v>
      </c>
      <c r="BA135">
        <v>78.930000000000007</v>
      </c>
      <c r="BB135" t="s">
        <v>92</v>
      </c>
      <c r="BC135" s="1">
        <v>43349</v>
      </c>
      <c r="BD135" s="1">
        <v>43349</v>
      </c>
      <c r="BE135" t="s">
        <v>125</v>
      </c>
      <c r="BF135" t="s">
        <v>78</v>
      </c>
      <c r="BG135" t="s">
        <v>78</v>
      </c>
      <c r="BH135">
        <v>147456</v>
      </c>
      <c r="BI135">
        <v>0</v>
      </c>
      <c r="BJ135" t="s">
        <v>94</v>
      </c>
      <c r="BK135" t="s">
        <v>384</v>
      </c>
      <c r="BL135" t="s">
        <v>400</v>
      </c>
      <c r="BM135">
        <v>1</v>
      </c>
      <c r="BN135" t="s">
        <v>97</v>
      </c>
      <c r="BO135">
        <v>1</v>
      </c>
      <c r="BP135">
        <v>1</v>
      </c>
      <c r="BQ135">
        <v>115</v>
      </c>
      <c r="BR135">
        <v>115</v>
      </c>
      <c r="BS135" t="s">
        <v>98</v>
      </c>
      <c r="BT135">
        <v>0</v>
      </c>
      <c r="BU135">
        <v>0</v>
      </c>
      <c r="BV135">
        <v>0</v>
      </c>
      <c r="BW135">
        <v>8</v>
      </c>
      <c r="BX135">
        <v>8</v>
      </c>
      <c r="BY135">
        <v>107</v>
      </c>
      <c r="BZ135">
        <v>93.043478260869577</v>
      </c>
      <c r="CA135" t="s">
        <v>78</v>
      </c>
      <c r="CB135" t="s">
        <v>78</v>
      </c>
    </row>
    <row r="136" spans="1:80" x14ac:dyDescent="0.25">
      <c r="A136" t="s">
        <v>457</v>
      </c>
      <c r="B136" t="s">
        <v>202</v>
      </c>
      <c r="C136">
        <f>YEAR(Table_cherry_TWO_View_VY_SOP_Detail[[#This Row],[Document_Date]])</f>
        <v>2018</v>
      </c>
      <c r="D136">
        <f>MONTH(Table_cherry_TWO_View_VY_SOP_Detail[[#This Row],[Document_Date]])</f>
        <v>9</v>
      </c>
      <c r="E136" t="str">
        <f>TEXT(Table_cherry_TWO_View_VY_SOP_Detail[[#This Row],[Document_Date]], "yyyy-MMM")</f>
        <v>2018-Sep</v>
      </c>
      <c r="F136" s="3">
        <f>WEEKDAY(Table_cherry_TWO_View_VY_SOP_Detail[[#This Row],[Document_Date]])</f>
        <v>5</v>
      </c>
      <c r="G136">
        <f>WEEKNUM(Table_cherry_TWO_View_VY_SOP_Detail[[#This Row],[Document_Date]])</f>
        <v>36</v>
      </c>
      <c r="H136">
        <f ca="1">_xlfn.DAYS(Table_cherry_TWO_View_VY_SOP_Detail[[#This Row],[Due_Date]], Table_cherry_TWO_View_VY_SOP_Detail[[#This Row],[Today]])</f>
        <v>1810</v>
      </c>
      <c r="I136" s="2">
        <f t="shared" ca="1" si="2"/>
        <v>41539</v>
      </c>
      <c r="J136" s="1">
        <v>43349</v>
      </c>
      <c r="K136" s="1">
        <v>42837</v>
      </c>
      <c r="L136" s="1">
        <v>43349</v>
      </c>
      <c r="M136" s="1">
        <v>43349</v>
      </c>
      <c r="N136">
        <v>351</v>
      </c>
      <c r="O136" t="s">
        <v>75</v>
      </c>
      <c r="P136" t="s">
        <v>458</v>
      </c>
      <c r="Q136" t="s">
        <v>459</v>
      </c>
      <c r="R136" t="s">
        <v>78</v>
      </c>
      <c r="S136" t="s">
        <v>302</v>
      </c>
      <c r="T136" t="s">
        <v>80</v>
      </c>
      <c r="U136" t="s">
        <v>389</v>
      </c>
      <c r="V136" t="s">
        <v>239</v>
      </c>
      <c r="W136" t="s">
        <v>239</v>
      </c>
      <c r="X136" t="s">
        <v>240</v>
      </c>
      <c r="Y136" t="s">
        <v>240</v>
      </c>
      <c r="Z136" t="s">
        <v>78</v>
      </c>
      <c r="AA136" t="s">
        <v>84</v>
      </c>
      <c r="AB136" t="s">
        <v>84</v>
      </c>
      <c r="AC136" t="s">
        <v>86</v>
      </c>
      <c r="AD136" t="s">
        <v>86</v>
      </c>
      <c r="AE136" t="s">
        <v>459</v>
      </c>
      <c r="AF136" t="s">
        <v>460</v>
      </c>
      <c r="AG136" t="s">
        <v>78</v>
      </c>
      <c r="AH136" t="s">
        <v>78</v>
      </c>
      <c r="AI136" t="s">
        <v>461</v>
      </c>
      <c r="AJ136" t="s">
        <v>462</v>
      </c>
      <c r="AK136" t="s">
        <v>463</v>
      </c>
      <c r="AL136" t="s">
        <v>124</v>
      </c>
      <c r="AM136" t="s">
        <v>86</v>
      </c>
      <c r="AN136" t="s">
        <v>459</v>
      </c>
      <c r="AO136" t="s">
        <v>460</v>
      </c>
      <c r="AP136" t="s">
        <v>78</v>
      </c>
      <c r="AQ136" t="s">
        <v>78</v>
      </c>
      <c r="AR136" t="s">
        <v>461</v>
      </c>
      <c r="AS136" t="s">
        <v>462</v>
      </c>
      <c r="AT136" t="s">
        <v>463</v>
      </c>
      <c r="AU136" t="s">
        <v>124</v>
      </c>
      <c r="AV136">
        <v>323.69</v>
      </c>
      <c r="AW136">
        <v>0</v>
      </c>
      <c r="AX136">
        <v>302.5</v>
      </c>
      <c r="AY136">
        <v>0</v>
      </c>
      <c r="AZ136">
        <v>0</v>
      </c>
      <c r="BA136">
        <v>21.19</v>
      </c>
      <c r="BB136" t="s">
        <v>431</v>
      </c>
      <c r="BC136" s="1">
        <v>43349</v>
      </c>
      <c r="BD136" s="1">
        <v>43349</v>
      </c>
      <c r="BE136" t="s">
        <v>125</v>
      </c>
      <c r="BF136" t="s">
        <v>78</v>
      </c>
      <c r="BG136" t="s">
        <v>78</v>
      </c>
      <c r="BH136">
        <v>16384</v>
      </c>
      <c r="BI136">
        <v>0</v>
      </c>
      <c r="BJ136" t="s">
        <v>94</v>
      </c>
      <c r="BK136" t="s">
        <v>380</v>
      </c>
      <c r="BL136" t="s">
        <v>398</v>
      </c>
      <c r="BM136">
        <v>0.5</v>
      </c>
      <c r="BN136" t="s">
        <v>379</v>
      </c>
      <c r="BO136">
        <v>1</v>
      </c>
      <c r="BP136">
        <v>0.5</v>
      </c>
      <c r="BQ136">
        <v>75</v>
      </c>
      <c r="BR136">
        <v>37.5</v>
      </c>
      <c r="BS136" t="s">
        <v>98</v>
      </c>
      <c r="BT136">
        <v>0</v>
      </c>
      <c r="BU136">
        <v>0</v>
      </c>
      <c r="BV136">
        <v>0</v>
      </c>
      <c r="BW136">
        <v>50</v>
      </c>
      <c r="BX136">
        <v>25</v>
      </c>
      <c r="BY136">
        <v>12.5</v>
      </c>
      <c r="BZ136">
        <v>33.333333333333329</v>
      </c>
      <c r="CA136" t="s">
        <v>78</v>
      </c>
      <c r="CB136" t="s">
        <v>78</v>
      </c>
    </row>
    <row r="137" spans="1:80" x14ac:dyDescent="0.25">
      <c r="A137" t="s">
        <v>457</v>
      </c>
      <c r="B137" t="s">
        <v>202</v>
      </c>
      <c r="C137">
        <f>YEAR(Table_cherry_TWO_View_VY_SOP_Detail[[#This Row],[Document_Date]])</f>
        <v>2018</v>
      </c>
      <c r="D137">
        <f>MONTH(Table_cherry_TWO_View_VY_SOP_Detail[[#This Row],[Document_Date]])</f>
        <v>9</v>
      </c>
      <c r="E137" t="str">
        <f>TEXT(Table_cherry_TWO_View_VY_SOP_Detail[[#This Row],[Document_Date]], "yyyy-MMM")</f>
        <v>2018-Sep</v>
      </c>
      <c r="F137" s="3">
        <f>WEEKDAY(Table_cherry_TWO_View_VY_SOP_Detail[[#This Row],[Document_Date]])</f>
        <v>5</v>
      </c>
      <c r="G137">
        <f>WEEKNUM(Table_cherry_TWO_View_VY_SOP_Detail[[#This Row],[Document_Date]])</f>
        <v>36</v>
      </c>
      <c r="H137">
        <f ca="1">_xlfn.DAYS(Table_cherry_TWO_View_VY_SOP_Detail[[#This Row],[Due_Date]], Table_cherry_TWO_View_VY_SOP_Detail[[#This Row],[Today]])</f>
        <v>1810</v>
      </c>
      <c r="I137" s="2">
        <f t="shared" ca="1" si="2"/>
        <v>41539</v>
      </c>
      <c r="J137" s="1">
        <v>43349</v>
      </c>
      <c r="K137" s="1">
        <v>42837</v>
      </c>
      <c r="L137" s="1">
        <v>43349</v>
      </c>
      <c r="M137" s="1">
        <v>43349</v>
      </c>
      <c r="N137">
        <v>351</v>
      </c>
      <c r="O137" t="s">
        <v>75</v>
      </c>
      <c r="P137" t="s">
        <v>458</v>
      </c>
      <c r="Q137" t="s">
        <v>459</v>
      </c>
      <c r="R137" t="s">
        <v>78</v>
      </c>
      <c r="S137" t="s">
        <v>302</v>
      </c>
      <c r="T137" t="s">
        <v>80</v>
      </c>
      <c r="U137" t="s">
        <v>389</v>
      </c>
      <c r="V137" t="s">
        <v>239</v>
      </c>
      <c r="W137" t="s">
        <v>239</v>
      </c>
      <c r="X137" t="s">
        <v>240</v>
      </c>
      <c r="Y137" t="s">
        <v>240</v>
      </c>
      <c r="Z137" t="s">
        <v>78</v>
      </c>
      <c r="AA137" t="s">
        <v>84</v>
      </c>
      <c r="AB137" t="s">
        <v>84</v>
      </c>
      <c r="AC137" t="s">
        <v>86</v>
      </c>
      <c r="AD137" t="s">
        <v>86</v>
      </c>
      <c r="AE137" t="s">
        <v>459</v>
      </c>
      <c r="AF137" t="s">
        <v>460</v>
      </c>
      <c r="AG137" t="s">
        <v>78</v>
      </c>
      <c r="AH137" t="s">
        <v>78</v>
      </c>
      <c r="AI137" t="s">
        <v>461</v>
      </c>
      <c r="AJ137" t="s">
        <v>462</v>
      </c>
      <c r="AK137" t="s">
        <v>463</v>
      </c>
      <c r="AL137" t="s">
        <v>124</v>
      </c>
      <c r="AM137" t="s">
        <v>86</v>
      </c>
      <c r="AN137" t="s">
        <v>459</v>
      </c>
      <c r="AO137" t="s">
        <v>460</v>
      </c>
      <c r="AP137" t="s">
        <v>78</v>
      </c>
      <c r="AQ137" t="s">
        <v>78</v>
      </c>
      <c r="AR137" t="s">
        <v>461</v>
      </c>
      <c r="AS137" t="s">
        <v>462</v>
      </c>
      <c r="AT137" t="s">
        <v>463</v>
      </c>
      <c r="AU137" t="s">
        <v>124</v>
      </c>
      <c r="AV137">
        <v>323.69</v>
      </c>
      <c r="AW137">
        <v>0</v>
      </c>
      <c r="AX137">
        <v>302.5</v>
      </c>
      <c r="AY137">
        <v>0</v>
      </c>
      <c r="AZ137">
        <v>0</v>
      </c>
      <c r="BA137">
        <v>21.19</v>
      </c>
      <c r="BB137" t="s">
        <v>431</v>
      </c>
      <c r="BC137" s="1">
        <v>43349</v>
      </c>
      <c r="BD137" s="1">
        <v>43349</v>
      </c>
      <c r="BE137" t="s">
        <v>125</v>
      </c>
      <c r="BF137" t="s">
        <v>78</v>
      </c>
      <c r="BG137" t="s">
        <v>78</v>
      </c>
      <c r="BH137">
        <v>32768</v>
      </c>
      <c r="BI137">
        <v>0</v>
      </c>
      <c r="BJ137" t="s">
        <v>94</v>
      </c>
      <c r="BK137" t="s">
        <v>382</v>
      </c>
      <c r="BL137" t="s">
        <v>399</v>
      </c>
      <c r="BM137">
        <v>1</v>
      </c>
      <c r="BN137" t="s">
        <v>379</v>
      </c>
      <c r="BO137">
        <v>1</v>
      </c>
      <c r="BP137">
        <v>1</v>
      </c>
      <c r="BQ137">
        <v>250</v>
      </c>
      <c r="BR137">
        <v>250</v>
      </c>
      <c r="BS137" t="s">
        <v>98</v>
      </c>
      <c r="BT137">
        <v>0</v>
      </c>
      <c r="BU137">
        <v>0</v>
      </c>
      <c r="BV137">
        <v>0</v>
      </c>
      <c r="BW137">
        <v>137.5</v>
      </c>
      <c r="BX137">
        <v>137.5</v>
      </c>
      <c r="BY137">
        <v>112.5</v>
      </c>
      <c r="BZ137">
        <v>45</v>
      </c>
      <c r="CA137" t="s">
        <v>78</v>
      </c>
      <c r="CB137" t="s">
        <v>78</v>
      </c>
    </row>
    <row r="138" spans="1:80" x14ac:dyDescent="0.25">
      <c r="A138" t="s">
        <v>457</v>
      </c>
      <c r="B138" t="s">
        <v>202</v>
      </c>
      <c r="C138">
        <f>YEAR(Table_cherry_TWO_View_VY_SOP_Detail[[#This Row],[Document_Date]])</f>
        <v>2018</v>
      </c>
      <c r="D138">
        <f>MONTH(Table_cherry_TWO_View_VY_SOP_Detail[[#This Row],[Document_Date]])</f>
        <v>9</v>
      </c>
      <c r="E138" t="str">
        <f>TEXT(Table_cherry_TWO_View_VY_SOP_Detail[[#This Row],[Document_Date]], "yyyy-MMM")</f>
        <v>2018-Sep</v>
      </c>
      <c r="F138" s="3">
        <f>WEEKDAY(Table_cherry_TWO_View_VY_SOP_Detail[[#This Row],[Document_Date]])</f>
        <v>5</v>
      </c>
      <c r="G138">
        <f>WEEKNUM(Table_cherry_TWO_View_VY_SOP_Detail[[#This Row],[Document_Date]])</f>
        <v>36</v>
      </c>
      <c r="H138">
        <f ca="1">_xlfn.DAYS(Table_cherry_TWO_View_VY_SOP_Detail[[#This Row],[Due_Date]], Table_cherry_TWO_View_VY_SOP_Detail[[#This Row],[Today]])</f>
        <v>1810</v>
      </c>
      <c r="I138" s="2">
        <f t="shared" ca="1" si="2"/>
        <v>41539</v>
      </c>
      <c r="J138" s="1">
        <v>43349</v>
      </c>
      <c r="K138" s="1">
        <v>42837</v>
      </c>
      <c r="L138" s="1">
        <v>43349</v>
      </c>
      <c r="M138" s="1">
        <v>43349</v>
      </c>
      <c r="N138">
        <v>351</v>
      </c>
      <c r="O138" t="s">
        <v>75</v>
      </c>
      <c r="P138" t="s">
        <v>458</v>
      </c>
      <c r="Q138" t="s">
        <v>459</v>
      </c>
      <c r="R138" t="s">
        <v>78</v>
      </c>
      <c r="S138" t="s">
        <v>302</v>
      </c>
      <c r="T138" t="s">
        <v>80</v>
      </c>
      <c r="U138" t="s">
        <v>389</v>
      </c>
      <c r="V138" t="s">
        <v>239</v>
      </c>
      <c r="W138" t="s">
        <v>239</v>
      </c>
      <c r="X138" t="s">
        <v>240</v>
      </c>
      <c r="Y138" t="s">
        <v>240</v>
      </c>
      <c r="Z138" t="s">
        <v>78</v>
      </c>
      <c r="AA138" t="s">
        <v>84</v>
      </c>
      <c r="AB138" t="s">
        <v>84</v>
      </c>
      <c r="AC138" t="s">
        <v>86</v>
      </c>
      <c r="AD138" t="s">
        <v>86</v>
      </c>
      <c r="AE138" t="s">
        <v>459</v>
      </c>
      <c r="AF138" t="s">
        <v>460</v>
      </c>
      <c r="AG138" t="s">
        <v>78</v>
      </c>
      <c r="AH138" t="s">
        <v>78</v>
      </c>
      <c r="AI138" t="s">
        <v>461</v>
      </c>
      <c r="AJ138" t="s">
        <v>462</v>
      </c>
      <c r="AK138" t="s">
        <v>463</v>
      </c>
      <c r="AL138" t="s">
        <v>124</v>
      </c>
      <c r="AM138" t="s">
        <v>86</v>
      </c>
      <c r="AN138" t="s">
        <v>459</v>
      </c>
      <c r="AO138" t="s">
        <v>460</v>
      </c>
      <c r="AP138" t="s">
        <v>78</v>
      </c>
      <c r="AQ138" t="s">
        <v>78</v>
      </c>
      <c r="AR138" t="s">
        <v>461</v>
      </c>
      <c r="AS138" t="s">
        <v>462</v>
      </c>
      <c r="AT138" t="s">
        <v>463</v>
      </c>
      <c r="AU138" t="s">
        <v>124</v>
      </c>
      <c r="AV138">
        <v>323.69</v>
      </c>
      <c r="AW138">
        <v>0</v>
      </c>
      <c r="AX138">
        <v>302.5</v>
      </c>
      <c r="AY138">
        <v>0</v>
      </c>
      <c r="AZ138">
        <v>0</v>
      </c>
      <c r="BA138">
        <v>21.19</v>
      </c>
      <c r="BB138" t="s">
        <v>431</v>
      </c>
      <c r="BC138" s="1">
        <v>43349</v>
      </c>
      <c r="BD138" s="1">
        <v>43349</v>
      </c>
      <c r="BE138" t="s">
        <v>125</v>
      </c>
      <c r="BF138" t="s">
        <v>78</v>
      </c>
      <c r="BG138" t="s">
        <v>78</v>
      </c>
      <c r="BH138">
        <v>49152</v>
      </c>
      <c r="BI138">
        <v>0</v>
      </c>
      <c r="BJ138" t="s">
        <v>94</v>
      </c>
      <c r="BK138" t="s">
        <v>384</v>
      </c>
      <c r="BL138" t="s">
        <v>400</v>
      </c>
      <c r="BM138">
        <v>1</v>
      </c>
      <c r="BN138" t="s">
        <v>97</v>
      </c>
      <c r="BO138">
        <v>1</v>
      </c>
      <c r="BP138">
        <v>1</v>
      </c>
      <c r="BQ138">
        <v>15</v>
      </c>
      <c r="BR138">
        <v>15</v>
      </c>
      <c r="BS138" t="s">
        <v>98</v>
      </c>
      <c r="BT138">
        <v>0</v>
      </c>
      <c r="BU138">
        <v>0</v>
      </c>
      <c r="BV138">
        <v>0</v>
      </c>
      <c r="BW138">
        <v>8</v>
      </c>
      <c r="BX138">
        <v>8</v>
      </c>
      <c r="BY138">
        <v>7</v>
      </c>
      <c r="BZ138">
        <v>46.666666666666671</v>
      </c>
      <c r="CA138" t="s">
        <v>78</v>
      </c>
      <c r="CB138" t="s">
        <v>78</v>
      </c>
    </row>
    <row r="139" spans="1:80" x14ac:dyDescent="0.25">
      <c r="A139" t="s">
        <v>464</v>
      </c>
      <c r="B139" t="s">
        <v>202</v>
      </c>
      <c r="C139">
        <f>YEAR(Table_cherry_TWO_View_VY_SOP_Detail[[#This Row],[Document_Date]])</f>
        <v>2018</v>
      </c>
      <c r="D139">
        <f>MONTH(Table_cherry_TWO_View_VY_SOP_Detail[[#This Row],[Document_Date]])</f>
        <v>9</v>
      </c>
      <c r="E139" t="str">
        <f>TEXT(Table_cherry_TWO_View_VY_SOP_Detail[[#This Row],[Document_Date]], "yyyy-MMM")</f>
        <v>2018-Sep</v>
      </c>
      <c r="F139" s="3">
        <f>WEEKDAY(Table_cherry_TWO_View_VY_SOP_Detail[[#This Row],[Document_Date]])</f>
        <v>5</v>
      </c>
      <c r="G139">
        <f>WEEKNUM(Table_cherry_TWO_View_VY_SOP_Detail[[#This Row],[Document_Date]])</f>
        <v>36</v>
      </c>
      <c r="H139">
        <f ca="1">_xlfn.DAYS(Table_cherry_TWO_View_VY_SOP_Detail[[#This Row],[Due_Date]], Table_cherry_TWO_View_VY_SOP_Detail[[#This Row],[Today]])</f>
        <v>1840</v>
      </c>
      <c r="I139" s="2">
        <f t="shared" ca="1" si="2"/>
        <v>41539</v>
      </c>
      <c r="J139" s="1">
        <v>43349</v>
      </c>
      <c r="K139" s="1">
        <v>42837</v>
      </c>
      <c r="L139" s="1">
        <v>43349</v>
      </c>
      <c r="M139" s="1">
        <v>43379</v>
      </c>
      <c r="N139">
        <v>352</v>
      </c>
      <c r="O139" t="s">
        <v>75</v>
      </c>
      <c r="P139" t="s">
        <v>465</v>
      </c>
      <c r="Q139" t="s">
        <v>466</v>
      </c>
      <c r="R139" t="s">
        <v>78</v>
      </c>
      <c r="S139" t="s">
        <v>302</v>
      </c>
      <c r="T139" t="s">
        <v>80</v>
      </c>
      <c r="U139" t="s">
        <v>467</v>
      </c>
      <c r="V139" t="s">
        <v>131</v>
      </c>
      <c r="W139" t="s">
        <v>131</v>
      </c>
      <c r="X139" t="s">
        <v>132</v>
      </c>
      <c r="Y139" t="s">
        <v>132</v>
      </c>
      <c r="Z139" t="s">
        <v>83</v>
      </c>
      <c r="AA139" t="s">
        <v>84</v>
      </c>
      <c r="AB139" t="s">
        <v>84</v>
      </c>
      <c r="AC139" t="s">
        <v>86</v>
      </c>
      <c r="AD139" t="s">
        <v>86</v>
      </c>
      <c r="AE139" t="s">
        <v>466</v>
      </c>
      <c r="AF139" t="s">
        <v>468</v>
      </c>
      <c r="AG139" t="s">
        <v>78</v>
      </c>
      <c r="AH139" t="s">
        <v>78</v>
      </c>
      <c r="AI139" t="s">
        <v>469</v>
      </c>
      <c r="AJ139" t="s">
        <v>217</v>
      </c>
      <c r="AK139" t="s">
        <v>470</v>
      </c>
      <c r="AL139" t="s">
        <v>91</v>
      </c>
      <c r="AM139" t="s">
        <v>86</v>
      </c>
      <c r="AN139" t="s">
        <v>466</v>
      </c>
      <c r="AO139" t="s">
        <v>468</v>
      </c>
      <c r="AP139" t="s">
        <v>78</v>
      </c>
      <c r="AQ139" t="s">
        <v>78</v>
      </c>
      <c r="AR139" t="s">
        <v>469</v>
      </c>
      <c r="AS139" t="s">
        <v>217</v>
      </c>
      <c r="AT139" t="s">
        <v>470</v>
      </c>
      <c r="AU139" t="s">
        <v>91</v>
      </c>
      <c r="AV139">
        <v>300.14</v>
      </c>
      <c r="AW139">
        <v>0</v>
      </c>
      <c r="AX139">
        <v>280.5</v>
      </c>
      <c r="AY139">
        <v>0</v>
      </c>
      <c r="AZ139">
        <v>0</v>
      </c>
      <c r="BA139">
        <v>19.64</v>
      </c>
      <c r="BB139" t="s">
        <v>92</v>
      </c>
      <c r="BC139" s="1">
        <v>43349</v>
      </c>
      <c r="BD139" s="1">
        <v>43349</v>
      </c>
      <c r="BE139" t="s">
        <v>125</v>
      </c>
      <c r="BF139" t="s">
        <v>78</v>
      </c>
      <c r="BG139" t="s">
        <v>78</v>
      </c>
      <c r="BH139">
        <v>65536</v>
      </c>
      <c r="BI139">
        <v>0</v>
      </c>
      <c r="BJ139" t="s">
        <v>94</v>
      </c>
      <c r="BK139" t="s">
        <v>384</v>
      </c>
      <c r="BL139" t="s">
        <v>471</v>
      </c>
      <c r="BM139">
        <v>1</v>
      </c>
      <c r="BN139" t="s">
        <v>97</v>
      </c>
      <c r="BO139">
        <v>1</v>
      </c>
      <c r="BP139">
        <v>1</v>
      </c>
      <c r="BQ139">
        <v>15</v>
      </c>
      <c r="BR139">
        <v>15</v>
      </c>
      <c r="BS139" t="s">
        <v>98</v>
      </c>
      <c r="BT139">
        <v>0</v>
      </c>
      <c r="BU139">
        <v>0</v>
      </c>
      <c r="BV139">
        <v>0</v>
      </c>
      <c r="BW139">
        <v>8</v>
      </c>
      <c r="BX139">
        <v>8</v>
      </c>
      <c r="BY139">
        <v>7</v>
      </c>
      <c r="BZ139">
        <v>46.666666666666671</v>
      </c>
      <c r="CA139" t="s">
        <v>78</v>
      </c>
      <c r="CB139" t="s">
        <v>78</v>
      </c>
    </row>
    <row r="140" spans="1:80" x14ac:dyDescent="0.25">
      <c r="A140" t="s">
        <v>464</v>
      </c>
      <c r="B140" t="s">
        <v>202</v>
      </c>
      <c r="C140">
        <f>YEAR(Table_cherry_TWO_View_VY_SOP_Detail[[#This Row],[Document_Date]])</f>
        <v>2018</v>
      </c>
      <c r="D140">
        <f>MONTH(Table_cherry_TWO_View_VY_SOP_Detail[[#This Row],[Document_Date]])</f>
        <v>9</v>
      </c>
      <c r="E140" t="str">
        <f>TEXT(Table_cherry_TWO_View_VY_SOP_Detail[[#This Row],[Document_Date]], "yyyy-MMM")</f>
        <v>2018-Sep</v>
      </c>
      <c r="F140" s="3">
        <f>WEEKDAY(Table_cherry_TWO_View_VY_SOP_Detail[[#This Row],[Document_Date]])</f>
        <v>5</v>
      </c>
      <c r="G140">
        <f>WEEKNUM(Table_cherry_TWO_View_VY_SOP_Detail[[#This Row],[Document_Date]])</f>
        <v>36</v>
      </c>
      <c r="H140">
        <f ca="1">_xlfn.DAYS(Table_cherry_TWO_View_VY_SOP_Detail[[#This Row],[Due_Date]], Table_cherry_TWO_View_VY_SOP_Detail[[#This Row],[Today]])</f>
        <v>1840</v>
      </c>
      <c r="I140" s="2">
        <f t="shared" ca="1" si="2"/>
        <v>41539</v>
      </c>
      <c r="J140" s="1">
        <v>43349</v>
      </c>
      <c r="K140" s="1">
        <v>42837</v>
      </c>
      <c r="L140" s="1">
        <v>43349</v>
      </c>
      <c r="M140" s="1">
        <v>43379</v>
      </c>
      <c r="N140">
        <v>352</v>
      </c>
      <c r="O140" t="s">
        <v>75</v>
      </c>
      <c r="P140" t="s">
        <v>465</v>
      </c>
      <c r="Q140" t="s">
        <v>466</v>
      </c>
      <c r="R140" t="s">
        <v>78</v>
      </c>
      <c r="S140" t="s">
        <v>302</v>
      </c>
      <c r="T140" t="s">
        <v>80</v>
      </c>
      <c r="U140" t="s">
        <v>472</v>
      </c>
      <c r="V140" t="s">
        <v>131</v>
      </c>
      <c r="W140" t="s">
        <v>131</v>
      </c>
      <c r="X140" t="s">
        <v>132</v>
      </c>
      <c r="Y140" t="s">
        <v>132</v>
      </c>
      <c r="Z140" t="s">
        <v>83</v>
      </c>
      <c r="AA140" t="s">
        <v>84</v>
      </c>
      <c r="AB140" t="s">
        <v>84</v>
      </c>
      <c r="AC140" t="s">
        <v>86</v>
      </c>
      <c r="AD140" t="s">
        <v>86</v>
      </c>
      <c r="AE140" t="s">
        <v>466</v>
      </c>
      <c r="AF140" t="s">
        <v>468</v>
      </c>
      <c r="AG140" t="s">
        <v>78</v>
      </c>
      <c r="AH140" t="s">
        <v>78</v>
      </c>
      <c r="AI140" t="s">
        <v>469</v>
      </c>
      <c r="AJ140" t="s">
        <v>217</v>
      </c>
      <c r="AK140" t="s">
        <v>470</v>
      </c>
      <c r="AL140" t="s">
        <v>91</v>
      </c>
      <c r="AM140" t="s">
        <v>86</v>
      </c>
      <c r="AN140" t="s">
        <v>466</v>
      </c>
      <c r="AO140" t="s">
        <v>468</v>
      </c>
      <c r="AP140" t="s">
        <v>78</v>
      </c>
      <c r="AQ140" t="s">
        <v>78</v>
      </c>
      <c r="AR140" t="s">
        <v>469</v>
      </c>
      <c r="AS140" t="s">
        <v>217</v>
      </c>
      <c r="AT140" t="s">
        <v>470</v>
      </c>
      <c r="AU140" t="s">
        <v>91</v>
      </c>
      <c r="AV140">
        <v>300.14</v>
      </c>
      <c r="AW140">
        <v>0</v>
      </c>
      <c r="AX140">
        <v>280.5</v>
      </c>
      <c r="AY140">
        <v>0</v>
      </c>
      <c r="AZ140">
        <v>0</v>
      </c>
      <c r="BA140">
        <v>19.64</v>
      </c>
      <c r="BB140" t="s">
        <v>92</v>
      </c>
      <c r="BC140" s="1">
        <v>43349</v>
      </c>
      <c r="BD140" s="1">
        <v>43349</v>
      </c>
      <c r="BE140" t="s">
        <v>125</v>
      </c>
      <c r="BF140" t="s">
        <v>78</v>
      </c>
      <c r="BG140" t="s">
        <v>78</v>
      </c>
      <c r="BH140">
        <v>16384</v>
      </c>
      <c r="BI140">
        <v>0</v>
      </c>
      <c r="BJ140" t="s">
        <v>94</v>
      </c>
      <c r="BK140" t="s">
        <v>473</v>
      </c>
      <c r="BL140" t="s">
        <v>474</v>
      </c>
      <c r="BM140">
        <v>1</v>
      </c>
      <c r="BN140" t="s">
        <v>97</v>
      </c>
      <c r="BO140">
        <v>1</v>
      </c>
      <c r="BP140">
        <v>1</v>
      </c>
      <c r="BQ140">
        <v>90</v>
      </c>
      <c r="BR140">
        <v>90</v>
      </c>
      <c r="BS140" t="s">
        <v>98</v>
      </c>
      <c r="BT140">
        <v>0</v>
      </c>
      <c r="BU140">
        <v>0</v>
      </c>
      <c r="BV140">
        <v>0</v>
      </c>
      <c r="BW140">
        <v>60</v>
      </c>
      <c r="BX140">
        <v>60</v>
      </c>
      <c r="BY140">
        <v>30</v>
      </c>
      <c r="BZ140">
        <v>33.333333333333329</v>
      </c>
      <c r="CA140" t="s">
        <v>372</v>
      </c>
      <c r="CB140" t="s">
        <v>78</v>
      </c>
    </row>
    <row r="141" spans="1:80" x14ac:dyDescent="0.25">
      <c r="A141" t="s">
        <v>464</v>
      </c>
      <c r="B141" t="s">
        <v>202</v>
      </c>
      <c r="C141">
        <f>YEAR(Table_cherry_TWO_View_VY_SOP_Detail[[#This Row],[Document_Date]])</f>
        <v>2018</v>
      </c>
      <c r="D141">
        <f>MONTH(Table_cherry_TWO_View_VY_SOP_Detail[[#This Row],[Document_Date]])</f>
        <v>9</v>
      </c>
      <c r="E141" t="str">
        <f>TEXT(Table_cherry_TWO_View_VY_SOP_Detail[[#This Row],[Document_Date]], "yyyy-MMM")</f>
        <v>2018-Sep</v>
      </c>
      <c r="F141" s="3">
        <f>WEEKDAY(Table_cherry_TWO_View_VY_SOP_Detail[[#This Row],[Document_Date]])</f>
        <v>5</v>
      </c>
      <c r="G141">
        <f>WEEKNUM(Table_cherry_TWO_View_VY_SOP_Detail[[#This Row],[Document_Date]])</f>
        <v>36</v>
      </c>
      <c r="H141">
        <f ca="1">_xlfn.DAYS(Table_cherry_TWO_View_VY_SOP_Detail[[#This Row],[Due_Date]], Table_cherry_TWO_View_VY_SOP_Detail[[#This Row],[Today]])</f>
        <v>1840</v>
      </c>
      <c r="I141" s="2">
        <f t="shared" ca="1" si="2"/>
        <v>41539</v>
      </c>
      <c r="J141" s="1">
        <v>43349</v>
      </c>
      <c r="K141" s="1">
        <v>42837</v>
      </c>
      <c r="L141" s="1">
        <v>43349</v>
      </c>
      <c r="M141" s="1">
        <v>43379</v>
      </c>
      <c r="N141">
        <v>352</v>
      </c>
      <c r="O141" t="s">
        <v>75</v>
      </c>
      <c r="P141" t="s">
        <v>465</v>
      </c>
      <c r="Q141" t="s">
        <v>466</v>
      </c>
      <c r="R141" t="s">
        <v>78</v>
      </c>
      <c r="S141" t="s">
        <v>302</v>
      </c>
      <c r="T141" t="s">
        <v>80</v>
      </c>
      <c r="U141" t="s">
        <v>472</v>
      </c>
      <c r="V141" t="s">
        <v>131</v>
      </c>
      <c r="W141" t="s">
        <v>131</v>
      </c>
      <c r="X141" t="s">
        <v>132</v>
      </c>
      <c r="Y141" t="s">
        <v>132</v>
      </c>
      <c r="Z141" t="s">
        <v>83</v>
      </c>
      <c r="AA141" t="s">
        <v>84</v>
      </c>
      <c r="AB141" t="s">
        <v>84</v>
      </c>
      <c r="AC141" t="s">
        <v>86</v>
      </c>
      <c r="AD141" t="s">
        <v>86</v>
      </c>
      <c r="AE141" t="s">
        <v>466</v>
      </c>
      <c r="AF141" t="s">
        <v>468</v>
      </c>
      <c r="AG141" t="s">
        <v>78</v>
      </c>
      <c r="AH141" t="s">
        <v>78</v>
      </c>
      <c r="AI141" t="s">
        <v>469</v>
      </c>
      <c r="AJ141" t="s">
        <v>217</v>
      </c>
      <c r="AK141" t="s">
        <v>470</v>
      </c>
      <c r="AL141" t="s">
        <v>91</v>
      </c>
      <c r="AM141" t="s">
        <v>86</v>
      </c>
      <c r="AN141" t="s">
        <v>466</v>
      </c>
      <c r="AO141" t="s">
        <v>468</v>
      </c>
      <c r="AP141" t="s">
        <v>78</v>
      </c>
      <c r="AQ141" t="s">
        <v>78</v>
      </c>
      <c r="AR141" t="s">
        <v>469</v>
      </c>
      <c r="AS141" t="s">
        <v>217</v>
      </c>
      <c r="AT141" t="s">
        <v>470</v>
      </c>
      <c r="AU141" t="s">
        <v>91</v>
      </c>
      <c r="AV141">
        <v>300.14</v>
      </c>
      <c r="AW141">
        <v>0</v>
      </c>
      <c r="AX141">
        <v>280.5</v>
      </c>
      <c r="AY141">
        <v>0</v>
      </c>
      <c r="AZ141">
        <v>0</v>
      </c>
      <c r="BA141">
        <v>19.64</v>
      </c>
      <c r="BB141" t="s">
        <v>92</v>
      </c>
      <c r="BC141" s="1">
        <v>43349</v>
      </c>
      <c r="BD141" s="1">
        <v>43349</v>
      </c>
      <c r="BE141" t="s">
        <v>125</v>
      </c>
      <c r="BF141" t="s">
        <v>78</v>
      </c>
      <c r="BG141" t="s">
        <v>78</v>
      </c>
      <c r="BH141">
        <v>32768</v>
      </c>
      <c r="BI141">
        <v>0</v>
      </c>
      <c r="BJ141" t="s">
        <v>94</v>
      </c>
      <c r="BK141" t="s">
        <v>380</v>
      </c>
      <c r="BL141" t="s">
        <v>475</v>
      </c>
      <c r="BM141">
        <v>0.5</v>
      </c>
      <c r="BN141" t="s">
        <v>379</v>
      </c>
      <c r="BO141">
        <v>1</v>
      </c>
      <c r="BP141">
        <v>0.5</v>
      </c>
      <c r="BQ141">
        <v>75</v>
      </c>
      <c r="BR141">
        <v>37.5</v>
      </c>
      <c r="BS141" t="s">
        <v>98</v>
      </c>
      <c r="BT141">
        <v>0</v>
      </c>
      <c r="BU141">
        <v>0</v>
      </c>
      <c r="BV141">
        <v>0</v>
      </c>
      <c r="BW141">
        <v>50</v>
      </c>
      <c r="BX141">
        <v>25</v>
      </c>
      <c r="BY141">
        <v>12.5</v>
      </c>
      <c r="BZ141">
        <v>33.333333333333329</v>
      </c>
      <c r="CA141" t="s">
        <v>78</v>
      </c>
      <c r="CB141" t="s">
        <v>78</v>
      </c>
    </row>
    <row r="142" spans="1:80" x14ac:dyDescent="0.25">
      <c r="A142" t="s">
        <v>464</v>
      </c>
      <c r="B142" t="s">
        <v>202</v>
      </c>
      <c r="C142">
        <f>YEAR(Table_cherry_TWO_View_VY_SOP_Detail[[#This Row],[Document_Date]])</f>
        <v>2018</v>
      </c>
      <c r="D142">
        <f>MONTH(Table_cherry_TWO_View_VY_SOP_Detail[[#This Row],[Document_Date]])</f>
        <v>9</v>
      </c>
      <c r="E142" t="str">
        <f>TEXT(Table_cherry_TWO_View_VY_SOP_Detail[[#This Row],[Document_Date]], "yyyy-MMM")</f>
        <v>2018-Sep</v>
      </c>
      <c r="F142" s="3">
        <f>WEEKDAY(Table_cherry_TWO_View_VY_SOP_Detail[[#This Row],[Document_Date]])</f>
        <v>5</v>
      </c>
      <c r="G142">
        <f>WEEKNUM(Table_cherry_TWO_View_VY_SOP_Detail[[#This Row],[Document_Date]])</f>
        <v>36</v>
      </c>
      <c r="H142">
        <f ca="1">_xlfn.DAYS(Table_cherry_TWO_View_VY_SOP_Detail[[#This Row],[Due_Date]], Table_cherry_TWO_View_VY_SOP_Detail[[#This Row],[Today]])</f>
        <v>1840</v>
      </c>
      <c r="I142" s="2">
        <f t="shared" ca="1" si="2"/>
        <v>41539</v>
      </c>
      <c r="J142" s="1">
        <v>43349</v>
      </c>
      <c r="K142" s="1">
        <v>42837</v>
      </c>
      <c r="L142" s="1">
        <v>43349</v>
      </c>
      <c r="M142" s="1">
        <v>43379</v>
      </c>
      <c r="N142">
        <v>352</v>
      </c>
      <c r="O142" t="s">
        <v>75</v>
      </c>
      <c r="P142" t="s">
        <v>465</v>
      </c>
      <c r="Q142" t="s">
        <v>466</v>
      </c>
      <c r="R142" t="s">
        <v>78</v>
      </c>
      <c r="S142" t="s">
        <v>302</v>
      </c>
      <c r="T142" t="s">
        <v>80</v>
      </c>
      <c r="U142" t="s">
        <v>472</v>
      </c>
      <c r="V142" t="s">
        <v>131</v>
      </c>
      <c r="W142" t="s">
        <v>131</v>
      </c>
      <c r="X142" t="s">
        <v>132</v>
      </c>
      <c r="Y142" t="s">
        <v>132</v>
      </c>
      <c r="Z142" t="s">
        <v>83</v>
      </c>
      <c r="AA142" t="s">
        <v>84</v>
      </c>
      <c r="AB142" t="s">
        <v>84</v>
      </c>
      <c r="AC142" t="s">
        <v>86</v>
      </c>
      <c r="AD142" t="s">
        <v>86</v>
      </c>
      <c r="AE142" t="s">
        <v>466</v>
      </c>
      <c r="AF142" t="s">
        <v>468</v>
      </c>
      <c r="AG142" t="s">
        <v>78</v>
      </c>
      <c r="AH142" t="s">
        <v>78</v>
      </c>
      <c r="AI142" t="s">
        <v>469</v>
      </c>
      <c r="AJ142" t="s">
        <v>217</v>
      </c>
      <c r="AK142" t="s">
        <v>470</v>
      </c>
      <c r="AL142" t="s">
        <v>91</v>
      </c>
      <c r="AM142" t="s">
        <v>86</v>
      </c>
      <c r="AN142" t="s">
        <v>466</v>
      </c>
      <c r="AO142" t="s">
        <v>468</v>
      </c>
      <c r="AP142" t="s">
        <v>78</v>
      </c>
      <c r="AQ142" t="s">
        <v>78</v>
      </c>
      <c r="AR142" t="s">
        <v>469</v>
      </c>
      <c r="AS142" t="s">
        <v>217</v>
      </c>
      <c r="AT142" t="s">
        <v>470</v>
      </c>
      <c r="AU142" t="s">
        <v>91</v>
      </c>
      <c r="AV142">
        <v>300.14</v>
      </c>
      <c r="AW142">
        <v>0</v>
      </c>
      <c r="AX142">
        <v>280.5</v>
      </c>
      <c r="AY142">
        <v>0</v>
      </c>
      <c r="AZ142">
        <v>0</v>
      </c>
      <c r="BA142">
        <v>19.64</v>
      </c>
      <c r="BB142" t="s">
        <v>92</v>
      </c>
      <c r="BC142" s="1">
        <v>43349</v>
      </c>
      <c r="BD142" s="1">
        <v>43349</v>
      </c>
      <c r="BE142" t="s">
        <v>125</v>
      </c>
      <c r="BF142" t="s">
        <v>78</v>
      </c>
      <c r="BG142" t="s">
        <v>78</v>
      </c>
      <c r="BH142">
        <v>49152</v>
      </c>
      <c r="BI142">
        <v>0</v>
      </c>
      <c r="BJ142" t="s">
        <v>94</v>
      </c>
      <c r="BK142" t="s">
        <v>377</v>
      </c>
      <c r="BL142" t="s">
        <v>476</v>
      </c>
      <c r="BM142">
        <v>0.92</v>
      </c>
      <c r="BN142" t="s">
        <v>379</v>
      </c>
      <c r="BO142">
        <v>1</v>
      </c>
      <c r="BP142">
        <v>0.92</v>
      </c>
      <c r="BQ142">
        <v>150</v>
      </c>
      <c r="BR142">
        <v>138</v>
      </c>
      <c r="BS142" t="s">
        <v>98</v>
      </c>
      <c r="BT142">
        <v>0</v>
      </c>
      <c r="BU142">
        <v>0</v>
      </c>
      <c r="BV142">
        <v>0</v>
      </c>
      <c r="BW142">
        <v>75</v>
      </c>
      <c r="BX142">
        <v>69</v>
      </c>
      <c r="BY142">
        <v>69</v>
      </c>
      <c r="BZ142">
        <v>50</v>
      </c>
      <c r="CA142" t="s">
        <v>78</v>
      </c>
      <c r="CB142" t="s">
        <v>78</v>
      </c>
    </row>
    <row r="143" spans="1:80" x14ac:dyDescent="0.25">
      <c r="A143" t="s">
        <v>477</v>
      </c>
      <c r="B143" t="s">
        <v>202</v>
      </c>
      <c r="C143">
        <f>YEAR(Table_cherry_TWO_View_VY_SOP_Detail[[#This Row],[Document_Date]])</f>
        <v>2018</v>
      </c>
      <c r="D143">
        <f>MONTH(Table_cherry_TWO_View_VY_SOP_Detail[[#This Row],[Document_Date]])</f>
        <v>9</v>
      </c>
      <c r="E143" t="str">
        <f>TEXT(Table_cherry_TWO_View_VY_SOP_Detail[[#This Row],[Document_Date]], "yyyy-MMM")</f>
        <v>2018-Sep</v>
      </c>
      <c r="F143" s="3">
        <f>WEEKDAY(Table_cherry_TWO_View_VY_SOP_Detail[[#This Row],[Document_Date]])</f>
        <v>5</v>
      </c>
      <c r="G143">
        <f>WEEKNUM(Table_cherry_TWO_View_VY_SOP_Detail[[#This Row],[Document_Date]])</f>
        <v>36</v>
      </c>
      <c r="H143">
        <f ca="1">_xlfn.DAYS(Table_cherry_TWO_View_VY_SOP_Detail[[#This Row],[Due_Date]], Table_cherry_TWO_View_VY_SOP_Detail[[#This Row],[Today]])</f>
        <v>1840</v>
      </c>
      <c r="I143" s="2">
        <f t="shared" ca="1" si="2"/>
        <v>41539</v>
      </c>
      <c r="J143" s="1">
        <v>43349</v>
      </c>
      <c r="K143" s="1">
        <v>42837</v>
      </c>
      <c r="L143" s="1">
        <v>43349</v>
      </c>
      <c r="M143" s="1">
        <v>43379</v>
      </c>
      <c r="N143">
        <v>353</v>
      </c>
      <c r="O143" t="s">
        <v>75</v>
      </c>
      <c r="P143" t="s">
        <v>433</v>
      </c>
      <c r="Q143" t="s">
        <v>434</v>
      </c>
      <c r="R143" t="s">
        <v>78</v>
      </c>
      <c r="S143" t="s">
        <v>302</v>
      </c>
      <c r="T143" t="s">
        <v>80</v>
      </c>
      <c r="U143" t="s">
        <v>478</v>
      </c>
      <c r="V143" t="s">
        <v>131</v>
      </c>
      <c r="W143" t="s">
        <v>131</v>
      </c>
      <c r="X143" t="s">
        <v>132</v>
      </c>
      <c r="Y143" t="s">
        <v>132</v>
      </c>
      <c r="Z143" t="s">
        <v>83</v>
      </c>
      <c r="AA143" t="s">
        <v>84</v>
      </c>
      <c r="AB143" t="s">
        <v>84</v>
      </c>
      <c r="AC143" t="s">
        <v>86</v>
      </c>
      <c r="AD143" t="s">
        <v>86</v>
      </c>
      <c r="AE143" t="s">
        <v>434</v>
      </c>
      <c r="AF143" t="s">
        <v>436</v>
      </c>
      <c r="AG143" t="s">
        <v>78</v>
      </c>
      <c r="AH143" t="s">
        <v>78</v>
      </c>
      <c r="AI143" t="s">
        <v>437</v>
      </c>
      <c r="AJ143" t="s">
        <v>217</v>
      </c>
      <c r="AK143" t="s">
        <v>438</v>
      </c>
      <c r="AL143" t="s">
        <v>91</v>
      </c>
      <c r="AM143" t="s">
        <v>86</v>
      </c>
      <c r="AN143" t="s">
        <v>434</v>
      </c>
      <c r="AO143" t="s">
        <v>436</v>
      </c>
      <c r="AP143" t="s">
        <v>78</v>
      </c>
      <c r="AQ143" t="s">
        <v>78</v>
      </c>
      <c r="AR143" t="s">
        <v>437</v>
      </c>
      <c r="AS143" t="s">
        <v>217</v>
      </c>
      <c r="AT143" t="s">
        <v>438</v>
      </c>
      <c r="AU143" t="s">
        <v>91</v>
      </c>
      <c r="AV143">
        <v>754.36</v>
      </c>
      <c r="AW143">
        <v>0</v>
      </c>
      <c r="AX143">
        <v>705</v>
      </c>
      <c r="AY143">
        <v>0</v>
      </c>
      <c r="AZ143">
        <v>0</v>
      </c>
      <c r="BA143">
        <v>49.36</v>
      </c>
      <c r="BB143" t="s">
        <v>92</v>
      </c>
      <c r="BC143" s="1">
        <v>43349</v>
      </c>
      <c r="BD143" s="1">
        <v>43349</v>
      </c>
      <c r="BE143" t="s">
        <v>125</v>
      </c>
      <c r="BF143" t="s">
        <v>78</v>
      </c>
      <c r="BG143" t="s">
        <v>78</v>
      </c>
      <c r="BH143">
        <v>65536</v>
      </c>
      <c r="BI143">
        <v>0</v>
      </c>
      <c r="BJ143" t="s">
        <v>94</v>
      </c>
      <c r="BK143" t="s">
        <v>384</v>
      </c>
      <c r="BL143" t="s">
        <v>471</v>
      </c>
      <c r="BM143">
        <v>1</v>
      </c>
      <c r="BN143" t="s">
        <v>97</v>
      </c>
      <c r="BO143">
        <v>1</v>
      </c>
      <c r="BP143">
        <v>1</v>
      </c>
      <c r="BQ143">
        <v>15</v>
      </c>
      <c r="BR143">
        <v>15</v>
      </c>
      <c r="BS143" t="s">
        <v>98</v>
      </c>
      <c r="BT143">
        <v>0</v>
      </c>
      <c r="BU143">
        <v>0</v>
      </c>
      <c r="BV143">
        <v>0</v>
      </c>
      <c r="BW143">
        <v>8</v>
      </c>
      <c r="BX143">
        <v>8</v>
      </c>
      <c r="BY143">
        <v>7</v>
      </c>
      <c r="BZ143">
        <v>46.666666666666671</v>
      </c>
      <c r="CA143" t="s">
        <v>78</v>
      </c>
      <c r="CB143" t="s">
        <v>78</v>
      </c>
    </row>
    <row r="144" spans="1:80" x14ac:dyDescent="0.25">
      <c r="A144" t="s">
        <v>477</v>
      </c>
      <c r="B144" t="s">
        <v>202</v>
      </c>
      <c r="C144">
        <f>YEAR(Table_cherry_TWO_View_VY_SOP_Detail[[#This Row],[Document_Date]])</f>
        <v>2018</v>
      </c>
      <c r="D144">
        <f>MONTH(Table_cherry_TWO_View_VY_SOP_Detail[[#This Row],[Document_Date]])</f>
        <v>9</v>
      </c>
      <c r="E144" t="str">
        <f>TEXT(Table_cherry_TWO_View_VY_SOP_Detail[[#This Row],[Document_Date]], "yyyy-MMM")</f>
        <v>2018-Sep</v>
      </c>
      <c r="F144" s="3">
        <f>WEEKDAY(Table_cherry_TWO_View_VY_SOP_Detail[[#This Row],[Document_Date]])</f>
        <v>5</v>
      </c>
      <c r="G144">
        <f>WEEKNUM(Table_cherry_TWO_View_VY_SOP_Detail[[#This Row],[Document_Date]])</f>
        <v>36</v>
      </c>
      <c r="H144">
        <f ca="1">_xlfn.DAYS(Table_cherry_TWO_View_VY_SOP_Detail[[#This Row],[Due_Date]], Table_cherry_TWO_View_VY_SOP_Detail[[#This Row],[Today]])</f>
        <v>1840</v>
      </c>
      <c r="I144" s="2">
        <f t="shared" ca="1" si="2"/>
        <v>41539</v>
      </c>
      <c r="J144" s="1">
        <v>43349</v>
      </c>
      <c r="K144" s="1">
        <v>42837</v>
      </c>
      <c r="L144" s="1">
        <v>43349</v>
      </c>
      <c r="M144" s="1">
        <v>43379</v>
      </c>
      <c r="N144">
        <v>353</v>
      </c>
      <c r="O144" t="s">
        <v>75</v>
      </c>
      <c r="P144" t="s">
        <v>433</v>
      </c>
      <c r="Q144" t="s">
        <v>434</v>
      </c>
      <c r="R144" t="s">
        <v>78</v>
      </c>
      <c r="S144" t="s">
        <v>302</v>
      </c>
      <c r="T144" t="s">
        <v>80</v>
      </c>
      <c r="U144" t="s">
        <v>366</v>
      </c>
      <c r="V144" t="s">
        <v>131</v>
      </c>
      <c r="W144" t="s">
        <v>131</v>
      </c>
      <c r="X144" t="s">
        <v>132</v>
      </c>
      <c r="Y144" t="s">
        <v>132</v>
      </c>
      <c r="Z144" t="s">
        <v>83</v>
      </c>
      <c r="AA144" t="s">
        <v>84</v>
      </c>
      <c r="AB144" t="s">
        <v>84</v>
      </c>
      <c r="AC144" t="s">
        <v>86</v>
      </c>
      <c r="AD144" t="s">
        <v>86</v>
      </c>
      <c r="AE144" t="s">
        <v>434</v>
      </c>
      <c r="AF144" t="s">
        <v>436</v>
      </c>
      <c r="AG144" t="s">
        <v>78</v>
      </c>
      <c r="AH144" t="s">
        <v>78</v>
      </c>
      <c r="AI144" t="s">
        <v>437</v>
      </c>
      <c r="AJ144" t="s">
        <v>217</v>
      </c>
      <c r="AK144" t="s">
        <v>438</v>
      </c>
      <c r="AL144" t="s">
        <v>91</v>
      </c>
      <c r="AM144" t="s">
        <v>86</v>
      </c>
      <c r="AN144" t="s">
        <v>434</v>
      </c>
      <c r="AO144" t="s">
        <v>436</v>
      </c>
      <c r="AP144" t="s">
        <v>78</v>
      </c>
      <c r="AQ144" t="s">
        <v>78</v>
      </c>
      <c r="AR144" t="s">
        <v>437</v>
      </c>
      <c r="AS144" t="s">
        <v>217</v>
      </c>
      <c r="AT144" t="s">
        <v>438</v>
      </c>
      <c r="AU144" t="s">
        <v>91</v>
      </c>
      <c r="AV144">
        <v>754.36</v>
      </c>
      <c r="AW144">
        <v>0</v>
      </c>
      <c r="AX144">
        <v>705</v>
      </c>
      <c r="AY144">
        <v>0</v>
      </c>
      <c r="AZ144">
        <v>0</v>
      </c>
      <c r="BA144">
        <v>49.36</v>
      </c>
      <c r="BB144" t="s">
        <v>92</v>
      </c>
      <c r="BC144" s="1">
        <v>43349</v>
      </c>
      <c r="BD144" s="1">
        <v>43349</v>
      </c>
      <c r="BE144" t="s">
        <v>125</v>
      </c>
      <c r="BF144" t="s">
        <v>78</v>
      </c>
      <c r="BG144" t="s">
        <v>78</v>
      </c>
      <c r="BH144">
        <v>16384</v>
      </c>
      <c r="BI144">
        <v>0</v>
      </c>
      <c r="BJ144" t="s">
        <v>94</v>
      </c>
      <c r="BK144" t="s">
        <v>473</v>
      </c>
      <c r="BL144" t="s">
        <v>479</v>
      </c>
      <c r="BM144">
        <v>1</v>
      </c>
      <c r="BN144" t="s">
        <v>97</v>
      </c>
      <c r="BO144">
        <v>1</v>
      </c>
      <c r="BP144">
        <v>1</v>
      </c>
      <c r="BQ144">
        <v>90</v>
      </c>
      <c r="BR144">
        <v>90</v>
      </c>
      <c r="BS144" t="s">
        <v>98</v>
      </c>
      <c r="BT144">
        <v>0</v>
      </c>
      <c r="BU144">
        <v>0</v>
      </c>
      <c r="BV144">
        <v>0</v>
      </c>
      <c r="BW144">
        <v>60</v>
      </c>
      <c r="BX144">
        <v>60</v>
      </c>
      <c r="BY144">
        <v>30</v>
      </c>
      <c r="BZ144">
        <v>33.333333333333329</v>
      </c>
      <c r="CA144" t="s">
        <v>372</v>
      </c>
      <c r="CB144" t="s">
        <v>78</v>
      </c>
    </row>
    <row r="145" spans="1:80" x14ac:dyDescent="0.25">
      <c r="A145" t="s">
        <v>477</v>
      </c>
      <c r="B145" t="s">
        <v>202</v>
      </c>
      <c r="C145">
        <f>YEAR(Table_cherry_TWO_View_VY_SOP_Detail[[#This Row],[Document_Date]])</f>
        <v>2018</v>
      </c>
      <c r="D145">
        <f>MONTH(Table_cherry_TWO_View_VY_SOP_Detail[[#This Row],[Document_Date]])</f>
        <v>9</v>
      </c>
      <c r="E145" t="str">
        <f>TEXT(Table_cherry_TWO_View_VY_SOP_Detail[[#This Row],[Document_Date]], "yyyy-MMM")</f>
        <v>2018-Sep</v>
      </c>
      <c r="F145" s="3">
        <f>WEEKDAY(Table_cherry_TWO_View_VY_SOP_Detail[[#This Row],[Document_Date]])</f>
        <v>5</v>
      </c>
      <c r="G145">
        <f>WEEKNUM(Table_cherry_TWO_View_VY_SOP_Detail[[#This Row],[Document_Date]])</f>
        <v>36</v>
      </c>
      <c r="H145">
        <f ca="1">_xlfn.DAYS(Table_cherry_TWO_View_VY_SOP_Detail[[#This Row],[Due_Date]], Table_cherry_TWO_View_VY_SOP_Detail[[#This Row],[Today]])</f>
        <v>1840</v>
      </c>
      <c r="I145" s="2">
        <f t="shared" ca="1" si="2"/>
        <v>41539</v>
      </c>
      <c r="J145" s="1">
        <v>43349</v>
      </c>
      <c r="K145" s="1">
        <v>42837</v>
      </c>
      <c r="L145" s="1">
        <v>43349</v>
      </c>
      <c r="M145" s="1">
        <v>43379</v>
      </c>
      <c r="N145">
        <v>353</v>
      </c>
      <c r="O145" t="s">
        <v>75</v>
      </c>
      <c r="P145" t="s">
        <v>433</v>
      </c>
      <c r="Q145" t="s">
        <v>434</v>
      </c>
      <c r="R145" t="s">
        <v>78</v>
      </c>
      <c r="S145" t="s">
        <v>302</v>
      </c>
      <c r="T145" t="s">
        <v>80</v>
      </c>
      <c r="U145" t="s">
        <v>366</v>
      </c>
      <c r="V145" t="s">
        <v>131</v>
      </c>
      <c r="W145" t="s">
        <v>131</v>
      </c>
      <c r="X145" t="s">
        <v>132</v>
      </c>
      <c r="Y145" t="s">
        <v>132</v>
      </c>
      <c r="Z145" t="s">
        <v>83</v>
      </c>
      <c r="AA145" t="s">
        <v>84</v>
      </c>
      <c r="AB145" t="s">
        <v>84</v>
      </c>
      <c r="AC145" t="s">
        <v>86</v>
      </c>
      <c r="AD145" t="s">
        <v>86</v>
      </c>
      <c r="AE145" t="s">
        <v>434</v>
      </c>
      <c r="AF145" t="s">
        <v>436</v>
      </c>
      <c r="AG145" t="s">
        <v>78</v>
      </c>
      <c r="AH145" t="s">
        <v>78</v>
      </c>
      <c r="AI145" t="s">
        <v>437</v>
      </c>
      <c r="AJ145" t="s">
        <v>217</v>
      </c>
      <c r="AK145" t="s">
        <v>438</v>
      </c>
      <c r="AL145" t="s">
        <v>91</v>
      </c>
      <c r="AM145" t="s">
        <v>86</v>
      </c>
      <c r="AN145" t="s">
        <v>434</v>
      </c>
      <c r="AO145" t="s">
        <v>436</v>
      </c>
      <c r="AP145" t="s">
        <v>78</v>
      </c>
      <c r="AQ145" t="s">
        <v>78</v>
      </c>
      <c r="AR145" t="s">
        <v>437</v>
      </c>
      <c r="AS145" t="s">
        <v>217</v>
      </c>
      <c r="AT145" t="s">
        <v>438</v>
      </c>
      <c r="AU145" t="s">
        <v>91</v>
      </c>
      <c r="AV145">
        <v>754.36</v>
      </c>
      <c r="AW145">
        <v>0</v>
      </c>
      <c r="AX145">
        <v>705</v>
      </c>
      <c r="AY145">
        <v>0</v>
      </c>
      <c r="AZ145">
        <v>0</v>
      </c>
      <c r="BA145">
        <v>49.36</v>
      </c>
      <c r="BB145" t="s">
        <v>92</v>
      </c>
      <c r="BC145" s="1">
        <v>43349</v>
      </c>
      <c r="BD145" s="1">
        <v>43349</v>
      </c>
      <c r="BE145" t="s">
        <v>125</v>
      </c>
      <c r="BF145" t="s">
        <v>78</v>
      </c>
      <c r="BG145" t="s">
        <v>78</v>
      </c>
      <c r="BH145">
        <v>32768</v>
      </c>
      <c r="BI145">
        <v>0</v>
      </c>
      <c r="BJ145" t="s">
        <v>94</v>
      </c>
      <c r="BK145" t="s">
        <v>380</v>
      </c>
      <c r="BL145" t="s">
        <v>381</v>
      </c>
      <c r="BM145">
        <v>0.5</v>
      </c>
      <c r="BN145" t="s">
        <v>379</v>
      </c>
      <c r="BO145">
        <v>1</v>
      </c>
      <c r="BP145">
        <v>0.5</v>
      </c>
      <c r="BQ145">
        <v>75</v>
      </c>
      <c r="BR145">
        <v>37.5</v>
      </c>
      <c r="BS145" t="s">
        <v>98</v>
      </c>
      <c r="BT145">
        <v>0</v>
      </c>
      <c r="BU145">
        <v>0</v>
      </c>
      <c r="BV145">
        <v>0</v>
      </c>
      <c r="BW145">
        <v>50</v>
      </c>
      <c r="BX145">
        <v>25</v>
      </c>
      <c r="BY145">
        <v>12.5</v>
      </c>
      <c r="BZ145">
        <v>33.333333333333329</v>
      </c>
      <c r="CA145" t="s">
        <v>78</v>
      </c>
      <c r="CB145" t="s">
        <v>78</v>
      </c>
    </row>
    <row r="146" spans="1:80" x14ac:dyDescent="0.25">
      <c r="A146" t="s">
        <v>477</v>
      </c>
      <c r="B146" t="s">
        <v>202</v>
      </c>
      <c r="C146">
        <f>YEAR(Table_cherry_TWO_View_VY_SOP_Detail[[#This Row],[Document_Date]])</f>
        <v>2018</v>
      </c>
      <c r="D146">
        <f>MONTH(Table_cherry_TWO_View_VY_SOP_Detail[[#This Row],[Document_Date]])</f>
        <v>9</v>
      </c>
      <c r="E146" t="str">
        <f>TEXT(Table_cherry_TWO_View_VY_SOP_Detail[[#This Row],[Document_Date]], "yyyy-MMM")</f>
        <v>2018-Sep</v>
      </c>
      <c r="F146" s="3">
        <f>WEEKDAY(Table_cherry_TWO_View_VY_SOP_Detail[[#This Row],[Document_Date]])</f>
        <v>5</v>
      </c>
      <c r="G146">
        <f>WEEKNUM(Table_cherry_TWO_View_VY_SOP_Detail[[#This Row],[Document_Date]])</f>
        <v>36</v>
      </c>
      <c r="H146">
        <f ca="1">_xlfn.DAYS(Table_cherry_TWO_View_VY_SOP_Detail[[#This Row],[Due_Date]], Table_cherry_TWO_View_VY_SOP_Detail[[#This Row],[Today]])</f>
        <v>1840</v>
      </c>
      <c r="I146" s="2">
        <f t="shared" ca="1" si="2"/>
        <v>41539</v>
      </c>
      <c r="J146" s="1">
        <v>43349</v>
      </c>
      <c r="K146" s="1">
        <v>42837</v>
      </c>
      <c r="L146" s="1">
        <v>43349</v>
      </c>
      <c r="M146" s="1">
        <v>43379</v>
      </c>
      <c r="N146">
        <v>353</v>
      </c>
      <c r="O146" t="s">
        <v>75</v>
      </c>
      <c r="P146" t="s">
        <v>433</v>
      </c>
      <c r="Q146" t="s">
        <v>434</v>
      </c>
      <c r="R146" t="s">
        <v>78</v>
      </c>
      <c r="S146" t="s">
        <v>302</v>
      </c>
      <c r="T146" t="s">
        <v>80</v>
      </c>
      <c r="U146" t="s">
        <v>366</v>
      </c>
      <c r="V146" t="s">
        <v>131</v>
      </c>
      <c r="W146" t="s">
        <v>131</v>
      </c>
      <c r="X146" t="s">
        <v>132</v>
      </c>
      <c r="Y146" t="s">
        <v>132</v>
      </c>
      <c r="Z146" t="s">
        <v>83</v>
      </c>
      <c r="AA146" t="s">
        <v>84</v>
      </c>
      <c r="AB146" t="s">
        <v>84</v>
      </c>
      <c r="AC146" t="s">
        <v>86</v>
      </c>
      <c r="AD146" t="s">
        <v>86</v>
      </c>
      <c r="AE146" t="s">
        <v>434</v>
      </c>
      <c r="AF146" t="s">
        <v>436</v>
      </c>
      <c r="AG146" t="s">
        <v>78</v>
      </c>
      <c r="AH146" t="s">
        <v>78</v>
      </c>
      <c r="AI146" t="s">
        <v>437</v>
      </c>
      <c r="AJ146" t="s">
        <v>217</v>
      </c>
      <c r="AK146" t="s">
        <v>438</v>
      </c>
      <c r="AL146" t="s">
        <v>91</v>
      </c>
      <c r="AM146" t="s">
        <v>86</v>
      </c>
      <c r="AN146" t="s">
        <v>434</v>
      </c>
      <c r="AO146" t="s">
        <v>436</v>
      </c>
      <c r="AP146" t="s">
        <v>78</v>
      </c>
      <c r="AQ146" t="s">
        <v>78</v>
      </c>
      <c r="AR146" t="s">
        <v>437</v>
      </c>
      <c r="AS146" t="s">
        <v>217</v>
      </c>
      <c r="AT146" t="s">
        <v>438</v>
      </c>
      <c r="AU146" t="s">
        <v>91</v>
      </c>
      <c r="AV146">
        <v>754.36</v>
      </c>
      <c r="AW146">
        <v>0</v>
      </c>
      <c r="AX146">
        <v>705</v>
      </c>
      <c r="AY146">
        <v>0</v>
      </c>
      <c r="AZ146">
        <v>0</v>
      </c>
      <c r="BA146">
        <v>49.36</v>
      </c>
      <c r="BB146" t="s">
        <v>92</v>
      </c>
      <c r="BC146" s="1">
        <v>43349</v>
      </c>
      <c r="BD146" s="1">
        <v>43349</v>
      </c>
      <c r="BE146" t="s">
        <v>125</v>
      </c>
      <c r="BF146" t="s">
        <v>78</v>
      </c>
      <c r="BG146" t="s">
        <v>78</v>
      </c>
      <c r="BH146">
        <v>49152</v>
      </c>
      <c r="BI146">
        <v>0</v>
      </c>
      <c r="BJ146" t="s">
        <v>94</v>
      </c>
      <c r="BK146" t="s">
        <v>382</v>
      </c>
      <c r="BL146" t="s">
        <v>383</v>
      </c>
      <c r="BM146">
        <v>2.25</v>
      </c>
      <c r="BN146" t="s">
        <v>379</v>
      </c>
      <c r="BO146">
        <v>1</v>
      </c>
      <c r="BP146">
        <v>2.25</v>
      </c>
      <c r="BQ146">
        <v>250</v>
      </c>
      <c r="BR146">
        <v>562.5</v>
      </c>
      <c r="BS146" t="s">
        <v>98</v>
      </c>
      <c r="BT146">
        <v>0</v>
      </c>
      <c r="BU146">
        <v>0</v>
      </c>
      <c r="BV146">
        <v>0</v>
      </c>
      <c r="BW146">
        <v>137.5</v>
      </c>
      <c r="BX146">
        <v>309.38</v>
      </c>
      <c r="BY146">
        <v>253.12</v>
      </c>
      <c r="BZ146">
        <v>44.999111111111112</v>
      </c>
      <c r="CA146" t="s">
        <v>78</v>
      </c>
      <c r="CB146" t="s">
        <v>78</v>
      </c>
    </row>
    <row r="147" spans="1:80" x14ac:dyDescent="0.25">
      <c r="A147" t="s">
        <v>480</v>
      </c>
      <c r="B147" t="s">
        <v>202</v>
      </c>
      <c r="C147">
        <f>YEAR(Table_cherry_TWO_View_VY_SOP_Detail[[#This Row],[Document_Date]])</f>
        <v>2018</v>
      </c>
      <c r="D147">
        <f>MONTH(Table_cherry_TWO_View_VY_SOP_Detail[[#This Row],[Document_Date]])</f>
        <v>9</v>
      </c>
      <c r="E147" t="str">
        <f>TEXT(Table_cherry_TWO_View_VY_SOP_Detail[[#This Row],[Document_Date]], "yyyy-MMM")</f>
        <v>2018-Sep</v>
      </c>
      <c r="F147" s="3">
        <f>WEEKDAY(Table_cherry_TWO_View_VY_SOP_Detail[[#This Row],[Document_Date]])</f>
        <v>3</v>
      </c>
      <c r="G147">
        <f>WEEKNUM(Table_cherry_TWO_View_VY_SOP_Detail[[#This Row],[Document_Date]])</f>
        <v>39</v>
      </c>
      <c r="H147">
        <f ca="1">_xlfn.DAYS(Table_cherry_TWO_View_VY_SOP_Detail[[#This Row],[Due_Date]], Table_cherry_TWO_View_VY_SOP_Detail[[#This Row],[Today]])</f>
        <v>1859</v>
      </c>
      <c r="I147" s="2">
        <f t="shared" ca="1" si="2"/>
        <v>41539</v>
      </c>
      <c r="J147" s="1">
        <v>43368</v>
      </c>
      <c r="K147" s="1">
        <v>43368</v>
      </c>
      <c r="L147" s="1">
        <v>43373</v>
      </c>
      <c r="M147" s="1">
        <v>43398</v>
      </c>
      <c r="N147">
        <v>354</v>
      </c>
      <c r="O147" t="s">
        <v>114</v>
      </c>
      <c r="P147" t="s">
        <v>481</v>
      </c>
      <c r="Q147" t="s">
        <v>482</v>
      </c>
      <c r="R147" t="s">
        <v>78</v>
      </c>
      <c r="S147" t="s">
        <v>483</v>
      </c>
      <c r="T147" t="s">
        <v>80</v>
      </c>
      <c r="U147" t="s">
        <v>80</v>
      </c>
      <c r="V147" t="s">
        <v>318</v>
      </c>
      <c r="W147" t="s">
        <v>318</v>
      </c>
      <c r="X147" t="s">
        <v>319</v>
      </c>
      <c r="Y147" t="s">
        <v>319</v>
      </c>
      <c r="Z147" t="s">
        <v>83</v>
      </c>
      <c r="AA147" t="s">
        <v>84</v>
      </c>
      <c r="AB147" t="s">
        <v>84</v>
      </c>
      <c r="AC147" t="s">
        <v>86</v>
      </c>
      <c r="AD147" t="s">
        <v>86</v>
      </c>
      <c r="AE147" t="s">
        <v>482</v>
      </c>
      <c r="AF147" t="s">
        <v>484</v>
      </c>
      <c r="AG147" t="s">
        <v>78</v>
      </c>
      <c r="AH147" t="s">
        <v>78</v>
      </c>
      <c r="AI147" t="s">
        <v>321</v>
      </c>
      <c r="AJ147" t="s">
        <v>322</v>
      </c>
      <c r="AK147" t="s">
        <v>323</v>
      </c>
      <c r="AL147" t="s">
        <v>124</v>
      </c>
      <c r="AM147" t="s">
        <v>86</v>
      </c>
      <c r="AN147" t="s">
        <v>482</v>
      </c>
      <c r="AO147" t="s">
        <v>484</v>
      </c>
      <c r="AP147" t="s">
        <v>78</v>
      </c>
      <c r="AQ147" t="s">
        <v>78</v>
      </c>
      <c r="AR147" t="s">
        <v>321</v>
      </c>
      <c r="AS147" t="s">
        <v>322</v>
      </c>
      <c r="AT147" t="s">
        <v>323</v>
      </c>
      <c r="AU147" t="s">
        <v>124</v>
      </c>
      <c r="AV147">
        <v>3896.56</v>
      </c>
      <c r="AW147">
        <v>0</v>
      </c>
      <c r="AX147">
        <v>3641.64</v>
      </c>
      <c r="AY147">
        <v>0</v>
      </c>
      <c r="AZ147">
        <v>0</v>
      </c>
      <c r="BA147">
        <v>254.93</v>
      </c>
      <c r="BB147" t="s">
        <v>431</v>
      </c>
      <c r="BC147" s="1">
        <v>43373</v>
      </c>
      <c r="BD147" s="1">
        <v>43373</v>
      </c>
      <c r="BE147" t="s">
        <v>125</v>
      </c>
      <c r="BF147" t="s">
        <v>78</v>
      </c>
      <c r="BG147" t="s">
        <v>78</v>
      </c>
      <c r="BH147">
        <v>16384</v>
      </c>
      <c r="BI147">
        <v>0</v>
      </c>
      <c r="BJ147" t="s">
        <v>94</v>
      </c>
      <c r="BK147" t="s">
        <v>485</v>
      </c>
      <c r="BL147" t="s">
        <v>486</v>
      </c>
      <c r="BM147">
        <v>1</v>
      </c>
      <c r="BN147" t="s">
        <v>97</v>
      </c>
      <c r="BO147">
        <v>1</v>
      </c>
      <c r="BP147">
        <v>1</v>
      </c>
      <c r="BQ147">
        <v>3333.3</v>
      </c>
      <c r="BR147">
        <v>3333.3</v>
      </c>
      <c r="BS147" t="s">
        <v>98</v>
      </c>
      <c r="BT147">
        <v>0</v>
      </c>
      <c r="BU147">
        <v>0</v>
      </c>
      <c r="BV147">
        <v>0</v>
      </c>
      <c r="BW147">
        <v>0</v>
      </c>
      <c r="BX147">
        <v>0</v>
      </c>
      <c r="BY147">
        <v>3333.3</v>
      </c>
      <c r="BZ147">
        <v>100</v>
      </c>
      <c r="CA147" t="s">
        <v>78</v>
      </c>
      <c r="CB147" t="s">
        <v>78</v>
      </c>
    </row>
    <row r="148" spans="1:80" x14ac:dyDescent="0.25">
      <c r="A148" t="s">
        <v>480</v>
      </c>
      <c r="B148" t="s">
        <v>202</v>
      </c>
      <c r="C148">
        <f>YEAR(Table_cherry_TWO_View_VY_SOP_Detail[[#This Row],[Document_Date]])</f>
        <v>2018</v>
      </c>
      <c r="D148">
        <f>MONTH(Table_cherry_TWO_View_VY_SOP_Detail[[#This Row],[Document_Date]])</f>
        <v>9</v>
      </c>
      <c r="E148" t="str">
        <f>TEXT(Table_cherry_TWO_View_VY_SOP_Detail[[#This Row],[Document_Date]], "yyyy-MMM")</f>
        <v>2018-Sep</v>
      </c>
      <c r="F148" s="3">
        <f>WEEKDAY(Table_cherry_TWO_View_VY_SOP_Detail[[#This Row],[Document_Date]])</f>
        <v>3</v>
      </c>
      <c r="G148">
        <f>WEEKNUM(Table_cherry_TWO_View_VY_SOP_Detail[[#This Row],[Document_Date]])</f>
        <v>39</v>
      </c>
      <c r="H148">
        <f ca="1">_xlfn.DAYS(Table_cherry_TWO_View_VY_SOP_Detail[[#This Row],[Due_Date]], Table_cherry_TWO_View_VY_SOP_Detail[[#This Row],[Today]])</f>
        <v>1859</v>
      </c>
      <c r="I148" s="2">
        <f t="shared" ca="1" si="2"/>
        <v>41539</v>
      </c>
      <c r="J148" s="1">
        <v>43368</v>
      </c>
      <c r="K148" s="1">
        <v>43368</v>
      </c>
      <c r="L148" s="1">
        <v>43373</v>
      </c>
      <c r="M148" s="1">
        <v>43398</v>
      </c>
      <c r="N148">
        <v>354</v>
      </c>
      <c r="O148" t="s">
        <v>114</v>
      </c>
      <c r="P148" t="s">
        <v>481</v>
      </c>
      <c r="Q148" t="s">
        <v>482</v>
      </c>
      <c r="R148" t="s">
        <v>78</v>
      </c>
      <c r="S148" t="s">
        <v>483</v>
      </c>
      <c r="T148" t="s">
        <v>80</v>
      </c>
      <c r="U148" t="s">
        <v>80</v>
      </c>
      <c r="V148" t="s">
        <v>318</v>
      </c>
      <c r="W148" t="s">
        <v>318</v>
      </c>
      <c r="X148" t="s">
        <v>319</v>
      </c>
      <c r="Y148" t="s">
        <v>319</v>
      </c>
      <c r="Z148" t="s">
        <v>83</v>
      </c>
      <c r="AA148" t="s">
        <v>84</v>
      </c>
      <c r="AB148" t="s">
        <v>84</v>
      </c>
      <c r="AC148" t="s">
        <v>86</v>
      </c>
      <c r="AD148" t="s">
        <v>86</v>
      </c>
      <c r="AE148" t="s">
        <v>482</v>
      </c>
      <c r="AF148" t="s">
        <v>484</v>
      </c>
      <c r="AG148" t="s">
        <v>78</v>
      </c>
      <c r="AH148" t="s">
        <v>78</v>
      </c>
      <c r="AI148" t="s">
        <v>321</v>
      </c>
      <c r="AJ148" t="s">
        <v>322</v>
      </c>
      <c r="AK148" t="s">
        <v>323</v>
      </c>
      <c r="AL148" t="s">
        <v>124</v>
      </c>
      <c r="AM148" t="s">
        <v>86</v>
      </c>
      <c r="AN148" t="s">
        <v>482</v>
      </c>
      <c r="AO148" t="s">
        <v>484</v>
      </c>
      <c r="AP148" t="s">
        <v>78</v>
      </c>
      <c r="AQ148" t="s">
        <v>78</v>
      </c>
      <c r="AR148" t="s">
        <v>321</v>
      </c>
      <c r="AS148" t="s">
        <v>322</v>
      </c>
      <c r="AT148" t="s">
        <v>323</v>
      </c>
      <c r="AU148" t="s">
        <v>124</v>
      </c>
      <c r="AV148">
        <v>3896.56</v>
      </c>
      <c r="AW148">
        <v>0</v>
      </c>
      <c r="AX148">
        <v>3641.64</v>
      </c>
      <c r="AY148">
        <v>0</v>
      </c>
      <c r="AZ148">
        <v>0</v>
      </c>
      <c r="BA148">
        <v>254.93</v>
      </c>
      <c r="BB148" t="s">
        <v>431</v>
      </c>
      <c r="BC148" s="1">
        <v>43373</v>
      </c>
      <c r="BD148" s="1">
        <v>43373</v>
      </c>
      <c r="BE148" t="s">
        <v>125</v>
      </c>
      <c r="BF148" t="s">
        <v>78</v>
      </c>
      <c r="BG148" t="s">
        <v>78</v>
      </c>
      <c r="BH148">
        <v>32768</v>
      </c>
      <c r="BI148">
        <v>0</v>
      </c>
      <c r="BJ148" t="s">
        <v>94</v>
      </c>
      <c r="BK148" t="s">
        <v>485</v>
      </c>
      <c r="BL148" t="s">
        <v>487</v>
      </c>
      <c r="BM148">
        <v>1</v>
      </c>
      <c r="BN148" t="s">
        <v>97</v>
      </c>
      <c r="BO148">
        <v>1</v>
      </c>
      <c r="BP148">
        <v>1</v>
      </c>
      <c r="BQ148">
        <v>0</v>
      </c>
      <c r="BR148">
        <v>0</v>
      </c>
      <c r="BS148" t="s">
        <v>98</v>
      </c>
      <c r="BT148">
        <v>0</v>
      </c>
      <c r="BU148">
        <v>0</v>
      </c>
      <c r="BV148">
        <v>0</v>
      </c>
      <c r="BW148">
        <v>0</v>
      </c>
      <c r="BX148">
        <v>0</v>
      </c>
      <c r="BY148">
        <v>0</v>
      </c>
      <c r="BZ148">
        <v>0</v>
      </c>
      <c r="CA148" t="s">
        <v>78</v>
      </c>
      <c r="CB148" t="s">
        <v>78</v>
      </c>
    </row>
    <row r="149" spans="1:80" x14ac:dyDescent="0.25">
      <c r="A149" t="s">
        <v>480</v>
      </c>
      <c r="B149" t="s">
        <v>202</v>
      </c>
      <c r="C149">
        <f>YEAR(Table_cherry_TWO_View_VY_SOP_Detail[[#This Row],[Document_Date]])</f>
        <v>2018</v>
      </c>
      <c r="D149">
        <f>MONTH(Table_cherry_TWO_View_VY_SOP_Detail[[#This Row],[Document_Date]])</f>
        <v>9</v>
      </c>
      <c r="E149" t="str">
        <f>TEXT(Table_cherry_TWO_View_VY_SOP_Detail[[#This Row],[Document_Date]], "yyyy-MMM")</f>
        <v>2018-Sep</v>
      </c>
      <c r="F149" s="3">
        <f>WEEKDAY(Table_cherry_TWO_View_VY_SOP_Detail[[#This Row],[Document_Date]])</f>
        <v>3</v>
      </c>
      <c r="G149">
        <f>WEEKNUM(Table_cherry_TWO_View_VY_SOP_Detail[[#This Row],[Document_Date]])</f>
        <v>39</v>
      </c>
      <c r="H149">
        <f ca="1">_xlfn.DAYS(Table_cherry_TWO_View_VY_SOP_Detail[[#This Row],[Due_Date]], Table_cherry_TWO_View_VY_SOP_Detail[[#This Row],[Today]])</f>
        <v>1859</v>
      </c>
      <c r="I149" s="2">
        <f t="shared" ca="1" si="2"/>
        <v>41539</v>
      </c>
      <c r="J149" s="1">
        <v>43368</v>
      </c>
      <c r="K149" s="1">
        <v>43368</v>
      </c>
      <c r="L149" s="1">
        <v>43373</v>
      </c>
      <c r="M149" s="1">
        <v>43398</v>
      </c>
      <c r="N149">
        <v>354</v>
      </c>
      <c r="O149" t="s">
        <v>114</v>
      </c>
      <c r="P149" t="s">
        <v>481</v>
      </c>
      <c r="Q149" t="s">
        <v>482</v>
      </c>
      <c r="R149" t="s">
        <v>78</v>
      </c>
      <c r="S149" t="s">
        <v>483</v>
      </c>
      <c r="T149" t="s">
        <v>80</v>
      </c>
      <c r="U149" t="s">
        <v>80</v>
      </c>
      <c r="V149" t="s">
        <v>318</v>
      </c>
      <c r="W149" t="s">
        <v>318</v>
      </c>
      <c r="X149" t="s">
        <v>319</v>
      </c>
      <c r="Y149" t="s">
        <v>319</v>
      </c>
      <c r="Z149" t="s">
        <v>83</v>
      </c>
      <c r="AA149" t="s">
        <v>84</v>
      </c>
      <c r="AB149" t="s">
        <v>84</v>
      </c>
      <c r="AC149" t="s">
        <v>86</v>
      </c>
      <c r="AD149" t="s">
        <v>86</v>
      </c>
      <c r="AE149" t="s">
        <v>482</v>
      </c>
      <c r="AF149" t="s">
        <v>484</v>
      </c>
      <c r="AG149" t="s">
        <v>78</v>
      </c>
      <c r="AH149" t="s">
        <v>78</v>
      </c>
      <c r="AI149" t="s">
        <v>321</v>
      </c>
      <c r="AJ149" t="s">
        <v>322</v>
      </c>
      <c r="AK149" t="s">
        <v>323</v>
      </c>
      <c r="AL149" t="s">
        <v>124</v>
      </c>
      <c r="AM149" t="s">
        <v>86</v>
      </c>
      <c r="AN149" t="s">
        <v>482</v>
      </c>
      <c r="AO149" t="s">
        <v>484</v>
      </c>
      <c r="AP149" t="s">
        <v>78</v>
      </c>
      <c r="AQ149" t="s">
        <v>78</v>
      </c>
      <c r="AR149" t="s">
        <v>321</v>
      </c>
      <c r="AS149" t="s">
        <v>322</v>
      </c>
      <c r="AT149" t="s">
        <v>323</v>
      </c>
      <c r="AU149" t="s">
        <v>124</v>
      </c>
      <c r="AV149">
        <v>3896.56</v>
      </c>
      <c r="AW149">
        <v>0</v>
      </c>
      <c r="AX149">
        <v>3641.64</v>
      </c>
      <c r="AY149">
        <v>0</v>
      </c>
      <c r="AZ149">
        <v>0</v>
      </c>
      <c r="BA149">
        <v>254.93</v>
      </c>
      <c r="BB149" t="s">
        <v>431</v>
      </c>
      <c r="BC149" s="1">
        <v>43373</v>
      </c>
      <c r="BD149" s="1">
        <v>43373</v>
      </c>
      <c r="BE149" t="s">
        <v>125</v>
      </c>
      <c r="BF149" t="s">
        <v>78</v>
      </c>
      <c r="BG149" t="s">
        <v>78</v>
      </c>
      <c r="BH149">
        <v>49152</v>
      </c>
      <c r="BI149">
        <v>0</v>
      </c>
      <c r="BJ149" t="s">
        <v>94</v>
      </c>
      <c r="BK149" t="s">
        <v>485</v>
      </c>
      <c r="BL149" t="s">
        <v>488</v>
      </c>
      <c r="BM149">
        <v>1</v>
      </c>
      <c r="BN149" t="s">
        <v>97</v>
      </c>
      <c r="BO149">
        <v>1</v>
      </c>
      <c r="BP149">
        <v>1</v>
      </c>
      <c r="BQ149">
        <v>0</v>
      </c>
      <c r="BR149">
        <v>0</v>
      </c>
      <c r="BS149" t="s">
        <v>98</v>
      </c>
      <c r="BT149">
        <v>0</v>
      </c>
      <c r="BU149">
        <v>0</v>
      </c>
      <c r="BV149">
        <v>0</v>
      </c>
      <c r="BW149">
        <v>0</v>
      </c>
      <c r="BX149">
        <v>0</v>
      </c>
      <c r="BY149">
        <v>0</v>
      </c>
      <c r="BZ149">
        <v>0</v>
      </c>
      <c r="CA149" t="s">
        <v>78</v>
      </c>
      <c r="CB149" t="s">
        <v>78</v>
      </c>
    </row>
    <row r="150" spans="1:80" x14ac:dyDescent="0.25">
      <c r="A150" t="s">
        <v>480</v>
      </c>
      <c r="B150" t="s">
        <v>202</v>
      </c>
      <c r="C150">
        <f>YEAR(Table_cherry_TWO_View_VY_SOP_Detail[[#This Row],[Document_Date]])</f>
        <v>2018</v>
      </c>
      <c r="D150">
        <f>MONTH(Table_cherry_TWO_View_VY_SOP_Detail[[#This Row],[Document_Date]])</f>
        <v>9</v>
      </c>
      <c r="E150" t="str">
        <f>TEXT(Table_cherry_TWO_View_VY_SOP_Detail[[#This Row],[Document_Date]], "yyyy-MMM")</f>
        <v>2018-Sep</v>
      </c>
      <c r="F150" s="3">
        <f>WEEKDAY(Table_cherry_TWO_View_VY_SOP_Detail[[#This Row],[Document_Date]])</f>
        <v>3</v>
      </c>
      <c r="G150">
        <f>WEEKNUM(Table_cherry_TWO_View_VY_SOP_Detail[[#This Row],[Document_Date]])</f>
        <v>39</v>
      </c>
      <c r="H150">
        <f ca="1">_xlfn.DAYS(Table_cherry_TWO_View_VY_SOP_Detail[[#This Row],[Due_Date]], Table_cherry_TWO_View_VY_SOP_Detail[[#This Row],[Today]])</f>
        <v>1859</v>
      </c>
      <c r="I150" s="2">
        <f t="shared" ca="1" si="2"/>
        <v>41539</v>
      </c>
      <c r="J150" s="1">
        <v>43368</v>
      </c>
      <c r="K150" s="1">
        <v>43368</v>
      </c>
      <c r="L150" s="1">
        <v>43373</v>
      </c>
      <c r="M150" s="1">
        <v>43398</v>
      </c>
      <c r="N150">
        <v>354</v>
      </c>
      <c r="O150" t="s">
        <v>114</v>
      </c>
      <c r="P150" t="s">
        <v>481</v>
      </c>
      <c r="Q150" t="s">
        <v>482</v>
      </c>
      <c r="R150" t="s">
        <v>78</v>
      </c>
      <c r="S150" t="s">
        <v>483</v>
      </c>
      <c r="T150" t="s">
        <v>80</v>
      </c>
      <c r="U150" t="s">
        <v>80</v>
      </c>
      <c r="V150" t="s">
        <v>318</v>
      </c>
      <c r="W150" t="s">
        <v>318</v>
      </c>
      <c r="X150" t="s">
        <v>319</v>
      </c>
      <c r="Y150" t="s">
        <v>319</v>
      </c>
      <c r="Z150" t="s">
        <v>83</v>
      </c>
      <c r="AA150" t="s">
        <v>84</v>
      </c>
      <c r="AB150" t="s">
        <v>84</v>
      </c>
      <c r="AC150" t="s">
        <v>86</v>
      </c>
      <c r="AD150" t="s">
        <v>86</v>
      </c>
      <c r="AE150" t="s">
        <v>482</v>
      </c>
      <c r="AF150" t="s">
        <v>484</v>
      </c>
      <c r="AG150" t="s">
        <v>78</v>
      </c>
      <c r="AH150" t="s">
        <v>78</v>
      </c>
      <c r="AI150" t="s">
        <v>321</v>
      </c>
      <c r="AJ150" t="s">
        <v>322</v>
      </c>
      <c r="AK150" t="s">
        <v>323</v>
      </c>
      <c r="AL150" t="s">
        <v>124</v>
      </c>
      <c r="AM150" t="s">
        <v>86</v>
      </c>
      <c r="AN150" t="s">
        <v>482</v>
      </c>
      <c r="AO150" t="s">
        <v>484</v>
      </c>
      <c r="AP150" t="s">
        <v>78</v>
      </c>
      <c r="AQ150" t="s">
        <v>78</v>
      </c>
      <c r="AR150" t="s">
        <v>321</v>
      </c>
      <c r="AS150" t="s">
        <v>322</v>
      </c>
      <c r="AT150" t="s">
        <v>323</v>
      </c>
      <c r="AU150" t="s">
        <v>124</v>
      </c>
      <c r="AV150">
        <v>3896.56</v>
      </c>
      <c r="AW150">
        <v>0</v>
      </c>
      <c r="AX150">
        <v>3641.64</v>
      </c>
      <c r="AY150">
        <v>0</v>
      </c>
      <c r="AZ150">
        <v>0</v>
      </c>
      <c r="BA150">
        <v>254.93</v>
      </c>
      <c r="BB150" t="s">
        <v>431</v>
      </c>
      <c r="BC150" s="1">
        <v>43373</v>
      </c>
      <c r="BD150" s="1">
        <v>43373</v>
      </c>
      <c r="BE150" t="s">
        <v>125</v>
      </c>
      <c r="BF150" t="s">
        <v>78</v>
      </c>
      <c r="BG150" t="s">
        <v>78</v>
      </c>
      <c r="BH150">
        <v>65536</v>
      </c>
      <c r="BI150">
        <v>0</v>
      </c>
      <c r="BJ150" t="s">
        <v>94</v>
      </c>
      <c r="BK150" t="s">
        <v>485</v>
      </c>
      <c r="BL150" t="s">
        <v>489</v>
      </c>
      <c r="BM150">
        <v>1</v>
      </c>
      <c r="BN150" t="s">
        <v>97</v>
      </c>
      <c r="BO150">
        <v>1</v>
      </c>
      <c r="BP150">
        <v>1</v>
      </c>
      <c r="BQ150">
        <v>0</v>
      </c>
      <c r="BR150">
        <v>0</v>
      </c>
      <c r="BS150" t="s">
        <v>98</v>
      </c>
      <c r="BT150">
        <v>0</v>
      </c>
      <c r="BU150">
        <v>0</v>
      </c>
      <c r="BV150">
        <v>0</v>
      </c>
      <c r="BW150">
        <v>0</v>
      </c>
      <c r="BX150">
        <v>0</v>
      </c>
      <c r="BY150">
        <v>0</v>
      </c>
      <c r="BZ150">
        <v>0</v>
      </c>
      <c r="CA150" t="s">
        <v>78</v>
      </c>
      <c r="CB150" t="s">
        <v>78</v>
      </c>
    </row>
    <row r="151" spans="1:80" x14ac:dyDescent="0.25">
      <c r="A151" t="s">
        <v>480</v>
      </c>
      <c r="B151" t="s">
        <v>202</v>
      </c>
      <c r="C151">
        <f>YEAR(Table_cherry_TWO_View_VY_SOP_Detail[[#This Row],[Document_Date]])</f>
        <v>2018</v>
      </c>
      <c r="D151">
        <f>MONTH(Table_cherry_TWO_View_VY_SOP_Detail[[#This Row],[Document_Date]])</f>
        <v>9</v>
      </c>
      <c r="E151" t="str">
        <f>TEXT(Table_cherry_TWO_View_VY_SOP_Detail[[#This Row],[Document_Date]], "yyyy-MMM")</f>
        <v>2018-Sep</v>
      </c>
      <c r="F151" s="3">
        <f>WEEKDAY(Table_cherry_TWO_View_VY_SOP_Detail[[#This Row],[Document_Date]])</f>
        <v>3</v>
      </c>
      <c r="G151">
        <f>WEEKNUM(Table_cherry_TWO_View_VY_SOP_Detail[[#This Row],[Document_Date]])</f>
        <v>39</v>
      </c>
      <c r="H151">
        <f ca="1">_xlfn.DAYS(Table_cherry_TWO_View_VY_SOP_Detail[[#This Row],[Due_Date]], Table_cherry_TWO_View_VY_SOP_Detail[[#This Row],[Today]])</f>
        <v>1859</v>
      </c>
      <c r="I151" s="2">
        <f t="shared" ca="1" si="2"/>
        <v>41539</v>
      </c>
      <c r="J151" s="1">
        <v>43368</v>
      </c>
      <c r="K151" s="1">
        <v>43368</v>
      </c>
      <c r="L151" s="1">
        <v>43373</v>
      </c>
      <c r="M151" s="1">
        <v>43398</v>
      </c>
      <c r="N151">
        <v>354</v>
      </c>
      <c r="O151" t="s">
        <v>114</v>
      </c>
      <c r="P151" t="s">
        <v>481</v>
      </c>
      <c r="Q151" t="s">
        <v>482</v>
      </c>
      <c r="R151" t="s">
        <v>78</v>
      </c>
      <c r="S151" t="s">
        <v>483</v>
      </c>
      <c r="T151" t="s">
        <v>80</v>
      </c>
      <c r="U151" t="s">
        <v>80</v>
      </c>
      <c r="V151" t="s">
        <v>318</v>
      </c>
      <c r="W151" t="s">
        <v>318</v>
      </c>
      <c r="X151" t="s">
        <v>319</v>
      </c>
      <c r="Y151" t="s">
        <v>319</v>
      </c>
      <c r="Z151" t="s">
        <v>83</v>
      </c>
      <c r="AA151" t="s">
        <v>84</v>
      </c>
      <c r="AB151" t="s">
        <v>84</v>
      </c>
      <c r="AC151" t="s">
        <v>86</v>
      </c>
      <c r="AD151" t="s">
        <v>86</v>
      </c>
      <c r="AE151" t="s">
        <v>482</v>
      </c>
      <c r="AF151" t="s">
        <v>484</v>
      </c>
      <c r="AG151" t="s">
        <v>78</v>
      </c>
      <c r="AH151" t="s">
        <v>78</v>
      </c>
      <c r="AI151" t="s">
        <v>321</v>
      </c>
      <c r="AJ151" t="s">
        <v>322</v>
      </c>
      <c r="AK151" t="s">
        <v>323</v>
      </c>
      <c r="AL151" t="s">
        <v>124</v>
      </c>
      <c r="AM151" t="s">
        <v>86</v>
      </c>
      <c r="AN151" t="s">
        <v>482</v>
      </c>
      <c r="AO151" t="s">
        <v>484</v>
      </c>
      <c r="AP151" t="s">
        <v>78</v>
      </c>
      <c r="AQ151" t="s">
        <v>78</v>
      </c>
      <c r="AR151" t="s">
        <v>321</v>
      </c>
      <c r="AS151" t="s">
        <v>322</v>
      </c>
      <c r="AT151" t="s">
        <v>323</v>
      </c>
      <c r="AU151" t="s">
        <v>124</v>
      </c>
      <c r="AV151">
        <v>3896.56</v>
      </c>
      <c r="AW151">
        <v>0</v>
      </c>
      <c r="AX151">
        <v>3641.64</v>
      </c>
      <c r="AY151">
        <v>0</v>
      </c>
      <c r="AZ151">
        <v>0</v>
      </c>
      <c r="BA151">
        <v>254.93</v>
      </c>
      <c r="BB151" t="s">
        <v>431</v>
      </c>
      <c r="BC151" s="1">
        <v>43373</v>
      </c>
      <c r="BD151" s="1">
        <v>43373</v>
      </c>
      <c r="BE151" t="s">
        <v>125</v>
      </c>
      <c r="BF151" t="s">
        <v>78</v>
      </c>
      <c r="BG151" t="s">
        <v>78</v>
      </c>
      <c r="BH151">
        <v>81920</v>
      </c>
      <c r="BI151">
        <v>0</v>
      </c>
      <c r="BJ151" t="s">
        <v>94</v>
      </c>
      <c r="BK151" t="s">
        <v>485</v>
      </c>
      <c r="BL151" t="s">
        <v>490</v>
      </c>
      <c r="BM151">
        <v>1</v>
      </c>
      <c r="BN151" t="s">
        <v>97</v>
      </c>
      <c r="BO151">
        <v>1</v>
      </c>
      <c r="BP151">
        <v>1</v>
      </c>
      <c r="BQ151">
        <v>308.3</v>
      </c>
      <c r="BR151">
        <v>308.3</v>
      </c>
      <c r="BS151" t="s">
        <v>98</v>
      </c>
      <c r="BT151">
        <v>0</v>
      </c>
      <c r="BU151">
        <v>0</v>
      </c>
      <c r="BV151">
        <v>0</v>
      </c>
      <c r="BW151">
        <v>0</v>
      </c>
      <c r="BX151">
        <v>0</v>
      </c>
      <c r="BY151">
        <v>308.3</v>
      </c>
      <c r="BZ151">
        <v>100</v>
      </c>
      <c r="CA151" t="s">
        <v>78</v>
      </c>
      <c r="CB151" t="s">
        <v>78</v>
      </c>
    </row>
    <row r="152" spans="1:80" x14ac:dyDescent="0.25">
      <c r="A152" t="s">
        <v>491</v>
      </c>
      <c r="B152" t="s">
        <v>202</v>
      </c>
      <c r="C152">
        <f>YEAR(Table_cherry_TWO_View_VY_SOP_Detail[[#This Row],[Document_Date]])</f>
        <v>2018</v>
      </c>
      <c r="D152">
        <f>MONTH(Table_cherry_TWO_View_VY_SOP_Detail[[#This Row],[Document_Date]])</f>
        <v>9</v>
      </c>
      <c r="E152" t="str">
        <f>TEXT(Table_cherry_TWO_View_VY_SOP_Detail[[#This Row],[Document_Date]], "yyyy-MMM")</f>
        <v>2018-Sep</v>
      </c>
      <c r="F152" s="3">
        <f>WEEKDAY(Table_cherry_TWO_View_VY_SOP_Detail[[#This Row],[Document_Date]])</f>
        <v>4</v>
      </c>
      <c r="G152">
        <f>WEEKNUM(Table_cherry_TWO_View_VY_SOP_Detail[[#This Row],[Document_Date]])</f>
        <v>36</v>
      </c>
      <c r="H152">
        <f ca="1">_xlfn.DAYS(Table_cherry_TWO_View_VY_SOP_Detail[[#This Row],[Due_Date]], Table_cherry_TWO_View_VY_SOP_Detail[[#This Row],[Today]])</f>
        <v>1839</v>
      </c>
      <c r="I152" s="2">
        <f t="shared" ca="1" si="2"/>
        <v>41539</v>
      </c>
      <c r="J152" s="1">
        <v>43348</v>
      </c>
      <c r="K152" s="1">
        <v>43348</v>
      </c>
      <c r="L152" s="1">
        <v>43373</v>
      </c>
      <c r="M152" s="1">
        <v>43378</v>
      </c>
      <c r="N152">
        <v>355</v>
      </c>
      <c r="O152" t="s">
        <v>114</v>
      </c>
      <c r="P152" t="s">
        <v>309</v>
      </c>
      <c r="Q152" t="s">
        <v>310</v>
      </c>
      <c r="R152" t="s">
        <v>78</v>
      </c>
      <c r="S152" t="s">
        <v>483</v>
      </c>
      <c r="T152" t="s">
        <v>80</v>
      </c>
      <c r="U152" t="s">
        <v>80</v>
      </c>
      <c r="V152" t="s">
        <v>267</v>
      </c>
      <c r="W152" t="s">
        <v>267</v>
      </c>
      <c r="X152" t="s">
        <v>268</v>
      </c>
      <c r="Y152" t="s">
        <v>268</v>
      </c>
      <c r="Z152" t="s">
        <v>83</v>
      </c>
      <c r="AA152" t="s">
        <v>84</v>
      </c>
      <c r="AB152" t="s">
        <v>84</v>
      </c>
      <c r="AC152" t="s">
        <v>86</v>
      </c>
      <c r="AD152" t="s">
        <v>86</v>
      </c>
      <c r="AE152" t="s">
        <v>310</v>
      </c>
      <c r="AF152" t="s">
        <v>492</v>
      </c>
      <c r="AG152" t="s">
        <v>78</v>
      </c>
      <c r="AH152" t="s">
        <v>78</v>
      </c>
      <c r="AI152" t="s">
        <v>313</v>
      </c>
      <c r="AJ152" t="s">
        <v>278</v>
      </c>
      <c r="AK152" t="s">
        <v>314</v>
      </c>
      <c r="AL152" t="s">
        <v>91</v>
      </c>
      <c r="AM152" t="s">
        <v>86</v>
      </c>
      <c r="AN152" t="s">
        <v>310</v>
      </c>
      <c r="AO152" t="s">
        <v>492</v>
      </c>
      <c r="AP152" t="s">
        <v>78</v>
      </c>
      <c r="AQ152" t="s">
        <v>78</v>
      </c>
      <c r="AR152" t="s">
        <v>313</v>
      </c>
      <c r="AS152" t="s">
        <v>278</v>
      </c>
      <c r="AT152" t="s">
        <v>314</v>
      </c>
      <c r="AU152" t="s">
        <v>91</v>
      </c>
      <c r="AV152">
        <v>9351.7999999999993</v>
      </c>
      <c r="AW152">
        <v>0</v>
      </c>
      <c r="AX152">
        <v>8740</v>
      </c>
      <c r="AY152">
        <v>0</v>
      </c>
      <c r="AZ152">
        <v>0</v>
      </c>
      <c r="BA152">
        <v>611.79999999999995</v>
      </c>
      <c r="BB152" t="s">
        <v>92</v>
      </c>
      <c r="BC152" s="1">
        <v>43373</v>
      </c>
      <c r="BD152" s="1">
        <v>43373</v>
      </c>
      <c r="BE152" t="s">
        <v>125</v>
      </c>
      <c r="BF152" t="s">
        <v>78</v>
      </c>
      <c r="BG152" t="s">
        <v>78</v>
      </c>
      <c r="BH152">
        <v>16384</v>
      </c>
      <c r="BI152">
        <v>0</v>
      </c>
      <c r="BJ152" t="s">
        <v>94</v>
      </c>
      <c r="BK152" t="s">
        <v>485</v>
      </c>
      <c r="BL152" t="s">
        <v>493</v>
      </c>
      <c r="BM152">
        <v>1</v>
      </c>
      <c r="BN152" t="s">
        <v>97</v>
      </c>
      <c r="BO152">
        <v>1</v>
      </c>
      <c r="BP152">
        <v>1</v>
      </c>
      <c r="BQ152">
        <v>0</v>
      </c>
      <c r="BR152">
        <v>0</v>
      </c>
      <c r="BS152" t="s">
        <v>98</v>
      </c>
      <c r="BT152">
        <v>0</v>
      </c>
      <c r="BU152">
        <v>0</v>
      </c>
      <c r="BV152">
        <v>0</v>
      </c>
      <c r="BW152">
        <v>0</v>
      </c>
      <c r="BX152">
        <v>0</v>
      </c>
      <c r="BY152">
        <v>0</v>
      </c>
      <c r="BZ152">
        <v>0</v>
      </c>
      <c r="CA152" t="s">
        <v>78</v>
      </c>
      <c r="CB152" t="s">
        <v>78</v>
      </c>
    </row>
    <row r="153" spans="1:80" x14ac:dyDescent="0.25">
      <c r="A153" t="s">
        <v>491</v>
      </c>
      <c r="B153" t="s">
        <v>202</v>
      </c>
      <c r="C153">
        <f>YEAR(Table_cherry_TWO_View_VY_SOP_Detail[[#This Row],[Document_Date]])</f>
        <v>2018</v>
      </c>
      <c r="D153">
        <f>MONTH(Table_cherry_TWO_View_VY_SOP_Detail[[#This Row],[Document_Date]])</f>
        <v>9</v>
      </c>
      <c r="E153" t="str">
        <f>TEXT(Table_cherry_TWO_View_VY_SOP_Detail[[#This Row],[Document_Date]], "yyyy-MMM")</f>
        <v>2018-Sep</v>
      </c>
      <c r="F153" s="3">
        <f>WEEKDAY(Table_cherry_TWO_View_VY_SOP_Detail[[#This Row],[Document_Date]])</f>
        <v>4</v>
      </c>
      <c r="G153">
        <f>WEEKNUM(Table_cherry_TWO_View_VY_SOP_Detail[[#This Row],[Document_Date]])</f>
        <v>36</v>
      </c>
      <c r="H153">
        <f ca="1">_xlfn.DAYS(Table_cherry_TWO_View_VY_SOP_Detail[[#This Row],[Due_Date]], Table_cherry_TWO_View_VY_SOP_Detail[[#This Row],[Today]])</f>
        <v>1839</v>
      </c>
      <c r="I153" s="2">
        <f t="shared" ca="1" si="2"/>
        <v>41539</v>
      </c>
      <c r="J153" s="1">
        <v>43348</v>
      </c>
      <c r="K153" s="1">
        <v>43348</v>
      </c>
      <c r="L153" s="1">
        <v>43373</v>
      </c>
      <c r="M153" s="1">
        <v>43378</v>
      </c>
      <c r="N153">
        <v>355</v>
      </c>
      <c r="O153" t="s">
        <v>114</v>
      </c>
      <c r="P153" t="s">
        <v>309</v>
      </c>
      <c r="Q153" t="s">
        <v>310</v>
      </c>
      <c r="R153" t="s">
        <v>78</v>
      </c>
      <c r="S153" t="s">
        <v>483</v>
      </c>
      <c r="T153" t="s">
        <v>80</v>
      </c>
      <c r="U153" t="s">
        <v>80</v>
      </c>
      <c r="V153" t="s">
        <v>267</v>
      </c>
      <c r="W153" t="s">
        <v>267</v>
      </c>
      <c r="X153" t="s">
        <v>268</v>
      </c>
      <c r="Y153" t="s">
        <v>268</v>
      </c>
      <c r="Z153" t="s">
        <v>83</v>
      </c>
      <c r="AA153" t="s">
        <v>84</v>
      </c>
      <c r="AB153" t="s">
        <v>84</v>
      </c>
      <c r="AC153" t="s">
        <v>86</v>
      </c>
      <c r="AD153" t="s">
        <v>86</v>
      </c>
      <c r="AE153" t="s">
        <v>310</v>
      </c>
      <c r="AF153" t="s">
        <v>492</v>
      </c>
      <c r="AG153" t="s">
        <v>78</v>
      </c>
      <c r="AH153" t="s">
        <v>78</v>
      </c>
      <c r="AI153" t="s">
        <v>313</v>
      </c>
      <c r="AJ153" t="s">
        <v>278</v>
      </c>
      <c r="AK153" t="s">
        <v>314</v>
      </c>
      <c r="AL153" t="s">
        <v>91</v>
      </c>
      <c r="AM153" t="s">
        <v>86</v>
      </c>
      <c r="AN153" t="s">
        <v>310</v>
      </c>
      <c r="AO153" t="s">
        <v>492</v>
      </c>
      <c r="AP153" t="s">
        <v>78</v>
      </c>
      <c r="AQ153" t="s">
        <v>78</v>
      </c>
      <c r="AR153" t="s">
        <v>313</v>
      </c>
      <c r="AS153" t="s">
        <v>278</v>
      </c>
      <c r="AT153" t="s">
        <v>314</v>
      </c>
      <c r="AU153" t="s">
        <v>91</v>
      </c>
      <c r="AV153">
        <v>9351.7999999999993</v>
      </c>
      <c r="AW153">
        <v>0</v>
      </c>
      <c r="AX153">
        <v>8740</v>
      </c>
      <c r="AY153">
        <v>0</v>
      </c>
      <c r="AZ153">
        <v>0</v>
      </c>
      <c r="BA153">
        <v>611.79999999999995</v>
      </c>
      <c r="BB153" t="s">
        <v>92</v>
      </c>
      <c r="BC153" s="1">
        <v>43373</v>
      </c>
      <c r="BD153" s="1">
        <v>43373</v>
      </c>
      <c r="BE153" t="s">
        <v>125</v>
      </c>
      <c r="BF153" t="s">
        <v>78</v>
      </c>
      <c r="BG153" t="s">
        <v>78</v>
      </c>
      <c r="BH153">
        <v>32768</v>
      </c>
      <c r="BI153">
        <v>0</v>
      </c>
      <c r="BJ153" t="s">
        <v>94</v>
      </c>
      <c r="BK153" t="s">
        <v>485</v>
      </c>
      <c r="BL153" t="s">
        <v>494</v>
      </c>
      <c r="BM153">
        <v>1</v>
      </c>
      <c r="BN153" t="s">
        <v>97</v>
      </c>
      <c r="BO153">
        <v>1</v>
      </c>
      <c r="BP153">
        <v>1</v>
      </c>
      <c r="BQ153">
        <v>0</v>
      </c>
      <c r="BR153">
        <v>0</v>
      </c>
      <c r="BS153" t="s">
        <v>98</v>
      </c>
      <c r="BT153">
        <v>0</v>
      </c>
      <c r="BU153">
        <v>0</v>
      </c>
      <c r="BV153">
        <v>0</v>
      </c>
      <c r="BW153">
        <v>0</v>
      </c>
      <c r="BX153">
        <v>0</v>
      </c>
      <c r="BY153">
        <v>0</v>
      </c>
      <c r="BZ153">
        <v>0</v>
      </c>
      <c r="CA153" t="s">
        <v>78</v>
      </c>
      <c r="CB153" t="s">
        <v>78</v>
      </c>
    </row>
    <row r="154" spans="1:80" x14ac:dyDescent="0.25">
      <c r="A154" t="s">
        <v>491</v>
      </c>
      <c r="B154" t="s">
        <v>202</v>
      </c>
      <c r="C154">
        <f>YEAR(Table_cherry_TWO_View_VY_SOP_Detail[[#This Row],[Document_Date]])</f>
        <v>2018</v>
      </c>
      <c r="D154">
        <f>MONTH(Table_cherry_TWO_View_VY_SOP_Detail[[#This Row],[Document_Date]])</f>
        <v>9</v>
      </c>
      <c r="E154" t="str">
        <f>TEXT(Table_cherry_TWO_View_VY_SOP_Detail[[#This Row],[Document_Date]], "yyyy-MMM")</f>
        <v>2018-Sep</v>
      </c>
      <c r="F154" s="3">
        <f>WEEKDAY(Table_cherry_TWO_View_VY_SOP_Detail[[#This Row],[Document_Date]])</f>
        <v>4</v>
      </c>
      <c r="G154">
        <f>WEEKNUM(Table_cherry_TWO_View_VY_SOP_Detail[[#This Row],[Document_Date]])</f>
        <v>36</v>
      </c>
      <c r="H154">
        <f ca="1">_xlfn.DAYS(Table_cherry_TWO_View_VY_SOP_Detail[[#This Row],[Due_Date]], Table_cherry_TWO_View_VY_SOP_Detail[[#This Row],[Today]])</f>
        <v>1839</v>
      </c>
      <c r="I154" s="2">
        <f t="shared" ca="1" si="2"/>
        <v>41539</v>
      </c>
      <c r="J154" s="1">
        <v>43348</v>
      </c>
      <c r="K154" s="1">
        <v>43348</v>
      </c>
      <c r="L154" s="1">
        <v>43373</v>
      </c>
      <c r="M154" s="1">
        <v>43378</v>
      </c>
      <c r="N154">
        <v>355</v>
      </c>
      <c r="O154" t="s">
        <v>114</v>
      </c>
      <c r="P154" t="s">
        <v>309</v>
      </c>
      <c r="Q154" t="s">
        <v>310</v>
      </c>
      <c r="R154" t="s">
        <v>78</v>
      </c>
      <c r="S154" t="s">
        <v>483</v>
      </c>
      <c r="T154" t="s">
        <v>80</v>
      </c>
      <c r="U154" t="s">
        <v>80</v>
      </c>
      <c r="V154" t="s">
        <v>267</v>
      </c>
      <c r="W154" t="s">
        <v>267</v>
      </c>
      <c r="X154" t="s">
        <v>268</v>
      </c>
      <c r="Y154" t="s">
        <v>268</v>
      </c>
      <c r="Z154" t="s">
        <v>83</v>
      </c>
      <c r="AA154" t="s">
        <v>84</v>
      </c>
      <c r="AB154" t="s">
        <v>84</v>
      </c>
      <c r="AC154" t="s">
        <v>86</v>
      </c>
      <c r="AD154" t="s">
        <v>86</v>
      </c>
      <c r="AE154" t="s">
        <v>310</v>
      </c>
      <c r="AF154" t="s">
        <v>492</v>
      </c>
      <c r="AG154" t="s">
        <v>78</v>
      </c>
      <c r="AH154" t="s">
        <v>78</v>
      </c>
      <c r="AI154" t="s">
        <v>313</v>
      </c>
      <c r="AJ154" t="s">
        <v>278</v>
      </c>
      <c r="AK154" t="s">
        <v>314</v>
      </c>
      <c r="AL154" t="s">
        <v>91</v>
      </c>
      <c r="AM154" t="s">
        <v>86</v>
      </c>
      <c r="AN154" t="s">
        <v>310</v>
      </c>
      <c r="AO154" t="s">
        <v>492</v>
      </c>
      <c r="AP154" t="s">
        <v>78</v>
      </c>
      <c r="AQ154" t="s">
        <v>78</v>
      </c>
      <c r="AR154" t="s">
        <v>313</v>
      </c>
      <c r="AS154" t="s">
        <v>278</v>
      </c>
      <c r="AT154" t="s">
        <v>314</v>
      </c>
      <c r="AU154" t="s">
        <v>91</v>
      </c>
      <c r="AV154">
        <v>9351.7999999999993</v>
      </c>
      <c r="AW154">
        <v>0</v>
      </c>
      <c r="AX154">
        <v>8740</v>
      </c>
      <c r="AY154">
        <v>0</v>
      </c>
      <c r="AZ154">
        <v>0</v>
      </c>
      <c r="BA154">
        <v>611.79999999999995</v>
      </c>
      <c r="BB154" t="s">
        <v>92</v>
      </c>
      <c r="BC154" s="1">
        <v>43373</v>
      </c>
      <c r="BD154" s="1">
        <v>43373</v>
      </c>
      <c r="BE154" t="s">
        <v>125</v>
      </c>
      <c r="BF154" t="s">
        <v>78</v>
      </c>
      <c r="BG154" t="s">
        <v>78</v>
      </c>
      <c r="BH154">
        <v>49152</v>
      </c>
      <c r="BI154">
        <v>0</v>
      </c>
      <c r="BJ154" t="s">
        <v>94</v>
      </c>
      <c r="BK154" t="s">
        <v>485</v>
      </c>
      <c r="BL154" t="s">
        <v>486</v>
      </c>
      <c r="BM154">
        <v>1</v>
      </c>
      <c r="BN154" t="s">
        <v>97</v>
      </c>
      <c r="BO154">
        <v>1</v>
      </c>
      <c r="BP154">
        <v>1</v>
      </c>
      <c r="BQ154">
        <v>8000</v>
      </c>
      <c r="BR154">
        <v>8000</v>
      </c>
      <c r="BS154" t="s">
        <v>98</v>
      </c>
      <c r="BT154">
        <v>0</v>
      </c>
      <c r="BU154">
        <v>0</v>
      </c>
      <c r="BV154">
        <v>0</v>
      </c>
      <c r="BW154">
        <v>0</v>
      </c>
      <c r="BX154">
        <v>0</v>
      </c>
      <c r="BY154">
        <v>8000</v>
      </c>
      <c r="BZ154">
        <v>100</v>
      </c>
      <c r="CA154" t="s">
        <v>78</v>
      </c>
      <c r="CB154" t="s">
        <v>78</v>
      </c>
    </row>
    <row r="155" spans="1:80" x14ac:dyDescent="0.25">
      <c r="A155" t="s">
        <v>491</v>
      </c>
      <c r="B155" t="s">
        <v>202</v>
      </c>
      <c r="C155">
        <f>YEAR(Table_cherry_TWO_View_VY_SOP_Detail[[#This Row],[Document_Date]])</f>
        <v>2018</v>
      </c>
      <c r="D155">
        <f>MONTH(Table_cherry_TWO_View_VY_SOP_Detail[[#This Row],[Document_Date]])</f>
        <v>9</v>
      </c>
      <c r="E155" t="str">
        <f>TEXT(Table_cherry_TWO_View_VY_SOP_Detail[[#This Row],[Document_Date]], "yyyy-MMM")</f>
        <v>2018-Sep</v>
      </c>
      <c r="F155" s="3">
        <f>WEEKDAY(Table_cherry_TWO_View_VY_SOP_Detail[[#This Row],[Document_Date]])</f>
        <v>4</v>
      </c>
      <c r="G155">
        <f>WEEKNUM(Table_cherry_TWO_View_VY_SOP_Detail[[#This Row],[Document_Date]])</f>
        <v>36</v>
      </c>
      <c r="H155">
        <f ca="1">_xlfn.DAYS(Table_cherry_TWO_View_VY_SOP_Detail[[#This Row],[Due_Date]], Table_cherry_TWO_View_VY_SOP_Detail[[#This Row],[Today]])</f>
        <v>1839</v>
      </c>
      <c r="I155" s="2">
        <f t="shared" ca="1" si="2"/>
        <v>41539</v>
      </c>
      <c r="J155" s="1">
        <v>43348</v>
      </c>
      <c r="K155" s="1">
        <v>43348</v>
      </c>
      <c r="L155" s="1">
        <v>43373</v>
      </c>
      <c r="M155" s="1">
        <v>43378</v>
      </c>
      <c r="N155">
        <v>355</v>
      </c>
      <c r="O155" t="s">
        <v>114</v>
      </c>
      <c r="P155" t="s">
        <v>309</v>
      </c>
      <c r="Q155" t="s">
        <v>310</v>
      </c>
      <c r="R155" t="s">
        <v>78</v>
      </c>
      <c r="S155" t="s">
        <v>483</v>
      </c>
      <c r="T155" t="s">
        <v>80</v>
      </c>
      <c r="U155" t="s">
        <v>80</v>
      </c>
      <c r="V155" t="s">
        <v>267</v>
      </c>
      <c r="W155" t="s">
        <v>267</v>
      </c>
      <c r="X155" t="s">
        <v>268</v>
      </c>
      <c r="Y155" t="s">
        <v>268</v>
      </c>
      <c r="Z155" t="s">
        <v>83</v>
      </c>
      <c r="AA155" t="s">
        <v>84</v>
      </c>
      <c r="AB155" t="s">
        <v>84</v>
      </c>
      <c r="AC155" t="s">
        <v>86</v>
      </c>
      <c r="AD155" t="s">
        <v>86</v>
      </c>
      <c r="AE155" t="s">
        <v>310</v>
      </c>
      <c r="AF155" t="s">
        <v>492</v>
      </c>
      <c r="AG155" t="s">
        <v>78</v>
      </c>
      <c r="AH155" t="s">
        <v>78</v>
      </c>
      <c r="AI155" t="s">
        <v>313</v>
      </c>
      <c r="AJ155" t="s">
        <v>278</v>
      </c>
      <c r="AK155" t="s">
        <v>314</v>
      </c>
      <c r="AL155" t="s">
        <v>91</v>
      </c>
      <c r="AM155" t="s">
        <v>86</v>
      </c>
      <c r="AN155" t="s">
        <v>310</v>
      </c>
      <c r="AO155" t="s">
        <v>492</v>
      </c>
      <c r="AP155" t="s">
        <v>78</v>
      </c>
      <c r="AQ155" t="s">
        <v>78</v>
      </c>
      <c r="AR155" t="s">
        <v>313</v>
      </c>
      <c r="AS155" t="s">
        <v>278</v>
      </c>
      <c r="AT155" t="s">
        <v>314</v>
      </c>
      <c r="AU155" t="s">
        <v>91</v>
      </c>
      <c r="AV155">
        <v>9351.7999999999993</v>
      </c>
      <c r="AW155">
        <v>0</v>
      </c>
      <c r="AX155">
        <v>8740</v>
      </c>
      <c r="AY155">
        <v>0</v>
      </c>
      <c r="AZ155">
        <v>0</v>
      </c>
      <c r="BA155">
        <v>611.79999999999995</v>
      </c>
      <c r="BB155" t="s">
        <v>92</v>
      </c>
      <c r="BC155" s="1">
        <v>43373</v>
      </c>
      <c r="BD155" s="1">
        <v>43373</v>
      </c>
      <c r="BE155" t="s">
        <v>125</v>
      </c>
      <c r="BF155" t="s">
        <v>78</v>
      </c>
      <c r="BG155" t="s">
        <v>78</v>
      </c>
      <c r="BH155">
        <v>65536</v>
      </c>
      <c r="BI155">
        <v>0</v>
      </c>
      <c r="BJ155" t="s">
        <v>94</v>
      </c>
      <c r="BK155" t="s">
        <v>485</v>
      </c>
      <c r="BL155" t="s">
        <v>495</v>
      </c>
      <c r="BM155">
        <v>1</v>
      </c>
      <c r="BN155" t="s">
        <v>97</v>
      </c>
      <c r="BO155">
        <v>1</v>
      </c>
      <c r="BP155">
        <v>1</v>
      </c>
      <c r="BQ155">
        <v>0</v>
      </c>
      <c r="BR155">
        <v>0</v>
      </c>
      <c r="BS155" t="s">
        <v>98</v>
      </c>
      <c r="BT155">
        <v>0</v>
      </c>
      <c r="BU155">
        <v>0</v>
      </c>
      <c r="BV155">
        <v>0</v>
      </c>
      <c r="BW155">
        <v>0</v>
      </c>
      <c r="BX155">
        <v>0</v>
      </c>
      <c r="BY155">
        <v>0</v>
      </c>
      <c r="BZ155">
        <v>0</v>
      </c>
      <c r="CA155" t="s">
        <v>78</v>
      </c>
      <c r="CB155" t="s">
        <v>78</v>
      </c>
    </row>
    <row r="156" spans="1:80" x14ac:dyDescent="0.25">
      <c r="A156" t="s">
        <v>491</v>
      </c>
      <c r="B156" t="s">
        <v>202</v>
      </c>
      <c r="C156">
        <f>YEAR(Table_cherry_TWO_View_VY_SOP_Detail[[#This Row],[Document_Date]])</f>
        <v>2018</v>
      </c>
      <c r="D156">
        <f>MONTH(Table_cherry_TWO_View_VY_SOP_Detail[[#This Row],[Document_Date]])</f>
        <v>9</v>
      </c>
      <c r="E156" t="str">
        <f>TEXT(Table_cherry_TWO_View_VY_SOP_Detail[[#This Row],[Document_Date]], "yyyy-MMM")</f>
        <v>2018-Sep</v>
      </c>
      <c r="F156" s="3">
        <f>WEEKDAY(Table_cherry_TWO_View_VY_SOP_Detail[[#This Row],[Document_Date]])</f>
        <v>4</v>
      </c>
      <c r="G156">
        <f>WEEKNUM(Table_cherry_TWO_View_VY_SOP_Detail[[#This Row],[Document_Date]])</f>
        <v>36</v>
      </c>
      <c r="H156">
        <f ca="1">_xlfn.DAYS(Table_cherry_TWO_View_VY_SOP_Detail[[#This Row],[Due_Date]], Table_cherry_TWO_View_VY_SOP_Detail[[#This Row],[Today]])</f>
        <v>1839</v>
      </c>
      <c r="I156" s="2">
        <f t="shared" ca="1" si="2"/>
        <v>41539</v>
      </c>
      <c r="J156" s="1">
        <v>43348</v>
      </c>
      <c r="K156" s="1">
        <v>43348</v>
      </c>
      <c r="L156" s="1">
        <v>43373</v>
      </c>
      <c r="M156" s="1">
        <v>43378</v>
      </c>
      <c r="N156">
        <v>355</v>
      </c>
      <c r="O156" t="s">
        <v>114</v>
      </c>
      <c r="P156" t="s">
        <v>309</v>
      </c>
      <c r="Q156" t="s">
        <v>310</v>
      </c>
      <c r="R156" t="s">
        <v>78</v>
      </c>
      <c r="S156" t="s">
        <v>483</v>
      </c>
      <c r="T156" t="s">
        <v>80</v>
      </c>
      <c r="U156" t="s">
        <v>80</v>
      </c>
      <c r="V156" t="s">
        <v>267</v>
      </c>
      <c r="W156" t="s">
        <v>267</v>
      </c>
      <c r="X156" t="s">
        <v>268</v>
      </c>
      <c r="Y156" t="s">
        <v>268</v>
      </c>
      <c r="Z156" t="s">
        <v>83</v>
      </c>
      <c r="AA156" t="s">
        <v>84</v>
      </c>
      <c r="AB156" t="s">
        <v>84</v>
      </c>
      <c r="AC156" t="s">
        <v>86</v>
      </c>
      <c r="AD156" t="s">
        <v>86</v>
      </c>
      <c r="AE156" t="s">
        <v>310</v>
      </c>
      <c r="AF156" t="s">
        <v>492</v>
      </c>
      <c r="AG156" t="s">
        <v>78</v>
      </c>
      <c r="AH156" t="s">
        <v>78</v>
      </c>
      <c r="AI156" t="s">
        <v>313</v>
      </c>
      <c r="AJ156" t="s">
        <v>278</v>
      </c>
      <c r="AK156" t="s">
        <v>314</v>
      </c>
      <c r="AL156" t="s">
        <v>91</v>
      </c>
      <c r="AM156" t="s">
        <v>86</v>
      </c>
      <c r="AN156" t="s">
        <v>310</v>
      </c>
      <c r="AO156" t="s">
        <v>492</v>
      </c>
      <c r="AP156" t="s">
        <v>78</v>
      </c>
      <c r="AQ156" t="s">
        <v>78</v>
      </c>
      <c r="AR156" t="s">
        <v>313</v>
      </c>
      <c r="AS156" t="s">
        <v>278</v>
      </c>
      <c r="AT156" t="s">
        <v>314</v>
      </c>
      <c r="AU156" t="s">
        <v>91</v>
      </c>
      <c r="AV156">
        <v>9351.7999999999993</v>
      </c>
      <c r="AW156">
        <v>0</v>
      </c>
      <c r="AX156">
        <v>8740</v>
      </c>
      <c r="AY156">
        <v>0</v>
      </c>
      <c r="AZ156">
        <v>0</v>
      </c>
      <c r="BA156">
        <v>611.79999999999995</v>
      </c>
      <c r="BB156" t="s">
        <v>92</v>
      </c>
      <c r="BC156" s="1">
        <v>43373</v>
      </c>
      <c r="BD156" s="1">
        <v>43373</v>
      </c>
      <c r="BE156" t="s">
        <v>125</v>
      </c>
      <c r="BF156" t="s">
        <v>78</v>
      </c>
      <c r="BG156" t="s">
        <v>78</v>
      </c>
      <c r="BH156">
        <v>81920</v>
      </c>
      <c r="BI156">
        <v>0</v>
      </c>
      <c r="BJ156" t="s">
        <v>94</v>
      </c>
      <c r="BK156" t="s">
        <v>485</v>
      </c>
      <c r="BL156" t="s">
        <v>496</v>
      </c>
      <c r="BM156">
        <v>1</v>
      </c>
      <c r="BN156" t="s">
        <v>97</v>
      </c>
      <c r="BO156">
        <v>1</v>
      </c>
      <c r="BP156">
        <v>1</v>
      </c>
      <c r="BQ156">
        <v>0</v>
      </c>
      <c r="BR156">
        <v>0</v>
      </c>
      <c r="BS156" t="s">
        <v>98</v>
      </c>
      <c r="BT156">
        <v>0</v>
      </c>
      <c r="BU156">
        <v>0</v>
      </c>
      <c r="BV156">
        <v>0</v>
      </c>
      <c r="BW156">
        <v>0</v>
      </c>
      <c r="BX156">
        <v>0</v>
      </c>
      <c r="BY156">
        <v>0</v>
      </c>
      <c r="BZ156">
        <v>0</v>
      </c>
      <c r="CA156" t="s">
        <v>78</v>
      </c>
      <c r="CB156" t="s">
        <v>78</v>
      </c>
    </row>
    <row r="157" spans="1:80" x14ac:dyDescent="0.25">
      <c r="A157" t="s">
        <v>491</v>
      </c>
      <c r="B157" t="s">
        <v>202</v>
      </c>
      <c r="C157">
        <f>YEAR(Table_cherry_TWO_View_VY_SOP_Detail[[#This Row],[Document_Date]])</f>
        <v>2018</v>
      </c>
      <c r="D157">
        <f>MONTH(Table_cherry_TWO_View_VY_SOP_Detail[[#This Row],[Document_Date]])</f>
        <v>9</v>
      </c>
      <c r="E157" t="str">
        <f>TEXT(Table_cherry_TWO_View_VY_SOP_Detail[[#This Row],[Document_Date]], "yyyy-MMM")</f>
        <v>2018-Sep</v>
      </c>
      <c r="F157" s="3">
        <f>WEEKDAY(Table_cherry_TWO_View_VY_SOP_Detail[[#This Row],[Document_Date]])</f>
        <v>4</v>
      </c>
      <c r="G157">
        <f>WEEKNUM(Table_cherry_TWO_View_VY_SOP_Detail[[#This Row],[Document_Date]])</f>
        <v>36</v>
      </c>
      <c r="H157">
        <f ca="1">_xlfn.DAYS(Table_cherry_TWO_View_VY_SOP_Detail[[#This Row],[Due_Date]], Table_cherry_TWO_View_VY_SOP_Detail[[#This Row],[Today]])</f>
        <v>1839</v>
      </c>
      <c r="I157" s="2">
        <f t="shared" ca="1" si="2"/>
        <v>41539</v>
      </c>
      <c r="J157" s="1">
        <v>43348</v>
      </c>
      <c r="K157" s="1">
        <v>43348</v>
      </c>
      <c r="L157" s="1">
        <v>43373</v>
      </c>
      <c r="M157" s="1">
        <v>43378</v>
      </c>
      <c r="N157">
        <v>355</v>
      </c>
      <c r="O157" t="s">
        <v>114</v>
      </c>
      <c r="P157" t="s">
        <v>309</v>
      </c>
      <c r="Q157" t="s">
        <v>310</v>
      </c>
      <c r="R157" t="s">
        <v>78</v>
      </c>
      <c r="S157" t="s">
        <v>483</v>
      </c>
      <c r="T157" t="s">
        <v>80</v>
      </c>
      <c r="U157" t="s">
        <v>80</v>
      </c>
      <c r="V157" t="s">
        <v>267</v>
      </c>
      <c r="W157" t="s">
        <v>267</v>
      </c>
      <c r="X157" t="s">
        <v>268</v>
      </c>
      <c r="Y157" t="s">
        <v>268</v>
      </c>
      <c r="Z157" t="s">
        <v>83</v>
      </c>
      <c r="AA157" t="s">
        <v>84</v>
      </c>
      <c r="AB157" t="s">
        <v>84</v>
      </c>
      <c r="AC157" t="s">
        <v>86</v>
      </c>
      <c r="AD157" t="s">
        <v>86</v>
      </c>
      <c r="AE157" t="s">
        <v>310</v>
      </c>
      <c r="AF157" t="s">
        <v>492</v>
      </c>
      <c r="AG157" t="s">
        <v>78</v>
      </c>
      <c r="AH157" t="s">
        <v>78</v>
      </c>
      <c r="AI157" t="s">
        <v>313</v>
      </c>
      <c r="AJ157" t="s">
        <v>278</v>
      </c>
      <c r="AK157" t="s">
        <v>314</v>
      </c>
      <c r="AL157" t="s">
        <v>91</v>
      </c>
      <c r="AM157" t="s">
        <v>86</v>
      </c>
      <c r="AN157" t="s">
        <v>310</v>
      </c>
      <c r="AO157" t="s">
        <v>492</v>
      </c>
      <c r="AP157" t="s">
        <v>78</v>
      </c>
      <c r="AQ157" t="s">
        <v>78</v>
      </c>
      <c r="AR157" t="s">
        <v>313</v>
      </c>
      <c r="AS157" t="s">
        <v>278</v>
      </c>
      <c r="AT157" t="s">
        <v>314</v>
      </c>
      <c r="AU157" t="s">
        <v>91</v>
      </c>
      <c r="AV157">
        <v>9351.7999999999993</v>
      </c>
      <c r="AW157">
        <v>0</v>
      </c>
      <c r="AX157">
        <v>8740</v>
      </c>
      <c r="AY157">
        <v>0</v>
      </c>
      <c r="AZ157">
        <v>0</v>
      </c>
      <c r="BA157">
        <v>611.79999999999995</v>
      </c>
      <c r="BB157" t="s">
        <v>92</v>
      </c>
      <c r="BC157" s="1">
        <v>43373</v>
      </c>
      <c r="BD157" s="1">
        <v>43373</v>
      </c>
      <c r="BE157" t="s">
        <v>125</v>
      </c>
      <c r="BF157" t="s">
        <v>78</v>
      </c>
      <c r="BG157" t="s">
        <v>78</v>
      </c>
      <c r="BH157">
        <v>98304</v>
      </c>
      <c r="BI157">
        <v>0</v>
      </c>
      <c r="BJ157" t="s">
        <v>94</v>
      </c>
      <c r="BK157" t="s">
        <v>485</v>
      </c>
      <c r="BL157" t="s">
        <v>497</v>
      </c>
      <c r="BM157">
        <v>1</v>
      </c>
      <c r="BN157" t="s">
        <v>97</v>
      </c>
      <c r="BO157">
        <v>1</v>
      </c>
      <c r="BP157">
        <v>1</v>
      </c>
      <c r="BQ157">
        <v>0</v>
      </c>
      <c r="BR157">
        <v>0</v>
      </c>
      <c r="BS157" t="s">
        <v>98</v>
      </c>
      <c r="BT157">
        <v>0</v>
      </c>
      <c r="BU157">
        <v>0</v>
      </c>
      <c r="BV157">
        <v>0</v>
      </c>
      <c r="BW157">
        <v>0</v>
      </c>
      <c r="BX157">
        <v>0</v>
      </c>
      <c r="BY157">
        <v>0</v>
      </c>
      <c r="BZ157">
        <v>0</v>
      </c>
      <c r="CA157" t="s">
        <v>78</v>
      </c>
      <c r="CB157" t="s">
        <v>78</v>
      </c>
    </row>
    <row r="158" spans="1:80" x14ac:dyDescent="0.25">
      <c r="A158" t="s">
        <v>491</v>
      </c>
      <c r="B158" t="s">
        <v>202</v>
      </c>
      <c r="C158">
        <f>YEAR(Table_cherry_TWO_View_VY_SOP_Detail[[#This Row],[Document_Date]])</f>
        <v>2018</v>
      </c>
      <c r="D158">
        <f>MONTH(Table_cherry_TWO_View_VY_SOP_Detail[[#This Row],[Document_Date]])</f>
        <v>9</v>
      </c>
      <c r="E158" t="str">
        <f>TEXT(Table_cherry_TWO_View_VY_SOP_Detail[[#This Row],[Document_Date]], "yyyy-MMM")</f>
        <v>2018-Sep</v>
      </c>
      <c r="F158" s="3">
        <f>WEEKDAY(Table_cherry_TWO_View_VY_SOP_Detail[[#This Row],[Document_Date]])</f>
        <v>4</v>
      </c>
      <c r="G158">
        <f>WEEKNUM(Table_cherry_TWO_View_VY_SOP_Detail[[#This Row],[Document_Date]])</f>
        <v>36</v>
      </c>
      <c r="H158">
        <f ca="1">_xlfn.DAYS(Table_cherry_TWO_View_VY_SOP_Detail[[#This Row],[Due_Date]], Table_cherry_TWO_View_VY_SOP_Detail[[#This Row],[Today]])</f>
        <v>1839</v>
      </c>
      <c r="I158" s="2">
        <f t="shared" ca="1" si="2"/>
        <v>41539</v>
      </c>
      <c r="J158" s="1">
        <v>43348</v>
      </c>
      <c r="K158" s="1">
        <v>43348</v>
      </c>
      <c r="L158" s="1">
        <v>43373</v>
      </c>
      <c r="M158" s="1">
        <v>43378</v>
      </c>
      <c r="N158">
        <v>355</v>
      </c>
      <c r="O158" t="s">
        <v>114</v>
      </c>
      <c r="P158" t="s">
        <v>309</v>
      </c>
      <c r="Q158" t="s">
        <v>310</v>
      </c>
      <c r="R158" t="s">
        <v>78</v>
      </c>
      <c r="S158" t="s">
        <v>483</v>
      </c>
      <c r="T158" t="s">
        <v>80</v>
      </c>
      <c r="U158" t="s">
        <v>80</v>
      </c>
      <c r="V158" t="s">
        <v>267</v>
      </c>
      <c r="W158" t="s">
        <v>267</v>
      </c>
      <c r="X158" t="s">
        <v>268</v>
      </c>
      <c r="Y158" t="s">
        <v>268</v>
      </c>
      <c r="Z158" t="s">
        <v>83</v>
      </c>
      <c r="AA158" t="s">
        <v>84</v>
      </c>
      <c r="AB158" t="s">
        <v>84</v>
      </c>
      <c r="AC158" t="s">
        <v>86</v>
      </c>
      <c r="AD158" t="s">
        <v>86</v>
      </c>
      <c r="AE158" t="s">
        <v>310</v>
      </c>
      <c r="AF158" t="s">
        <v>492</v>
      </c>
      <c r="AG158" t="s">
        <v>78</v>
      </c>
      <c r="AH158" t="s">
        <v>78</v>
      </c>
      <c r="AI158" t="s">
        <v>313</v>
      </c>
      <c r="AJ158" t="s">
        <v>278</v>
      </c>
      <c r="AK158" t="s">
        <v>314</v>
      </c>
      <c r="AL158" t="s">
        <v>91</v>
      </c>
      <c r="AM158" t="s">
        <v>86</v>
      </c>
      <c r="AN158" t="s">
        <v>310</v>
      </c>
      <c r="AO158" t="s">
        <v>492</v>
      </c>
      <c r="AP158" t="s">
        <v>78</v>
      </c>
      <c r="AQ158" t="s">
        <v>78</v>
      </c>
      <c r="AR158" t="s">
        <v>313</v>
      </c>
      <c r="AS158" t="s">
        <v>278</v>
      </c>
      <c r="AT158" t="s">
        <v>314</v>
      </c>
      <c r="AU158" t="s">
        <v>91</v>
      </c>
      <c r="AV158">
        <v>9351.7999999999993</v>
      </c>
      <c r="AW158">
        <v>0</v>
      </c>
      <c r="AX158">
        <v>8740</v>
      </c>
      <c r="AY158">
        <v>0</v>
      </c>
      <c r="AZ158">
        <v>0</v>
      </c>
      <c r="BA158">
        <v>611.79999999999995</v>
      </c>
      <c r="BB158" t="s">
        <v>92</v>
      </c>
      <c r="BC158" s="1">
        <v>43373</v>
      </c>
      <c r="BD158" s="1">
        <v>43373</v>
      </c>
      <c r="BE158" t="s">
        <v>125</v>
      </c>
      <c r="BF158" t="s">
        <v>78</v>
      </c>
      <c r="BG158" t="s">
        <v>78</v>
      </c>
      <c r="BH158">
        <v>114688</v>
      </c>
      <c r="BI158">
        <v>0</v>
      </c>
      <c r="BJ158" t="s">
        <v>94</v>
      </c>
      <c r="BK158" t="s">
        <v>485</v>
      </c>
      <c r="BL158" t="s">
        <v>489</v>
      </c>
      <c r="BM158">
        <v>1</v>
      </c>
      <c r="BN158" t="s">
        <v>97</v>
      </c>
      <c r="BO158">
        <v>1</v>
      </c>
      <c r="BP158">
        <v>1</v>
      </c>
      <c r="BQ158">
        <v>0</v>
      </c>
      <c r="BR158">
        <v>0</v>
      </c>
      <c r="BS158" t="s">
        <v>98</v>
      </c>
      <c r="BT158">
        <v>0</v>
      </c>
      <c r="BU158">
        <v>0</v>
      </c>
      <c r="BV158">
        <v>0</v>
      </c>
      <c r="BW158">
        <v>0</v>
      </c>
      <c r="BX158">
        <v>0</v>
      </c>
      <c r="BY158">
        <v>0</v>
      </c>
      <c r="BZ158">
        <v>0</v>
      </c>
      <c r="CA158" t="s">
        <v>78</v>
      </c>
      <c r="CB158" t="s">
        <v>78</v>
      </c>
    </row>
    <row r="159" spans="1:80" x14ac:dyDescent="0.25">
      <c r="A159" t="s">
        <v>491</v>
      </c>
      <c r="B159" t="s">
        <v>202</v>
      </c>
      <c r="C159">
        <f>YEAR(Table_cherry_TWO_View_VY_SOP_Detail[[#This Row],[Document_Date]])</f>
        <v>2018</v>
      </c>
      <c r="D159">
        <f>MONTH(Table_cherry_TWO_View_VY_SOP_Detail[[#This Row],[Document_Date]])</f>
        <v>9</v>
      </c>
      <c r="E159" t="str">
        <f>TEXT(Table_cherry_TWO_View_VY_SOP_Detail[[#This Row],[Document_Date]], "yyyy-MMM")</f>
        <v>2018-Sep</v>
      </c>
      <c r="F159" s="3">
        <f>WEEKDAY(Table_cherry_TWO_View_VY_SOP_Detail[[#This Row],[Document_Date]])</f>
        <v>4</v>
      </c>
      <c r="G159">
        <f>WEEKNUM(Table_cherry_TWO_View_VY_SOP_Detail[[#This Row],[Document_Date]])</f>
        <v>36</v>
      </c>
      <c r="H159">
        <f ca="1">_xlfn.DAYS(Table_cherry_TWO_View_VY_SOP_Detail[[#This Row],[Due_Date]], Table_cherry_TWO_View_VY_SOP_Detail[[#This Row],[Today]])</f>
        <v>1839</v>
      </c>
      <c r="I159" s="2">
        <f t="shared" ca="1" si="2"/>
        <v>41539</v>
      </c>
      <c r="J159" s="1">
        <v>43348</v>
      </c>
      <c r="K159" s="1">
        <v>43348</v>
      </c>
      <c r="L159" s="1">
        <v>43373</v>
      </c>
      <c r="M159" s="1">
        <v>43378</v>
      </c>
      <c r="N159">
        <v>355</v>
      </c>
      <c r="O159" t="s">
        <v>114</v>
      </c>
      <c r="P159" t="s">
        <v>309</v>
      </c>
      <c r="Q159" t="s">
        <v>310</v>
      </c>
      <c r="R159" t="s">
        <v>78</v>
      </c>
      <c r="S159" t="s">
        <v>483</v>
      </c>
      <c r="T159" t="s">
        <v>80</v>
      </c>
      <c r="U159" t="s">
        <v>80</v>
      </c>
      <c r="V159" t="s">
        <v>267</v>
      </c>
      <c r="W159" t="s">
        <v>267</v>
      </c>
      <c r="X159" t="s">
        <v>268</v>
      </c>
      <c r="Y159" t="s">
        <v>268</v>
      </c>
      <c r="Z159" t="s">
        <v>83</v>
      </c>
      <c r="AA159" t="s">
        <v>84</v>
      </c>
      <c r="AB159" t="s">
        <v>84</v>
      </c>
      <c r="AC159" t="s">
        <v>86</v>
      </c>
      <c r="AD159" t="s">
        <v>86</v>
      </c>
      <c r="AE159" t="s">
        <v>310</v>
      </c>
      <c r="AF159" t="s">
        <v>492</v>
      </c>
      <c r="AG159" t="s">
        <v>78</v>
      </c>
      <c r="AH159" t="s">
        <v>78</v>
      </c>
      <c r="AI159" t="s">
        <v>313</v>
      </c>
      <c r="AJ159" t="s">
        <v>278</v>
      </c>
      <c r="AK159" t="s">
        <v>314</v>
      </c>
      <c r="AL159" t="s">
        <v>91</v>
      </c>
      <c r="AM159" t="s">
        <v>86</v>
      </c>
      <c r="AN159" t="s">
        <v>310</v>
      </c>
      <c r="AO159" t="s">
        <v>492</v>
      </c>
      <c r="AP159" t="s">
        <v>78</v>
      </c>
      <c r="AQ159" t="s">
        <v>78</v>
      </c>
      <c r="AR159" t="s">
        <v>313</v>
      </c>
      <c r="AS159" t="s">
        <v>278</v>
      </c>
      <c r="AT159" t="s">
        <v>314</v>
      </c>
      <c r="AU159" t="s">
        <v>91</v>
      </c>
      <c r="AV159">
        <v>9351.7999999999993</v>
      </c>
      <c r="AW159">
        <v>0</v>
      </c>
      <c r="AX159">
        <v>8740</v>
      </c>
      <c r="AY159">
        <v>0</v>
      </c>
      <c r="AZ159">
        <v>0</v>
      </c>
      <c r="BA159">
        <v>611.79999999999995</v>
      </c>
      <c r="BB159" t="s">
        <v>92</v>
      </c>
      <c r="BC159" s="1">
        <v>43373</v>
      </c>
      <c r="BD159" s="1">
        <v>43373</v>
      </c>
      <c r="BE159" t="s">
        <v>125</v>
      </c>
      <c r="BF159" t="s">
        <v>78</v>
      </c>
      <c r="BG159" t="s">
        <v>78</v>
      </c>
      <c r="BH159">
        <v>131072</v>
      </c>
      <c r="BI159">
        <v>0</v>
      </c>
      <c r="BJ159" t="s">
        <v>94</v>
      </c>
      <c r="BK159" t="s">
        <v>485</v>
      </c>
      <c r="BL159" t="s">
        <v>490</v>
      </c>
      <c r="BM159">
        <v>1</v>
      </c>
      <c r="BN159" t="s">
        <v>97</v>
      </c>
      <c r="BO159">
        <v>1</v>
      </c>
      <c r="BP159">
        <v>1</v>
      </c>
      <c r="BQ159">
        <v>740</v>
      </c>
      <c r="BR159">
        <v>740</v>
      </c>
      <c r="BS159" t="s">
        <v>98</v>
      </c>
      <c r="BT159">
        <v>0</v>
      </c>
      <c r="BU159">
        <v>0</v>
      </c>
      <c r="BV159">
        <v>0</v>
      </c>
      <c r="BW159">
        <v>0</v>
      </c>
      <c r="BX159">
        <v>0</v>
      </c>
      <c r="BY159">
        <v>740</v>
      </c>
      <c r="BZ159">
        <v>100</v>
      </c>
      <c r="CA159" t="s">
        <v>78</v>
      </c>
      <c r="CB159" t="s">
        <v>78</v>
      </c>
    </row>
    <row r="160" spans="1:80" x14ac:dyDescent="0.25">
      <c r="A160" t="s">
        <v>498</v>
      </c>
      <c r="B160" t="s">
        <v>202</v>
      </c>
      <c r="C160">
        <f>YEAR(Table_cherry_TWO_View_VY_SOP_Detail[[#This Row],[Document_Date]])</f>
        <v>2018</v>
      </c>
      <c r="D160">
        <f>MONTH(Table_cherry_TWO_View_VY_SOP_Detail[[#This Row],[Document_Date]])</f>
        <v>9</v>
      </c>
      <c r="E160" t="str">
        <f>TEXT(Table_cherry_TWO_View_VY_SOP_Detail[[#This Row],[Document_Date]], "yyyy-MMM")</f>
        <v>2018-Sep</v>
      </c>
      <c r="F160" s="3">
        <f>WEEKDAY(Table_cherry_TWO_View_VY_SOP_Detail[[#This Row],[Document_Date]])</f>
        <v>1</v>
      </c>
      <c r="G160">
        <f>WEEKNUM(Table_cherry_TWO_View_VY_SOP_Detail[[#This Row],[Document_Date]])</f>
        <v>40</v>
      </c>
      <c r="H160">
        <f ca="1">_xlfn.DAYS(Table_cherry_TWO_View_VY_SOP_Detail[[#This Row],[Due_Date]], Table_cherry_TWO_View_VY_SOP_Detail[[#This Row],[Today]])</f>
        <v>1864</v>
      </c>
      <c r="I160" s="2">
        <f t="shared" ca="1" si="2"/>
        <v>41539</v>
      </c>
      <c r="J160" s="1">
        <v>43373</v>
      </c>
      <c r="K160" s="1">
        <v>43373</v>
      </c>
      <c r="L160" s="1">
        <v>43373</v>
      </c>
      <c r="M160" s="1">
        <v>43403</v>
      </c>
      <c r="N160">
        <v>356</v>
      </c>
      <c r="O160" t="s">
        <v>114</v>
      </c>
      <c r="P160" t="s">
        <v>499</v>
      </c>
      <c r="Q160" t="s">
        <v>500</v>
      </c>
      <c r="R160" t="s">
        <v>501</v>
      </c>
      <c r="S160" t="s">
        <v>483</v>
      </c>
      <c r="T160" t="s">
        <v>80</v>
      </c>
      <c r="U160" t="s">
        <v>80</v>
      </c>
      <c r="V160" t="s">
        <v>267</v>
      </c>
      <c r="W160" t="s">
        <v>267</v>
      </c>
      <c r="X160" t="s">
        <v>268</v>
      </c>
      <c r="Y160" t="s">
        <v>268</v>
      </c>
      <c r="Z160" t="s">
        <v>83</v>
      </c>
      <c r="AA160" t="s">
        <v>84</v>
      </c>
      <c r="AB160" t="s">
        <v>84</v>
      </c>
      <c r="AC160" t="s">
        <v>86</v>
      </c>
      <c r="AD160" t="s">
        <v>86</v>
      </c>
      <c r="AE160" t="s">
        <v>500</v>
      </c>
      <c r="AF160" t="s">
        <v>502</v>
      </c>
      <c r="AG160" t="s">
        <v>78</v>
      </c>
      <c r="AH160" t="s">
        <v>78</v>
      </c>
      <c r="AI160" t="s">
        <v>503</v>
      </c>
      <c r="AJ160" t="s">
        <v>271</v>
      </c>
      <c r="AK160" t="s">
        <v>504</v>
      </c>
      <c r="AL160" t="s">
        <v>91</v>
      </c>
      <c r="AM160" t="s">
        <v>86</v>
      </c>
      <c r="AN160" t="s">
        <v>500</v>
      </c>
      <c r="AO160" t="s">
        <v>502</v>
      </c>
      <c r="AP160" t="s">
        <v>78</v>
      </c>
      <c r="AQ160" t="s">
        <v>78</v>
      </c>
      <c r="AR160" t="s">
        <v>503</v>
      </c>
      <c r="AS160" t="s">
        <v>271</v>
      </c>
      <c r="AT160" t="s">
        <v>504</v>
      </c>
      <c r="AU160" t="s">
        <v>91</v>
      </c>
      <c r="AV160">
        <v>3089.61</v>
      </c>
      <c r="AW160">
        <v>0</v>
      </c>
      <c r="AX160">
        <v>2887.47</v>
      </c>
      <c r="AY160">
        <v>0</v>
      </c>
      <c r="AZ160">
        <v>0</v>
      </c>
      <c r="BA160">
        <v>202.14</v>
      </c>
      <c r="BB160" t="s">
        <v>92</v>
      </c>
      <c r="BC160" s="1">
        <v>43373</v>
      </c>
      <c r="BD160" s="1">
        <v>43373</v>
      </c>
      <c r="BE160" t="s">
        <v>125</v>
      </c>
      <c r="BF160" t="s">
        <v>78</v>
      </c>
      <c r="BG160" t="s">
        <v>78</v>
      </c>
      <c r="BH160">
        <v>16384</v>
      </c>
      <c r="BI160">
        <v>0</v>
      </c>
      <c r="BJ160" t="s">
        <v>94</v>
      </c>
      <c r="BK160" t="s">
        <v>485</v>
      </c>
      <c r="BL160" t="s">
        <v>486</v>
      </c>
      <c r="BM160">
        <v>1</v>
      </c>
      <c r="BN160" t="s">
        <v>97</v>
      </c>
      <c r="BO160">
        <v>1</v>
      </c>
      <c r="BP160">
        <v>1</v>
      </c>
      <c r="BQ160">
        <v>2700</v>
      </c>
      <c r="BR160">
        <v>2700</v>
      </c>
      <c r="BS160" t="s">
        <v>98</v>
      </c>
      <c r="BT160">
        <v>0</v>
      </c>
      <c r="BU160">
        <v>0</v>
      </c>
      <c r="BV160">
        <v>0</v>
      </c>
      <c r="BW160">
        <v>0</v>
      </c>
      <c r="BX160">
        <v>0</v>
      </c>
      <c r="BY160">
        <v>2700</v>
      </c>
      <c r="BZ160">
        <v>100</v>
      </c>
      <c r="CA160" t="s">
        <v>78</v>
      </c>
      <c r="CB160" t="s">
        <v>78</v>
      </c>
    </row>
    <row r="161" spans="1:80" x14ac:dyDescent="0.25">
      <c r="A161" t="s">
        <v>498</v>
      </c>
      <c r="B161" t="s">
        <v>202</v>
      </c>
      <c r="C161">
        <f>YEAR(Table_cherry_TWO_View_VY_SOP_Detail[[#This Row],[Document_Date]])</f>
        <v>2018</v>
      </c>
      <c r="D161">
        <f>MONTH(Table_cherry_TWO_View_VY_SOP_Detail[[#This Row],[Document_Date]])</f>
        <v>9</v>
      </c>
      <c r="E161" t="str">
        <f>TEXT(Table_cherry_TWO_View_VY_SOP_Detail[[#This Row],[Document_Date]], "yyyy-MMM")</f>
        <v>2018-Sep</v>
      </c>
      <c r="F161" s="3">
        <f>WEEKDAY(Table_cherry_TWO_View_VY_SOP_Detail[[#This Row],[Document_Date]])</f>
        <v>1</v>
      </c>
      <c r="G161">
        <f>WEEKNUM(Table_cherry_TWO_View_VY_SOP_Detail[[#This Row],[Document_Date]])</f>
        <v>40</v>
      </c>
      <c r="H161">
        <f ca="1">_xlfn.DAYS(Table_cherry_TWO_View_VY_SOP_Detail[[#This Row],[Due_Date]], Table_cherry_TWO_View_VY_SOP_Detail[[#This Row],[Today]])</f>
        <v>1864</v>
      </c>
      <c r="I161" s="2">
        <f t="shared" ca="1" si="2"/>
        <v>41539</v>
      </c>
      <c r="J161" s="1">
        <v>43373</v>
      </c>
      <c r="K161" s="1">
        <v>43373</v>
      </c>
      <c r="L161" s="1">
        <v>43373</v>
      </c>
      <c r="M161" s="1">
        <v>43403</v>
      </c>
      <c r="N161">
        <v>356</v>
      </c>
      <c r="O161" t="s">
        <v>114</v>
      </c>
      <c r="P161" t="s">
        <v>499</v>
      </c>
      <c r="Q161" t="s">
        <v>500</v>
      </c>
      <c r="R161" t="s">
        <v>501</v>
      </c>
      <c r="S161" t="s">
        <v>483</v>
      </c>
      <c r="T161" t="s">
        <v>80</v>
      </c>
      <c r="U161" t="s">
        <v>80</v>
      </c>
      <c r="V161" t="s">
        <v>267</v>
      </c>
      <c r="W161" t="s">
        <v>267</v>
      </c>
      <c r="X161" t="s">
        <v>268</v>
      </c>
      <c r="Y161" t="s">
        <v>268</v>
      </c>
      <c r="Z161" t="s">
        <v>83</v>
      </c>
      <c r="AA161" t="s">
        <v>84</v>
      </c>
      <c r="AB161" t="s">
        <v>84</v>
      </c>
      <c r="AC161" t="s">
        <v>86</v>
      </c>
      <c r="AD161" t="s">
        <v>86</v>
      </c>
      <c r="AE161" t="s">
        <v>500</v>
      </c>
      <c r="AF161" t="s">
        <v>502</v>
      </c>
      <c r="AG161" t="s">
        <v>78</v>
      </c>
      <c r="AH161" t="s">
        <v>78</v>
      </c>
      <c r="AI161" t="s">
        <v>503</v>
      </c>
      <c r="AJ161" t="s">
        <v>271</v>
      </c>
      <c r="AK161" t="s">
        <v>504</v>
      </c>
      <c r="AL161" t="s">
        <v>91</v>
      </c>
      <c r="AM161" t="s">
        <v>86</v>
      </c>
      <c r="AN161" t="s">
        <v>500</v>
      </c>
      <c r="AO161" t="s">
        <v>502</v>
      </c>
      <c r="AP161" t="s">
        <v>78</v>
      </c>
      <c r="AQ161" t="s">
        <v>78</v>
      </c>
      <c r="AR161" t="s">
        <v>503</v>
      </c>
      <c r="AS161" t="s">
        <v>271</v>
      </c>
      <c r="AT161" t="s">
        <v>504</v>
      </c>
      <c r="AU161" t="s">
        <v>91</v>
      </c>
      <c r="AV161">
        <v>3089.61</v>
      </c>
      <c r="AW161">
        <v>0</v>
      </c>
      <c r="AX161">
        <v>2887.47</v>
      </c>
      <c r="AY161">
        <v>0</v>
      </c>
      <c r="AZ161">
        <v>0</v>
      </c>
      <c r="BA161">
        <v>202.14</v>
      </c>
      <c r="BB161" t="s">
        <v>92</v>
      </c>
      <c r="BC161" s="1">
        <v>43373</v>
      </c>
      <c r="BD161" s="1">
        <v>43373</v>
      </c>
      <c r="BE161" t="s">
        <v>125</v>
      </c>
      <c r="BF161" t="s">
        <v>78</v>
      </c>
      <c r="BG161" t="s">
        <v>78</v>
      </c>
      <c r="BH161">
        <v>32768</v>
      </c>
      <c r="BI161">
        <v>0</v>
      </c>
      <c r="BJ161" t="s">
        <v>94</v>
      </c>
      <c r="BK161" t="s">
        <v>485</v>
      </c>
      <c r="BL161" t="s">
        <v>496</v>
      </c>
      <c r="BM161">
        <v>1</v>
      </c>
      <c r="BN161" t="s">
        <v>97</v>
      </c>
      <c r="BO161">
        <v>1</v>
      </c>
      <c r="BP161">
        <v>1</v>
      </c>
      <c r="BQ161">
        <v>74.97</v>
      </c>
      <c r="BR161">
        <v>74.97</v>
      </c>
      <c r="BS161" t="s">
        <v>98</v>
      </c>
      <c r="BT161">
        <v>0</v>
      </c>
      <c r="BU161">
        <v>0</v>
      </c>
      <c r="BV161">
        <v>0</v>
      </c>
      <c r="BW161">
        <v>0</v>
      </c>
      <c r="BX161">
        <v>0</v>
      </c>
      <c r="BY161">
        <v>74.97</v>
      </c>
      <c r="BZ161">
        <v>100</v>
      </c>
      <c r="CA161" t="s">
        <v>78</v>
      </c>
      <c r="CB161" t="s">
        <v>78</v>
      </c>
    </row>
    <row r="162" spans="1:80" x14ac:dyDescent="0.25">
      <c r="A162" t="s">
        <v>498</v>
      </c>
      <c r="B162" t="s">
        <v>202</v>
      </c>
      <c r="C162">
        <f>YEAR(Table_cherry_TWO_View_VY_SOP_Detail[[#This Row],[Document_Date]])</f>
        <v>2018</v>
      </c>
      <c r="D162">
        <f>MONTH(Table_cherry_TWO_View_VY_SOP_Detail[[#This Row],[Document_Date]])</f>
        <v>9</v>
      </c>
      <c r="E162" t="str">
        <f>TEXT(Table_cherry_TWO_View_VY_SOP_Detail[[#This Row],[Document_Date]], "yyyy-MMM")</f>
        <v>2018-Sep</v>
      </c>
      <c r="F162" s="3">
        <f>WEEKDAY(Table_cherry_TWO_View_VY_SOP_Detail[[#This Row],[Document_Date]])</f>
        <v>1</v>
      </c>
      <c r="G162">
        <f>WEEKNUM(Table_cherry_TWO_View_VY_SOP_Detail[[#This Row],[Document_Date]])</f>
        <v>40</v>
      </c>
      <c r="H162">
        <f ca="1">_xlfn.DAYS(Table_cherry_TWO_View_VY_SOP_Detail[[#This Row],[Due_Date]], Table_cherry_TWO_View_VY_SOP_Detail[[#This Row],[Today]])</f>
        <v>1864</v>
      </c>
      <c r="I162" s="2">
        <f t="shared" ca="1" si="2"/>
        <v>41539</v>
      </c>
      <c r="J162" s="1">
        <v>43373</v>
      </c>
      <c r="K162" s="1">
        <v>43373</v>
      </c>
      <c r="L162" s="1">
        <v>43373</v>
      </c>
      <c r="M162" s="1">
        <v>43403</v>
      </c>
      <c r="N162">
        <v>356</v>
      </c>
      <c r="O162" t="s">
        <v>114</v>
      </c>
      <c r="P162" t="s">
        <v>499</v>
      </c>
      <c r="Q162" t="s">
        <v>500</v>
      </c>
      <c r="R162" t="s">
        <v>501</v>
      </c>
      <c r="S162" t="s">
        <v>483</v>
      </c>
      <c r="T162" t="s">
        <v>80</v>
      </c>
      <c r="U162" t="s">
        <v>80</v>
      </c>
      <c r="V162" t="s">
        <v>267</v>
      </c>
      <c r="W162" t="s">
        <v>267</v>
      </c>
      <c r="X162" t="s">
        <v>268</v>
      </c>
      <c r="Y162" t="s">
        <v>268</v>
      </c>
      <c r="Z162" t="s">
        <v>83</v>
      </c>
      <c r="AA162" t="s">
        <v>84</v>
      </c>
      <c r="AB162" t="s">
        <v>84</v>
      </c>
      <c r="AC162" t="s">
        <v>86</v>
      </c>
      <c r="AD162" t="s">
        <v>86</v>
      </c>
      <c r="AE162" t="s">
        <v>500</v>
      </c>
      <c r="AF162" t="s">
        <v>502</v>
      </c>
      <c r="AG162" t="s">
        <v>78</v>
      </c>
      <c r="AH162" t="s">
        <v>78</v>
      </c>
      <c r="AI162" t="s">
        <v>503</v>
      </c>
      <c r="AJ162" t="s">
        <v>271</v>
      </c>
      <c r="AK162" t="s">
        <v>504</v>
      </c>
      <c r="AL162" t="s">
        <v>91</v>
      </c>
      <c r="AM162" t="s">
        <v>86</v>
      </c>
      <c r="AN162" t="s">
        <v>500</v>
      </c>
      <c r="AO162" t="s">
        <v>502</v>
      </c>
      <c r="AP162" t="s">
        <v>78</v>
      </c>
      <c r="AQ162" t="s">
        <v>78</v>
      </c>
      <c r="AR162" t="s">
        <v>503</v>
      </c>
      <c r="AS162" t="s">
        <v>271</v>
      </c>
      <c r="AT162" t="s">
        <v>504</v>
      </c>
      <c r="AU162" t="s">
        <v>91</v>
      </c>
      <c r="AV162">
        <v>3089.61</v>
      </c>
      <c r="AW162">
        <v>0</v>
      </c>
      <c r="AX162">
        <v>2887.47</v>
      </c>
      <c r="AY162">
        <v>0</v>
      </c>
      <c r="AZ162">
        <v>0</v>
      </c>
      <c r="BA162">
        <v>202.14</v>
      </c>
      <c r="BB162" t="s">
        <v>92</v>
      </c>
      <c r="BC162" s="1">
        <v>43373</v>
      </c>
      <c r="BD162" s="1">
        <v>43373</v>
      </c>
      <c r="BE162" t="s">
        <v>125</v>
      </c>
      <c r="BF162" t="s">
        <v>78</v>
      </c>
      <c r="BG162" t="s">
        <v>78</v>
      </c>
      <c r="BH162">
        <v>49152</v>
      </c>
      <c r="BI162">
        <v>0</v>
      </c>
      <c r="BJ162" t="s">
        <v>94</v>
      </c>
      <c r="BK162" t="s">
        <v>485</v>
      </c>
      <c r="BL162" t="s">
        <v>505</v>
      </c>
      <c r="BM162">
        <v>1</v>
      </c>
      <c r="BN162" t="s">
        <v>97</v>
      </c>
      <c r="BO162">
        <v>1</v>
      </c>
      <c r="BP162">
        <v>1</v>
      </c>
      <c r="BQ162">
        <v>74.97</v>
      </c>
      <c r="BR162">
        <v>74.97</v>
      </c>
      <c r="BS162" t="s">
        <v>98</v>
      </c>
      <c r="BT162">
        <v>0</v>
      </c>
      <c r="BU162">
        <v>0</v>
      </c>
      <c r="BV162">
        <v>0</v>
      </c>
      <c r="BW162">
        <v>0</v>
      </c>
      <c r="BX162">
        <v>0</v>
      </c>
      <c r="BY162">
        <v>74.97</v>
      </c>
      <c r="BZ162">
        <v>100</v>
      </c>
      <c r="CA162" t="s">
        <v>78</v>
      </c>
      <c r="CB162" t="s">
        <v>78</v>
      </c>
    </row>
    <row r="163" spans="1:80" x14ac:dyDescent="0.25">
      <c r="A163" t="s">
        <v>498</v>
      </c>
      <c r="B163" t="s">
        <v>202</v>
      </c>
      <c r="C163">
        <f>YEAR(Table_cherry_TWO_View_VY_SOP_Detail[[#This Row],[Document_Date]])</f>
        <v>2018</v>
      </c>
      <c r="D163">
        <f>MONTH(Table_cherry_TWO_View_VY_SOP_Detail[[#This Row],[Document_Date]])</f>
        <v>9</v>
      </c>
      <c r="E163" t="str">
        <f>TEXT(Table_cherry_TWO_View_VY_SOP_Detail[[#This Row],[Document_Date]], "yyyy-MMM")</f>
        <v>2018-Sep</v>
      </c>
      <c r="F163" s="3">
        <f>WEEKDAY(Table_cherry_TWO_View_VY_SOP_Detail[[#This Row],[Document_Date]])</f>
        <v>1</v>
      </c>
      <c r="G163">
        <f>WEEKNUM(Table_cherry_TWO_View_VY_SOP_Detail[[#This Row],[Document_Date]])</f>
        <v>40</v>
      </c>
      <c r="H163">
        <f ca="1">_xlfn.DAYS(Table_cherry_TWO_View_VY_SOP_Detail[[#This Row],[Due_Date]], Table_cherry_TWO_View_VY_SOP_Detail[[#This Row],[Today]])</f>
        <v>1864</v>
      </c>
      <c r="I163" s="2">
        <f t="shared" ca="1" si="2"/>
        <v>41539</v>
      </c>
      <c r="J163" s="1">
        <v>43373</v>
      </c>
      <c r="K163" s="1">
        <v>43373</v>
      </c>
      <c r="L163" s="1">
        <v>43373</v>
      </c>
      <c r="M163" s="1">
        <v>43403</v>
      </c>
      <c r="N163">
        <v>356</v>
      </c>
      <c r="O163" t="s">
        <v>114</v>
      </c>
      <c r="P163" t="s">
        <v>499</v>
      </c>
      <c r="Q163" t="s">
        <v>500</v>
      </c>
      <c r="R163" t="s">
        <v>501</v>
      </c>
      <c r="S163" t="s">
        <v>483</v>
      </c>
      <c r="T163" t="s">
        <v>80</v>
      </c>
      <c r="U163" t="s">
        <v>80</v>
      </c>
      <c r="V163" t="s">
        <v>267</v>
      </c>
      <c r="W163" t="s">
        <v>267</v>
      </c>
      <c r="X163" t="s">
        <v>268</v>
      </c>
      <c r="Y163" t="s">
        <v>268</v>
      </c>
      <c r="Z163" t="s">
        <v>83</v>
      </c>
      <c r="AA163" t="s">
        <v>84</v>
      </c>
      <c r="AB163" t="s">
        <v>84</v>
      </c>
      <c r="AC163" t="s">
        <v>86</v>
      </c>
      <c r="AD163" t="s">
        <v>86</v>
      </c>
      <c r="AE163" t="s">
        <v>500</v>
      </c>
      <c r="AF163" t="s">
        <v>502</v>
      </c>
      <c r="AG163" t="s">
        <v>78</v>
      </c>
      <c r="AH163" t="s">
        <v>78</v>
      </c>
      <c r="AI163" t="s">
        <v>503</v>
      </c>
      <c r="AJ163" t="s">
        <v>271</v>
      </c>
      <c r="AK163" t="s">
        <v>504</v>
      </c>
      <c r="AL163" t="s">
        <v>91</v>
      </c>
      <c r="AM163" t="s">
        <v>86</v>
      </c>
      <c r="AN163" t="s">
        <v>500</v>
      </c>
      <c r="AO163" t="s">
        <v>502</v>
      </c>
      <c r="AP163" t="s">
        <v>78</v>
      </c>
      <c r="AQ163" t="s">
        <v>78</v>
      </c>
      <c r="AR163" t="s">
        <v>503</v>
      </c>
      <c r="AS163" t="s">
        <v>271</v>
      </c>
      <c r="AT163" t="s">
        <v>504</v>
      </c>
      <c r="AU163" t="s">
        <v>91</v>
      </c>
      <c r="AV163">
        <v>3089.61</v>
      </c>
      <c r="AW163">
        <v>0</v>
      </c>
      <c r="AX163">
        <v>2887.47</v>
      </c>
      <c r="AY163">
        <v>0</v>
      </c>
      <c r="AZ163">
        <v>0</v>
      </c>
      <c r="BA163">
        <v>202.14</v>
      </c>
      <c r="BB163" t="s">
        <v>92</v>
      </c>
      <c r="BC163" s="1">
        <v>43373</v>
      </c>
      <c r="BD163" s="1">
        <v>43373</v>
      </c>
      <c r="BE163" t="s">
        <v>125</v>
      </c>
      <c r="BF163" t="s">
        <v>78</v>
      </c>
      <c r="BG163" t="s">
        <v>78</v>
      </c>
      <c r="BH163">
        <v>65536</v>
      </c>
      <c r="BI163">
        <v>0</v>
      </c>
      <c r="BJ163" t="s">
        <v>94</v>
      </c>
      <c r="BK163" t="s">
        <v>485</v>
      </c>
      <c r="BL163" t="s">
        <v>497</v>
      </c>
      <c r="BM163">
        <v>1</v>
      </c>
      <c r="BN163" t="s">
        <v>97</v>
      </c>
      <c r="BO163">
        <v>1</v>
      </c>
      <c r="BP163">
        <v>1</v>
      </c>
      <c r="BQ163">
        <v>37.53</v>
      </c>
      <c r="BR163">
        <v>37.53</v>
      </c>
      <c r="BS163" t="s">
        <v>98</v>
      </c>
      <c r="BT163">
        <v>0</v>
      </c>
      <c r="BU163">
        <v>0</v>
      </c>
      <c r="BV163">
        <v>0</v>
      </c>
      <c r="BW163">
        <v>0</v>
      </c>
      <c r="BX163">
        <v>0</v>
      </c>
      <c r="BY163">
        <v>37.53</v>
      </c>
      <c r="BZ163">
        <v>100</v>
      </c>
      <c r="CA163" t="s">
        <v>78</v>
      </c>
      <c r="CB163" t="s">
        <v>78</v>
      </c>
    </row>
    <row r="164" spans="1:80" x14ac:dyDescent="0.25">
      <c r="A164" t="s">
        <v>506</v>
      </c>
      <c r="B164" t="s">
        <v>202</v>
      </c>
      <c r="C164">
        <f>YEAR(Table_cherry_TWO_View_VY_SOP_Detail[[#This Row],[Document_Date]])</f>
        <v>2018</v>
      </c>
      <c r="D164">
        <f>MONTH(Table_cherry_TWO_View_VY_SOP_Detail[[#This Row],[Document_Date]])</f>
        <v>9</v>
      </c>
      <c r="E164" t="str">
        <f>TEXT(Table_cherry_TWO_View_VY_SOP_Detail[[#This Row],[Document_Date]], "yyyy-MMM")</f>
        <v>2018-Sep</v>
      </c>
      <c r="F164" s="3">
        <f>WEEKDAY(Table_cherry_TWO_View_VY_SOP_Detail[[#This Row],[Document_Date]])</f>
        <v>1</v>
      </c>
      <c r="G164">
        <f>WEEKNUM(Table_cherry_TWO_View_VY_SOP_Detail[[#This Row],[Document_Date]])</f>
        <v>40</v>
      </c>
      <c r="H164">
        <f ca="1">_xlfn.DAYS(Table_cherry_TWO_View_VY_SOP_Detail[[#This Row],[Due_Date]], Table_cherry_TWO_View_VY_SOP_Detail[[#This Row],[Today]])</f>
        <v>1864</v>
      </c>
      <c r="I164" s="2">
        <f t="shared" ca="1" si="2"/>
        <v>41539</v>
      </c>
      <c r="J164" s="1">
        <v>43373</v>
      </c>
      <c r="K164" s="1">
        <v>43373</v>
      </c>
      <c r="L164" s="1">
        <v>43373</v>
      </c>
      <c r="M164" s="1">
        <v>43403</v>
      </c>
      <c r="N164">
        <v>357</v>
      </c>
      <c r="O164" t="s">
        <v>114</v>
      </c>
      <c r="P164" t="s">
        <v>507</v>
      </c>
      <c r="Q164" t="s">
        <v>508</v>
      </c>
      <c r="R164" t="s">
        <v>501</v>
      </c>
      <c r="S164" t="s">
        <v>483</v>
      </c>
      <c r="T164" t="s">
        <v>80</v>
      </c>
      <c r="U164" t="s">
        <v>80</v>
      </c>
      <c r="V164" t="s">
        <v>104</v>
      </c>
      <c r="W164" t="s">
        <v>104</v>
      </c>
      <c r="X164" t="s">
        <v>105</v>
      </c>
      <c r="Y164" t="s">
        <v>105</v>
      </c>
      <c r="Z164" t="s">
        <v>83</v>
      </c>
      <c r="AA164" t="s">
        <v>84</v>
      </c>
      <c r="AB164" t="s">
        <v>84</v>
      </c>
      <c r="AC164" t="s">
        <v>86</v>
      </c>
      <c r="AD164" t="s">
        <v>86</v>
      </c>
      <c r="AE164" t="s">
        <v>508</v>
      </c>
      <c r="AF164" t="s">
        <v>509</v>
      </c>
      <c r="AG164" t="s">
        <v>78</v>
      </c>
      <c r="AH164" t="s">
        <v>78</v>
      </c>
      <c r="AI164" t="s">
        <v>510</v>
      </c>
      <c r="AJ164" t="s">
        <v>148</v>
      </c>
      <c r="AK164" t="s">
        <v>511</v>
      </c>
      <c r="AL164" t="s">
        <v>91</v>
      </c>
      <c r="AM164" t="s">
        <v>86</v>
      </c>
      <c r="AN164" t="s">
        <v>508</v>
      </c>
      <c r="AO164" t="s">
        <v>509</v>
      </c>
      <c r="AP164" t="s">
        <v>78</v>
      </c>
      <c r="AQ164" t="s">
        <v>78</v>
      </c>
      <c r="AR164" t="s">
        <v>510</v>
      </c>
      <c r="AS164" t="s">
        <v>148</v>
      </c>
      <c r="AT164" t="s">
        <v>511</v>
      </c>
      <c r="AU164" t="s">
        <v>91</v>
      </c>
      <c r="AV164">
        <v>2006.5</v>
      </c>
      <c r="AW164">
        <v>0</v>
      </c>
      <c r="AX164">
        <v>1875.15</v>
      </c>
      <c r="AY164">
        <v>0</v>
      </c>
      <c r="AZ164">
        <v>0</v>
      </c>
      <c r="BA164">
        <v>131.35</v>
      </c>
      <c r="BB164" t="s">
        <v>92</v>
      </c>
      <c r="BC164" s="1">
        <v>43373</v>
      </c>
      <c r="BD164" s="1">
        <v>43373</v>
      </c>
      <c r="BE164" t="s">
        <v>125</v>
      </c>
      <c r="BF164" t="s">
        <v>78</v>
      </c>
      <c r="BG164" t="s">
        <v>78</v>
      </c>
      <c r="BH164">
        <v>16384</v>
      </c>
      <c r="BI164">
        <v>0</v>
      </c>
      <c r="BJ164" t="s">
        <v>94</v>
      </c>
      <c r="BK164" t="s">
        <v>485</v>
      </c>
      <c r="BL164" t="s">
        <v>486</v>
      </c>
      <c r="BM164">
        <v>1</v>
      </c>
      <c r="BN164" t="s">
        <v>97</v>
      </c>
      <c r="BO164">
        <v>1</v>
      </c>
      <c r="BP164">
        <v>1</v>
      </c>
      <c r="BQ164">
        <v>375.03</v>
      </c>
      <c r="BR164">
        <v>375.03</v>
      </c>
      <c r="BS164" t="s">
        <v>98</v>
      </c>
      <c r="BT164">
        <v>0</v>
      </c>
      <c r="BU164">
        <v>0</v>
      </c>
      <c r="BV164">
        <v>0</v>
      </c>
      <c r="BW164">
        <v>0</v>
      </c>
      <c r="BX164">
        <v>0</v>
      </c>
      <c r="BY164">
        <v>375.03</v>
      </c>
      <c r="BZ164">
        <v>100</v>
      </c>
      <c r="CA164" t="s">
        <v>78</v>
      </c>
      <c r="CB164" t="s">
        <v>78</v>
      </c>
    </row>
    <row r="165" spans="1:80" x14ac:dyDescent="0.25">
      <c r="A165" t="s">
        <v>506</v>
      </c>
      <c r="B165" t="s">
        <v>202</v>
      </c>
      <c r="C165">
        <f>YEAR(Table_cherry_TWO_View_VY_SOP_Detail[[#This Row],[Document_Date]])</f>
        <v>2018</v>
      </c>
      <c r="D165">
        <f>MONTH(Table_cherry_TWO_View_VY_SOP_Detail[[#This Row],[Document_Date]])</f>
        <v>9</v>
      </c>
      <c r="E165" t="str">
        <f>TEXT(Table_cherry_TWO_View_VY_SOP_Detail[[#This Row],[Document_Date]], "yyyy-MMM")</f>
        <v>2018-Sep</v>
      </c>
      <c r="F165" s="3">
        <f>WEEKDAY(Table_cherry_TWO_View_VY_SOP_Detail[[#This Row],[Document_Date]])</f>
        <v>1</v>
      </c>
      <c r="G165">
        <f>WEEKNUM(Table_cherry_TWO_View_VY_SOP_Detail[[#This Row],[Document_Date]])</f>
        <v>40</v>
      </c>
      <c r="H165">
        <f ca="1">_xlfn.DAYS(Table_cherry_TWO_View_VY_SOP_Detail[[#This Row],[Due_Date]], Table_cherry_TWO_View_VY_SOP_Detail[[#This Row],[Today]])</f>
        <v>1864</v>
      </c>
      <c r="I165" s="2">
        <f t="shared" ca="1" si="2"/>
        <v>41539</v>
      </c>
      <c r="J165" s="1">
        <v>43373</v>
      </c>
      <c r="K165" s="1">
        <v>43373</v>
      </c>
      <c r="L165" s="1">
        <v>43373</v>
      </c>
      <c r="M165" s="1">
        <v>43403</v>
      </c>
      <c r="N165">
        <v>357</v>
      </c>
      <c r="O165" t="s">
        <v>114</v>
      </c>
      <c r="P165" t="s">
        <v>507</v>
      </c>
      <c r="Q165" t="s">
        <v>508</v>
      </c>
      <c r="R165" t="s">
        <v>501</v>
      </c>
      <c r="S165" t="s">
        <v>483</v>
      </c>
      <c r="T165" t="s">
        <v>80</v>
      </c>
      <c r="U165" t="s">
        <v>80</v>
      </c>
      <c r="V165" t="s">
        <v>104</v>
      </c>
      <c r="W165" t="s">
        <v>104</v>
      </c>
      <c r="X165" t="s">
        <v>105</v>
      </c>
      <c r="Y165" t="s">
        <v>105</v>
      </c>
      <c r="Z165" t="s">
        <v>83</v>
      </c>
      <c r="AA165" t="s">
        <v>84</v>
      </c>
      <c r="AB165" t="s">
        <v>84</v>
      </c>
      <c r="AC165" t="s">
        <v>86</v>
      </c>
      <c r="AD165" t="s">
        <v>86</v>
      </c>
      <c r="AE165" t="s">
        <v>508</v>
      </c>
      <c r="AF165" t="s">
        <v>509</v>
      </c>
      <c r="AG165" t="s">
        <v>78</v>
      </c>
      <c r="AH165" t="s">
        <v>78</v>
      </c>
      <c r="AI165" t="s">
        <v>510</v>
      </c>
      <c r="AJ165" t="s">
        <v>148</v>
      </c>
      <c r="AK165" t="s">
        <v>511</v>
      </c>
      <c r="AL165" t="s">
        <v>91</v>
      </c>
      <c r="AM165" t="s">
        <v>86</v>
      </c>
      <c r="AN165" t="s">
        <v>508</v>
      </c>
      <c r="AO165" t="s">
        <v>509</v>
      </c>
      <c r="AP165" t="s">
        <v>78</v>
      </c>
      <c r="AQ165" t="s">
        <v>78</v>
      </c>
      <c r="AR165" t="s">
        <v>510</v>
      </c>
      <c r="AS165" t="s">
        <v>148</v>
      </c>
      <c r="AT165" t="s">
        <v>511</v>
      </c>
      <c r="AU165" t="s">
        <v>91</v>
      </c>
      <c r="AV165">
        <v>2006.5</v>
      </c>
      <c r="AW165">
        <v>0</v>
      </c>
      <c r="AX165">
        <v>1875.15</v>
      </c>
      <c r="AY165">
        <v>0</v>
      </c>
      <c r="AZ165">
        <v>0</v>
      </c>
      <c r="BA165">
        <v>131.35</v>
      </c>
      <c r="BB165" t="s">
        <v>92</v>
      </c>
      <c r="BC165" s="1">
        <v>43373</v>
      </c>
      <c r="BD165" s="1">
        <v>43373</v>
      </c>
      <c r="BE165" t="s">
        <v>125</v>
      </c>
      <c r="BF165" t="s">
        <v>78</v>
      </c>
      <c r="BG165" t="s">
        <v>78</v>
      </c>
      <c r="BH165">
        <v>32768</v>
      </c>
      <c r="BI165">
        <v>0</v>
      </c>
      <c r="BJ165" t="s">
        <v>94</v>
      </c>
      <c r="BK165" t="s">
        <v>485</v>
      </c>
      <c r="BL165" t="s">
        <v>496</v>
      </c>
      <c r="BM165">
        <v>1</v>
      </c>
      <c r="BN165" t="s">
        <v>97</v>
      </c>
      <c r="BO165">
        <v>1</v>
      </c>
      <c r="BP165">
        <v>1</v>
      </c>
      <c r="BQ165">
        <v>375.03</v>
      </c>
      <c r="BR165">
        <v>375.03</v>
      </c>
      <c r="BS165" t="s">
        <v>98</v>
      </c>
      <c r="BT165">
        <v>0</v>
      </c>
      <c r="BU165">
        <v>0</v>
      </c>
      <c r="BV165">
        <v>0</v>
      </c>
      <c r="BW165">
        <v>0</v>
      </c>
      <c r="BX165">
        <v>0</v>
      </c>
      <c r="BY165">
        <v>375.03</v>
      </c>
      <c r="BZ165">
        <v>100</v>
      </c>
      <c r="CA165" t="s">
        <v>78</v>
      </c>
      <c r="CB165" t="s">
        <v>78</v>
      </c>
    </row>
    <row r="166" spans="1:80" x14ac:dyDescent="0.25">
      <c r="A166" t="s">
        <v>506</v>
      </c>
      <c r="B166" t="s">
        <v>202</v>
      </c>
      <c r="C166">
        <f>YEAR(Table_cherry_TWO_View_VY_SOP_Detail[[#This Row],[Document_Date]])</f>
        <v>2018</v>
      </c>
      <c r="D166">
        <f>MONTH(Table_cherry_TWO_View_VY_SOP_Detail[[#This Row],[Document_Date]])</f>
        <v>9</v>
      </c>
      <c r="E166" t="str">
        <f>TEXT(Table_cherry_TWO_View_VY_SOP_Detail[[#This Row],[Document_Date]], "yyyy-MMM")</f>
        <v>2018-Sep</v>
      </c>
      <c r="F166" s="3">
        <f>WEEKDAY(Table_cherry_TWO_View_VY_SOP_Detail[[#This Row],[Document_Date]])</f>
        <v>1</v>
      </c>
      <c r="G166">
        <f>WEEKNUM(Table_cherry_TWO_View_VY_SOP_Detail[[#This Row],[Document_Date]])</f>
        <v>40</v>
      </c>
      <c r="H166">
        <f ca="1">_xlfn.DAYS(Table_cherry_TWO_View_VY_SOP_Detail[[#This Row],[Due_Date]], Table_cherry_TWO_View_VY_SOP_Detail[[#This Row],[Today]])</f>
        <v>1864</v>
      </c>
      <c r="I166" s="2">
        <f t="shared" ca="1" si="2"/>
        <v>41539</v>
      </c>
      <c r="J166" s="1">
        <v>43373</v>
      </c>
      <c r="K166" s="1">
        <v>43373</v>
      </c>
      <c r="L166" s="1">
        <v>43373</v>
      </c>
      <c r="M166" s="1">
        <v>43403</v>
      </c>
      <c r="N166">
        <v>357</v>
      </c>
      <c r="O166" t="s">
        <v>114</v>
      </c>
      <c r="P166" t="s">
        <v>507</v>
      </c>
      <c r="Q166" t="s">
        <v>508</v>
      </c>
      <c r="R166" t="s">
        <v>501</v>
      </c>
      <c r="S166" t="s">
        <v>483</v>
      </c>
      <c r="T166" t="s">
        <v>80</v>
      </c>
      <c r="U166" t="s">
        <v>80</v>
      </c>
      <c r="V166" t="s">
        <v>104</v>
      </c>
      <c r="W166" t="s">
        <v>104</v>
      </c>
      <c r="X166" t="s">
        <v>105</v>
      </c>
      <c r="Y166" t="s">
        <v>105</v>
      </c>
      <c r="Z166" t="s">
        <v>83</v>
      </c>
      <c r="AA166" t="s">
        <v>84</v>
      </c>
      <c r="AB166" t="s">
        <v>84</v>
      </c>
      <c r="AC166" t="s">
        <v>86</v>
      </c>
      <c r="AD166" t="s">
        <v>86</v>
      </c>
      <c r="AE166" t="s">
        <v>508</v>
      </c>
      <c r="AF166" t="s">
        <v>509</v>
      </c>
      <c r="AG166" t="s">
        <v>78</v>
      </c>
      <c r="AH166" t="s">
        <v>78</v>
      </c>
      <c r="AI166" t="s">
        <v>510</v>
      </c>
      <c r="AJ166" t="s">
        <v>148</v>
      </c>
      <c r="AK166" t="s">
        <v>511</v>
      </c>
      <c r="AL166" t="s">
        <v>91</v>
      </c>
      <c r="AM166" t="s">
        <v>86</v>
      </c>
      <c r="AN166" t="s">
        <v>508</v>
      </c>
      <c r="AO166" t="s">
        <v>509</v>
      </c>
      <c r="AP166" t="s">
        <v>78</v>
      </c>
      <c r="AQ166" t="s">
        <v>78</v>
      </c>
      <c r="AR166" t="s">
        <v>510</v>
      </c>
      <c r="AS166" t="s">
        <v>148</v>
      </c>
      <c r="AT166" t="s">
        <v>511</v>
      </c>
      <c r="AU166" t="s">
        <v>91</v>
      </c>
      <c r="AV166">
        <v>2006.5</v>
      </c>
      <c r="AW166">
        <v>0</v>
      </c>
      <c r="AX166">
        <v>1875.15</v>
      </c>
      <c r="AY166">
        <v>0</v>
      </c>
      <c r="AZ166">
        <v>0</v>
      </c>
      <c r="BA166">
        <v>131.35</v>
      </c>
      <c r="BB166" t="s">
        <v>92</v>
      </c>
      <c r="BC166" s="1">
        <v>43373</v>
      </c>
      <c r="BD166" s="1">
        <v>43373</v>
      </c>
      <c r="BE166" t="s">
        <v>125</v>
      </c>
      <c r="BF166" t="s">
        <v>78</v>
      </c>
      <c r="BG166" t="s">
        <v>78</v>
      </c>
      <c r="BH166">
        <v>49152</v>
      </c>
      <c r="BI166">
        <v>0</v>
      </c>
      <c r="BJ166" t="s">
        <v>94</v>
      </c>
      <c r="BK166" t="s">
        <v>485</v>
      </c>
      <c r="BL166" t="s">
        <v>487</v>
      </c>
      <c r="BM166">
        <v>1</v>
      </c>
      <c r="BN166" t="s">
        <v>97</v>
      </c>
      <c r="BO166">
        <v>1</v>
      </c>
      <c r="BP166">
        <v>1</v>
      </c>
      <c r="BQ166">
        <v>375.03</v>
      </c>
      <c r="BR166">
        <v>375.03</v>
      </c>
      <c r="BS166" t="s">
        <v>98</v>
      </c>
      <c r="BT166">
        <v>0</v>
      </c>
      <c r="BU166">
        <v>0</v>
      </c>
      <c r="BV166">
        <v>0</v>
      </c>
      <c r="BW166">
        <v>0</v>
      </c>
      <c r="BX166">
        <v>0</v>
      </c>
      <c r="BY166">
        <v>375.03</v>
      </c>
      <c r="BZ166">
        <v>100</v>
      </c>
      <c r="CA166" t="s">
        <v>78</v>
      </c>
      <c r="CB166" t="s">
        <v>78</v>
      </c>
    </row>
    <row r="167" spans="1:80" x14ac:dyDescent="0.25">
      <c r="A167" t="s">
        <v>506</v>
      </c>
      <c r="B167" t="s">
        <v>202</v>
      </c>
      <c r="C167">
        <f>YEAR(Table_cherry_TWO_View_VY_SOP_Detail[[#This Row],[Document_Date]])</f>
        <v>2018</v>
      </c>
      <c r="D167">
        <f>MONTH(Table_cherry_TWO_View_VY_SOP_Detail[[#This Row],[Document_Date]])</f>
        <v>9</v>
      </c>
      <c r="E167" t="str">
        <f>TEXT(Table_cherry_TWO_View_VY_SOP_Detail[[#This Row],[Document_Date]], "yyyy-MMM")</f>
        <v>2018-Sep</v>
      </c>
      <c r="F167" s="3">
        <f>WEEKDAY(Table_cherry_TWO_View_VY_SOP_Detail[[#This Row],[Document_Date]])</f>
        <v>1</v>
      </c>
      <c r="G167">
        <f>WEEKNUM(Table_cherry_TWO_View_VY_SOP_Detail[[#This Row],[Document_Date]])</f>
        <v>40</v>
      </c>
      <c r="H167">
        <f ca="1">_xlfn.DAYS(Table_cherry_TWO_View_VY_SOP_Detail[[#This Row],[Due_Date]], Table_cherry_TWO_View_VY_SOP_Detail[[#This Row],[Today]])</f>
        <v>1864</v>
      </c>
      <c r="I167" s="2">
        <f t="shared" ca="1" si="2"/>
        <v>41539</v>
      </c>
      <c r="J167" s="1">
        <v>43373</v>
      </c>
      <c r="K167" s="1">
        <v>43373</v>
      </c>
      <c r="L167" s="1">
        <v>43373</v>
      </c>
      <c r="M167" s="1">
        <v>43403</v>
      </c>
      <c r="N167">
        <v>357</v>
      </c>
      <c r="O167" t="s">
        <v>114</v>
      </c>
      <c r="P167" t="s">
        <v>507</v>
      </c>
      <c r="Q167" t="s">
        <v>508</v>
      </c>
      <c r="R167" t="s">
        <v>501</v>
      </c>
      <c r="S167" t="s">
        <v>483</v>
      </c>
      <c r="T167" t="s">
        <v>80</v>
      </c>
      <c r="U167" t="s">
        <v>80</v>
      </c>
      <c r="V167" t="s">
        <v>104</v>
      </c>
      <c r="W167" t="s">
        <v>104</v>
      </c>
      <c r="X167" t="s">
        <v>105</v>
      </c>
      <c r="Y167" t="s">
        <v>105</v>
      </c>
      <c r="Z167" t="s">
        <v>83</v>
      </c>
      <c r="AA167" t="s">
        <v>84</v>
      </c>
      <c r="AB167" t="s">
        <v>84</v>
      </c>
      <c r="AC167" t="s">
        <v>86</v>
      </c>
      <c r="AD167" t="s">
        <v>86</v>
      </c>
      <c r="AE167" t="s">
        <v>508</v>
      </c>
      <c r="AF167" t="s">
        <v>509</v>
      </c>
      <c r="AG167" t="s">
        <v>78</v>
      </c>
      <c r="AH167" t="s">
        <v>78</v>
      </c>
      <c r="AI167" t="s">
        <v>510</v>
      </c>
      <c r="AJ167" t="s">
        <v>148</v>
      </c>
      <c r="AK167" t="s">
        <v>511</v>
      </c>
      <c r="AL167" t="s">
        <v>91</v>
      </c>
      <c r="AM167" t="s">
        <v>86</v>
      </c>
      <c r="AN167" t="s">
        <v>508</v>
      </c>
      <c r="AO167" t="s">
        <v>509</v>
      </c>
      <c r="AP167" t="s">
        <v>78</v>
      </c>
      <c r="AQ167" t="s">
        <v>78</v>
      </c>
      <c r="AR167" t="s">
        <v>510</v>
      </c>
      <c r="AS167" t="s">
        <v>148</v>
      </c>
      <c r="AT167" t="s">
        <v>511</v>
      </c>
      <c r="AU167" t="s">
        <v>91</v>
      </c>
      <c r="AV167">
        <v>2006.5</v>
      </c>
      <c r="AW167">
        <v>0</v>
      </c>
      <c r="AX167">
        <v>1875.15</v>
      </c>
      <c r="AY167">
        <v>0</v>
      </c>
      <c r="AZ167">
        <v>0</v>
      </c>
      <c r="BA167">
        <v>131.35</v>
      </c>
      <c r="BB167" t="s">
        <v>92</v>
      </c>
      <c r="BC167" s="1">
        <v>43373</v>
      </c>
      <c r="BD167" s="1">
        <v>43373</v>
      </c>
      <c r="BE167" t="s">
        <v>125</v>
      </c>
      <c r="BF167" t="s">
        <v>78</v>
      </c>
      <c r="BG167" t="s">
        <v>78</v>
      </c>
      <c r="BH167">
        <v>65536</v>
      </c>
      <c r="BI167">
        <v>0</v>
      </c>
      <c r="BJ167" t="s">
        <v>94</v>
      </c>
      <c r="BK167" t="s">
        <v>485</v>
      </c>
      <c r="BL167" t="s">
        <v>497</v>
      </c>
      <c r="BM167">
        <v>1</v>
      </c>
      <c r="BN167" t="s">
        <v>97</v>
      </c>
      <c r="BO167">
        <v>1</v>
      </c>
      <c r="BP167">
        <v>1</v>
      </c>
      <c r="BQ167">
        <v>375.03</v>
      </c>
      <c r="BR167">
        <v>375.03</v>
      </c>
      <c r="BS167" t="s">
        <v>98</v>
      </c>
      <c r="BT167">
        <v>0</v>
      </c>
      <c r="BU167">
        <v>0</v>
      </c>
      <c r="BV167">
        <v>0</v>
      </c>
      <c r="BW167">
        <v>0</v>
      </c>
      <c r="BX167">
        <v>0</v>
      </c>
      <c r="BY167">
        <v>375.03</v>
      </c>
      <c r="BZ167">
        <v>100</v>
      </c>
      <c r="CA167" t="s">
        <v>78</v>
      </c>
      <c r="CB167" t="s">
        <v>78</v>
      </c>
    </row>
    <row r="168" spans="1:80" x14ac:dyDescent="0.25">
      <c r="A168" t="s">
        <v>506</v>
      </c>
      <c r="B168" t="s">
        <v>202</v>
      </c>
      <c r="C168">
        <f>YEAR(Table_cherry_TWO_View_VY_SOP_Detail[[#This Row],[Document_Date]])</f>
        <v>2018</v>
      </c>
      <c r="D168">
        <f>MONTH(Table_cherry_TWO_View_VY_SOP_Detail[[#This Row],[Document_Date]])</f>
        <v>9</v>
      </c>
      <c r="E168" t="str">
        <f>TEXT(Table_cherry_TWO_View_VY_SOP_Detail[[#This Row],[Document_Date]], "yyyy-MMM")</f>
        <v>2018-Sep</v>
      </c>
      <c r="F168" s="3">
        <f>WEEKDAY(Table_cherry_TWO_View_VY_SOP_Detail[[#This Row],[Document_Date]])</f>
        <v>1</v>
      </c>
      <c r="G168">
        <f>WEEKNUM(Table_cherry_TWO_View_VY_SOP_Detail[[#This Row],[Document_Date]])</f>
        <v>40</v>
      </c>
      <c r="H168">
        <f ca="1">_xlfn.DAYS(Table_cherry_TWO_View_VY_SOP_Detail[[#This Row],[Due_Date]], Table_cherry_TWO_View_VY_SOP_Detail[[#This Row],[Today]])</f>
        <v>1864</v>
      </c>
      <c r="I168" s="2">
        <f t="shared" ca="1" si="2"/>
        <v>41539</v>
      </c>
      <c r="J168" s="1">
        <v>43373</v>
      </c>
      <c r="K168" s="1">
        <v>43373</v>
      </c>
      <c r="L168" s="1">
        <v>43373</v>
      </c>
      <c r="M168" s="1">
        <v>43403</v>
      </c>
      <c r="N168">
        <v>357</v>
      </c>
      <c r="O168" t="s">
        <v>114</v>
      </c>
      <c r="P168" t="s">
        <v>507</v>
      </c>
      <c r="Q168" t="s">
        <v>508</v>
      </c>
      <c r="R168" t="s">
        <v>501</v>
      </c>
      <c r="S168" t="s">
        <v>483</v>
      </c>
      <c r="T168" t="s">
        <v>80</v>
      </c>
      <c r="U168" t="s">
        <v>80</v>
      </c>
      <c r="V168" t="s">
        <v>104</v>
      </c>
      <c r="W168" t="s">
        <v>104</v>
      </c>
      <c r="X168" t="s">
        <v>105</v>
      </c>
      <c r="Y168" t="s">
        <v>105</v>
      </c>
      <c r="Z168" t="s">
        <v>83</v>
      </c>
      <c r="AA168" t="s">
        <v>84</v>
      </c>
      <c r="AB168" t="s">
        <v>84</v>
      </c>
      <c r="AC168" t="s">
        <v>86</v>
      </c>
      <c r="AD168" t="s">
        <v>86</v>
      </c>
      <c r="AE168" t="s">
        <v>508</v>
      </c>
      <c r="AF168" t="s">
        <v>509</v>
      </c>
      <c r="AG168" t="s">
        <v>78</v>
      </c>
      <c r="AH168" t="s">
        <v>78</v>
      </c>
      <c r="AI168" t="s">
        <v>510</v>
      </c>
      <c r="AJ168" t="s">
        <v>148</v>
      </c>
      <c r="AK168" t="s">
        <v>511</v>
      </c>
      <c r="AL168" t="s">
        <v>91</v>
      </c>
      <c r="AM168" t="s">
        <v>86</v>
      </c>
      <c r="AN168" t="s">
        <v>508</v>
      </c>
      <c r="AO168" t="s">
        <v>509</v>
      </c>
      <c r="AP168" t="s">
        <v>78</v>
      </c>
      <c r="AQ168" t="s">
        <v>78</v>
      </c>
      <c r="AR168" t="s">
        <v>510</v>
      </c>
      <c r="AS168" t="s">
        <v>148</v>
      </c>
      <c r="AT168" t="s">
        <v>511</v>
      </c>
      <c r="AU168" t="s">
        <v>91</v>
      </c>
      <c r="AV168">
        <v>2006.5</v>
      </c>
      <c r="AW168">
        <v>0</v>
      </c>
      <c r="AX168">
        <v>1875.15</v>
      </c>
      <c r="AY168">
        <v>0</v>
      </c>
      <c r="AZ168">
        <v>0</v>
      </c>
      <c r="BA168">
        <v>131.35</v>
      </c>
      <c r="BB168" t="s">
        <v>92</v>
      </c>
      <c r="BC168" s="1">
        <v>43373</v>
      </c>
      <c r="BD168" s="1">
        <v>43373</v>
      </c>
      <c r="BE168" t="s">
        <v>125</v>
      </c>
      <c r="BF168" t="s">
        <v>78</v>
      </c>
      <c r="BG168" t="s">
        <v>78</v>
      </c>
      <c r="BH168">
        <v>81920</v>
      </c>
      <c r="BI168">
        <v>0</v>
      </c>
      <c r="BJ168" t="s">
        <v>94</v>
      </c>
      <c r="BK168" t="s">
        <v>485</v>
      </c>
      <c r="BL168" t="s">
        <v>490</v>
      </c>
      <c r="BM168">
        <v>1</v>
      </c>
      <c r="BN168" t="s">
        <v>97</v>
      </c>
      <c r="BO168">
        <v>1</v>
      </c>
      <c r="BP168">
        <v>1</v>
      </c>
      <c r="BQ168">
        <v>375.03</v>
      </c>
      <c r="BR168">
        <v>375.03</v>
      </c>
      <c r="BS168" t="s">
        <v>98</v>
      </c>
      <c r="BT168">
        <v>0</v>
      </c>
      <c r="BU168">
        <v>0</v>
      </c>
      <c r="BV168">
        <v>0</v>
      </c>
      <c r="BW168">
        <v>0</v>
      </c>
      <c r="BX168">
        <v>0</v>
      </c>
      <c r="BY168">
        <v>375.03</v>
      </c>
      <c r="BZ168">
        <v>100</v>
      </c>
      <c r="CA168" t="s">
        <v>78</v>
      </c>
      <c r="CB168" t="s">
        <v>78</v>
      </c>
    </row>
    <row r="169" spans="1:80" x14ac:dyDescent="0.25">
      <c r="A169" t="s">
        <v>512</v>
      </c>
      <c r="B169" t="s">
        <v>202</v>
      </c>
      <c r="C169">
        <f>YEAR(Table_cherry_TWO_View_VY_SOP_Detail[[#This Row],[Document_Date]])</f>
        <v>2017</v>
      </c>
      <c r="D169">
        <f>MONTH(Table_cherry_TWO_View_VY_SOP_Detail[[#This Row],[Document_Date]])</f>
        <v>10</v>
      </c>
      <c r="E169" t="str">
        <f>TEXT(Table_cherry_TWO_View_VY_SOP_Detail[[#This Row],[Document_Date]], "yyyy-MMM")</f>
        <v>2017-Oct</v>
      </c>
      <c r="F169" s="3">
        <f>WEEKDAY(Table_cherry_TWO_View_VY_SOP_Detail[[#This Row],[Document_Date]])</f>
        <v>1</v>
      </c>
      <c r="G169">
        <f>WEEKNUM(Table_cherry_TWO_View_VY_SOP_Detail[[#This Row],[Document_Date]])</f>
        <v>40</v>
      </c>
      <c r="H169">
        <f ca="1">_xlfn.DAYS(Table_cherry_TWO_View_VY_SOP_Detail[[#This Row],[Due_Date]], Table_cherry_TWO_View_VY_SOP_Detail[[#This Row],[Today]])</f>
        <v>1500</v>
      </c>
      <c r="I169" s="2">
        <f t="shared" ca="1" si="2"/>
        <v>41539</v>
      </c>
      <c r="J169" s="1">
        <v>43009</v>
      </c>
      <c r="K169" s="1">
        <v>43009</v>
      </c>
      <c r="L169" s="1">
        <v>43373</v>
      </c>
      <c r="M169" s="1">
        <v>43039</v>
      </c>
      <c r="N169">
        <v>358</v>
      </c>
      <c r="O169" t="s">
        <v>114</v>
      </c>
      <c r="P169" t="s">
        <v>513</v>
      </c>
      <c r="Q169" t="s">
        <v>514</v>
      </c>
      <c r="R169" t="s">
        <v>515</v>
      </c>
      <c r="S169" t="s">
        <v>483</v>
      </c>
      <c r="T169" t="s">
        <v>80</v>
      </c>
      <c r="U169" t="s">
        <v>80</v>
      </c>
      <c r="V169" t="s">
        <v>118</v>
      </c>
      <c r="W169" t="s">
        <v>118</v>
      </c>
      <c r="X169" t="s">
        <v>119</v>
      </c>
      <c r="Y169" t="s">
        <v>119</v>
      </c>
      <c r="Z169" t="s">
        <v>83</v>
      </c>
      <c r="AA169" t="s">
        <v>84</v>
      </c>
      <c r="AB169" t="s">
        <v>84</v>
      </c>
      <c r="AC169" t="s">
        <v>86</v>
      </c>
      <c r="AD169" t="s">
        <v>86</v>
      </c>
      <c r="AE169" t="s">
        <v>514</v>
      </c>
      <c r="AF169" t="s">
        <v>516</v>
      </c>
      <c r="AG169" t="s">
        <v>78</v>
      </c>
      <c r="AH169" t="s">
        <v>78</v>
      </c>
      <c r="AI169" t="s">
        <v>517</v>
      </c>
      <c r="AJ169" t="s">
        <v>518</v>
      </c>
      <c r="AK169" t="s">
        <v>519</v>
      </c>
      <c r="AL169" t="s">
        <v>124</v>
      </c>
      <c r="AM169" t="s">
        <v>86</v>
      </c>
      <c r="AN169" t="s">
        <v>514</v>
      </c>
      <c r="AO169" t="s">
        <v>516</v>
      </c>
      <c r="AP169" t="s">
        <v>78</v>
      </c>
      <c r="AQ169" t="s">
        <v>78</v>
      </c>
      <c r="AR169" t="s">
        <v>517</v>
      </c>
      <c r="AS169" t="s">
        <v>518</v>
      </c>
      <c r="AT169" t="s">
        <v>519</v>
      </c>
      <c r="AU169" t="s">
        <v>124</v>
      </c>
      <c r="AV169">
        <v>4558.2</v>
      </c>
      <c r="AW169">
        <v>0</v>
      </c>
      <c r="AX169">
        <v>4259.99</v>
      </c>
      <c r="AY169">
        <v>0</v>
      </c>
      <c r="AZ169">
        <v>0</v>
      </c>
      <c r="BA169">
        <v>298.2</v>
      </c>
      <c r="BB169" t="s">
        <v>431</v>
      </c>
      <c r="BC169" s="1">
        <v>43373</v>
      </c>
      <c r="BD169" s="1">
        <v>43373</v>
      </c>
      <c r="BE169" t="s">
        <v>125</v>
      </c>
      <c r="BF169" t="s">
        <v>78</v>
      </c>
      <c r="BG169" t="s">
        <v>78</v>
      </c>
      <c r="BH169">
        <v>16384</v>
      </c>
      <c r="BI169">
        <v>0</v>
      </c>
      <c r="BJ169" t="s">
        <v>94</v>
      </c>
      <c r="BK169" t="s">
        <v>485</v>
      </c>
      <c r="BL169" t="s">
        <v>520</v>
      </c>
      <c r="BM169">
        <v>1</v>
      </c>
      <c r="BN169" t="s">
        <v>97</v>
      </c>
      <c r="BO169">
        <v>1</v>
      </c>
      <c r="BP169">
        <v>1</v>
      </c>
      <c r="BQ169">
        <v>3900</v>
      </c>
      <c r="BR169">
        <v>3900</v>
      </c>
      <c r="BS169" t="s">
        <v>98</v>
      </c>
      <c r="BT169">
        <v>0</v>
      </c>
      <c r="BU169">
        <v>0</v>
      </c>
      <c r="BV169">
        <v>0</v>
      </c>
      <c r="BW169">
        <v>0</v>
      </c>
      <c r="BX169">
        <v>0</v>
      </c>
      <c r="BY169">
        <v>3900</v>
      </c>
      <c r="BZ169">
        <v>100</v>
      </c>
      <c r="CA169" t="s">
        <v>78</v>
      </c>
      <c r="CB169" t="s">
        <v>78</v>
      </c>
    </row>
    <row r="170" spans="1:80" x14ac:dyDescent="0.25">
      <c r="A170" t="s">
        <v>512</v>
      </c>
      <c r="B170" t="s">
        <v>202</v>
      </c>
      <c r="C170">
        <f>YEAR(Table_cherry_TWO_View_VY_SOP_Detail[[#This Row],[Document_Date]])</f>
        <v>2017</v>
      </c>
      <c r="D170">
        <f>MONTH(Table_cherry_TWO_View_VY_SOP_Detail[[#This Row],[Document_Date]])</f>
        <v>10</v>
      </c>
      <c r="E170" t="str">
        <f>TEXT(Table_cherry_TWO_View_VY_SOP_Detail[[#This Row],[Document_Date]], "yyyy-MMM")</f>
        <v>2017-Oct</v>
      </c>
      <c r="F170" s="3">
        <f>WEEKDAY(Table_cherry_TWO_View_VY_SOP_Detail[[#This Row],[Document_Date]])</f>
        <v>1</v>
      </c>
      <c r="G170">
        <f>WEEKNUM(Table_cherry_TWO_View_VY_SOP_Detail[[#This Row],[Document_Date]])</f>
        <v>40</v>
      </c>
      <c r="H170">
        <f ca="1">_xlfn.DAYS(Table_cherry_TWO_View_VY_SOP_Detail[[#This Row],[Due_Date]], Table_cherry_TWO_View_VY_SOP_Detail[[#This Row],[Today]])</f>
        <v>1500</v>
      </c>
      <c r="I170" s="2">
        <f t="shared" ca="1" si="2"/>
        <v>41539</v>
      </c>
      <c r="J170" s="1">
        <v>43009</v>
      </c>
      <c r="K170" s="1">
        <v>43009</v>
      </c>
      <c r="L170" s="1">
        <v>43373</v>
      </c>
      <c r="M170" s="1">
        <v>43039</v>
      </c>
      <c r="N170">
        <v>358</v>
      </c>
      <c r="O170" t="s">
        <v>114</v>
      </c>
      <c r="P170" t="s">
        <v>513</v>
      </c>
      <c r="Q170" t="s">
        <v>514</v>
      </c>
      <c r="R170" t="s">
        <v>515</v>
      </c>
      <c r="S170" t="s">
        <v>483</v>
      </c>
      <c r="T170" t="s">
        <v>80</v>
      </c>
      <c r="U170" t="s">
        <v>80</v>
      </c>
      <c r="V170" t="s">
        <v>118</v>
      </c>
      <c r="W170" t="s">
        <v>118</v>
      </c>
      <c r="X170" t="s">
        <v>119</v>
      </c>
      <c r="Y170" t="s">
        <v>119</v>
      </c>
      <c r="Z170" t="s">
        <v>83</v>
      </c>
      <c r="AA170" t="s">
        <v>84</v>
      </c>
      <c r="AB170" t="s">
        <v>84</v>
      </c>
      <c r="AC170" t="s">
        <v>86</v>
      </c>
      <c r="AD170" t="s">
        <v>86</v>
      </c>
      <c r="AE170" t="s">
        <v>514</v>
      </c>
      <c r="AF170" t="s">
        <v>516</v>
      </c>
      <c r="AG170" t="s">
        <v>78</v>
      </c>
      <c r="AH170" t="s">
        <v>78</v>
      </c>
      <c r="AI170" t="s">
        <v>517</v>
      </c>
      <c r="AJ170" t="s">
        <v>518</v>
      </c>
      <c r="AK170" t="s">
        <v>519</v>
      </c>
      <c r="AL170" t="s">
        <v>124</v>
      </c>
      <c r="AM170" t="s">
        <v>86</v>
      </c>
      <c r="AN170" t="s">
        <v>514</v>
      </c>
      <c r="AO170" t="s">
        <v>516</v>
      </c>
      <c r="AP170" t="s">
        <v>78</v>
      </c>
      <c r="AQ170" t="s">
        <v>78</v>
      </c>
      <c r="AR170" t="s">
        <v>517</v>
      </c>
      <c r="AS170" t="s">
        <v>518</v>
      </c>
      <c r="AT170" t="s">
        <v>519</v>
      </c>
      <c r="AU170" t="s">
        <v>124</v>
      </c>
      <c r="AV170">
        <v>4558.2</v>
      </c>
      <c r="AW170">
        <v>0</v>
      </c>
      <c r="AX170">
        <v>4259.99</v>
      </c>
      <c r="AY170">
        <v>0</v>
      </c>
      <c r="AZ170">
        <v>0</v>
      </c>
      <c r="BA170">
        <v>298.2</v>
      </c>
      <c r="BB170" t="s">
        <v>431</v>
      </c>
      <c r="BC170" s="1">
        <v>43373</v>
      </c>
      <c r="BD170" s="1">
        <v>43373</v>
      </c>
      <c r="BE170" t="s">
        <v>125</v>
      </c>
      <c r="BF170" t="s">
        <v>78</v>
      </c>
      <c r="BG170" t="s">
        <v>78</v>
      </c>
      <c r="BH170">
        <v>32768</v>
      </c>
      <c r="BI170">
        <v>0</v>
      </c>
      <c r="BJ170" t="s">
        <v>94</v>
      </c>
      <c r="BK170" t="s">
        <v>485</v>
      </c>
      <c r="BL170" t="s">
        <v>521</v>
      </c>
      <c r="BM170">
        <v>1</v>
      </c>
      <c r="BN170" t="s">
        <v>97</v>
      </c>
      <c r="BO170">
        <v>1</v>
      </c>
      <c r="BP170">
        <v>1</v>
      </c>
      <c r="BQ170">
        <v>0</v>
      </c>
      <c r="BR170">
        <v>0</v>
      </c>
      <c r="BS170" t="s">
        <v>98</v>
      </c>
      <c r="BT170">
        <v>0</v>
      </c>
      <c r="BU170">
        <v>0</v>
      </c>
      <c r="BV170">
        <v>0</v>
      </c>
      <c r="BW170">
        <v>0</v>
      </c>
      <c r="BX170">
        <v>0</v>
      </c>
      <c r="BY170">
        <v>0</v>
      </c>
      <c r="BZ170">
        <v>0</v>
      </c>
      <c r="CA170" t="s">
        <v>78</v>
      </c>
      <c r="CB170" t="s">
        <v>78</v>
      </c>
    </row>
    <row r="171" spans="1:80" x14ac:dyDescent="0.25">
      <c r="A171" t="s">
        <v>512</v>
      </c>
      <c r="B171" t="s">
        <v>202</v>
      </c>
      <c r="C171">
        <f>YEAR(Table_cherry_TWO_View_VY_SOP_Detail[[#This Row],[Document_Date]])</f>
        <v>2017</v>
      </c>
      <c r="D171">
        <f>MONTH(Table_cherry_TWO_View_VY_SOP_Detail[[#This Row],[Document_Date]])</f>
        <v>10</v>
      </c>
      <c r="E171" t="str">
        <f>TEXT(Table_cherry_TWO_View_VY_SOP_Detail[[#This Row],[Document_Date]], "yyyy-MMM")</f>
        <v>2017-Oct</v>
      </c>
      <c r="F171" s="3">
        <f>WEEKDAY(Table_cherry_TWO_View_VY_SOP_Detail[[#This Row],[Document_Date]])</f>
        <v>1</v>
      </c>
      <c r="G171">
        <f>WEEKNUM(Table_cherry_TWO_View_VY_SOP_Detail[[#This Row],[Document_Date]])</f>
        <v>40</v>
      </c>
      <c r="H171">
        <f ca="1">_xlfn.DAYS(Table_cherry_TWO_View_VY_SOP_Detail[[#This Row],[Due_Date]], Table_cherry_TWO_View_VY_SOP_Detail[[#This Row],[Today]])</f>
        <v>1500</v>
      </c>
      <c r="I171" s="2">
        <f t="shared" ca="1" si="2"/>
        <v>41539</v>
      </c>
      <c r="J171" s="1">
        <v>43009</v>
      </c>
      <c r="K171" s="1">
        <v>43009</v>
      </c>
      <c r="L171" s="1">
        <v>43373</v>
      </c>
      <c r="M171" s="1">
        <v>43039</v>
      </c>
      <c r="N171">
        <v>358</v>
      </c>
      <c r="O171" t="s">
        <v>114</v>
      </c>
      <c r="P171" t="s">
        <v>513</v>
      </c>
      <c r="Q171" t="s">
        <v>514</v>
      </c>
      <c r="R171" t="s">
        <v>515</v>
      </c>
      <c r="S171" t="s">
        <v>483</v>
      </c>
      <c r="T171" t="s">
        <v>80</v>
      </c>
      <c r="U171" t="s">
        <v>80</v>
      </c>
      <c r="V171" t="s">
        <v>118</v>
      </c>
      <c r="W171" t="s">
        <v>118</v>
      </c>
      <c r="X171" t="s">
        <v>119</v>
      </c>
      <c r="Y171" t="s">
        <v>119</v>
      </c>
      <c r="Z171" t="s">
        <v>83</v>
      </c>
      <c r="AA171" t="s">
        <v>84</v>
      </c>
      <c r="AB171" t="s">
        <v>84</v>
      </c>
      <c r="AC171" t="s">
        <v>86</v>
      </c>
      <c r="AD171" t="s">
        <v>86</v>
      </c>
      <c r="AE171" t="s">
        <v>514</v>
      </c>
      <c r="AF171" t="s">
        <v>516</v>
      </c>
      <c r="AG171" t="s">
        <v>78</v>
      </c>
      <c r="AH171" t="s">
        <v>78</v>
      </c>
      <c r="AI171" t="s">
        <v>517</v>
      </c>
      <c r="AJ171" t="s">
        <v>518</v>
      </c>
      <c r="AK171" t="s">
        <v>519</v>
      </c>
      <c r="AL171" t="s">
        <v>124</v>
      </c>
      <c r="AM171" t="s">
        <v>86</v>
      </c>
      <c r="AN171" t="s">
        <v>514</v>
      </c>
      <c r="AO171" t="s">
        <v>516</v>
      </c>
      <c r="AP171" t="s">
        <v>78</v>
      </c>
      <c r="AQ171" t="s">
        <v>78</v>
      </c>
      <c r="AR171" t="s">
        <v>517</v>
      </c>
      <c r="AS171" t="s">
        <v>518</v>
      </c>
      <c r="AT171" t="s">
        <v>519</v>
      </c>
      <c r="AU171" t="s">
        <v>124</v>
      </c>
      <c r="AV171">
        <v>4558.2</v>
      </c>
      <c r="AW171">
        <v>0</v>
      </c>
      <c r="AX171">
        <v>4259.99</v>
      </c>
      <c r="AY171">
        <v>0</v>
      </c>
      <c r="AZ171">
        <v>0</v>
      </c>
      <c r="BA171">
        <v>298.2</v>
      </c>
      <c r="BB171" t="s">
        <v>431</v>
      </c>
      <c r="BC171" s="1">
        <v>43373</v>
      </c>
      <c r="BD171" s="1">
        <v>43373</v>
      </c>
      <c r="BE171" t="s">
        <v>125</v>
      </c>
      <c r="BF171" t="s">
        <v>78</v>
      </c>
      <c r="BG171" t="s">
        <v>78</v>
      </c>
      <c r="BH171">
        <v>49152</v>
      </c>
      <c r="BI171">
        <v>0</v>
      </c>
      <c r="BJ171" t="s">
        <v>94</v>
      </c>
      <c r="BK171" t="s">
        <v>485</v>
      </c>
      <c r="BL171" t="s">
        <v>522</v>
      </c>
      <c r="BM171">
        <v>1</v>
      </c>
      <c r="BN171" t="s">
        <v>97</v>
      </c>
      <c r="BO171">
        <v>1</v>
      </c>
      <c r="BP171">
        <v>1</v>
      </c>
      <c r="BQ171">
        <v>360</v>
      </c>
      <c r="BR171">
        <v>360</v>
      </c>
      <c r="BS171" t="s">
        <v>98</v>
      </c>
      <c r="BT171">
        <v>0</v>
      </c>
      <c r="BU171">
        <v>0</v>
      </c>
      <c r="BV171">
        <v>0</v>
      </c>
      <c r="BW171">
        <v>0</v>
      </c>
      <c r="BX171">
        <v>0</v>
      </c>
      <c r="BY171">
        <v>360</v>
      </c>
      <c r="BZ171">
        <v>100</v>
      </c>
      <c r="CA171" t="s">
        <v>78</v>
      </c>
      <c r="CB171" t="s">
        <v>78</v>
      </c>
    </row>
    <row r="172" spans="1:80" x14ac:dyDescent="0.25">
      <c r="A172" t="s">
        <v>523</v>
      </c>
      <c r="B172" t="s">
        <v>202</v>
      </c>
      <c r="C172">
        <f>YEAR(Table_cherry_TWO_View_VY_SOP_Detail[[#This Row],[Document_Date]])</f>
        <v>2017</v>
      </c>
      <c r="D172">
        <f>MONTH(Table_cherry_TWO_View_VY_SOP_Detail[[#This Row],[Document_Date]])</f>
        <v>10</v>
      </c>
      <c r="E172" t="str">
        <f>TEXT(Table_cherry_TWO_View_VY_SOP_Detail[[#This Row],[Document_Date]], "yyyy-MMM")</f>
        <v>2017-Oct</v>
      </c>
      <c r="F172" s="3">
        <f>WEEKDAY(Table_cherry_TWO_View_VY_SOP_Detail[[#This Row],[Document_Date]])</f>
        <v>3</v>
      </c>
      <c r="G172">
        <f>WEEKNUM(Table_cherry_TWO_View_VY_SOP_Detail[[#This Row],[Document_Date]])</f>
        <v>41</v>
      </c>
      <c r="H172">
        <f ca="1">_xlfn.DAYS(Table_cherry_TWO_View_VY_SOP_Detail[[#This Row],[Due_Date]], Table_cherry_TWO_View_VY_SOP_Detail[[#This Row],[Today]])</f>
        <v>1509</v>
      </c>
      <c r="I172" s="2">
        <f t="shared" ca="1" si="2"/>
        <v>41539</v>
      </c>
      <c r="J172" s="1">
        <v>43018</v>
      </c>
      <c r="K172" s="1">
        <v>43018</v>
      </c>
      <c r="L172" s="1">
        <v>43373</v>
      </c>
      <c r="M172" s="1">
        <v>43048</v>
      </c>
      <c r="N172">
        <v>359</v>
      </c>
      <c r="O172" t="s">
        <v>114</v>
      </c>
      <c r="P172" t="s">
        <v>101</v>
      </c>
      <c r="Q172" t="s">
        <v>102</v>
      </c>
      <c r="R172" t="s">
        <v>524</v>
      </c>
      <c r="S172" t="s">
        <v>483</v>
      </c>
      <c r="T172" t="s">
        <v>80</v>
      </c>
      <c r="U172" t="s">
        <v>80</v>
      </c>
      <c r="V172" t="s">
        <v>104</v>
      </c>
      <c r="W172" t="s">
        <v>104</v>
      </c>
      <c r="X172" t="s">
        <v>105</v>
      </c>
      <c r="Y172" t="s">
        <v>105</v>
      </c>
      <c r="Z172" t="s">
        <v>83</v>
      </c>
      <c r="AA172" t="s">
        <v>84</v>
      </c>
      <c r="AB172" t="s">
        <v>84</v>
      </c>
      <c r="AC172" t="s">
        <v>86</v>
      </c>
      <c r="AD172" t="s">
        <v>86</v>
      </c>
      <c r="AE172" t="s">
        <v>102</v>
      </c>
      <c r="AF172" t="s">
        <v>525</v>
      </c>
      <c r="AG172" t="s">
        <v>78</v>
      </c>
      <c r="AH172" t="s">
        <v>78</v>
      </c>
      <c r="AI172" t="s">
        <v>107</v>
      </c>
      <c r="AJ172" t="s">
        <v>108</v>
      </c>
      <c r="AK172" t="s">
        <v>109</v>
      </c>
      <c r="AL172" t="s">
        <v>91</v>
      </c>
      <c r="AM172" t="s">
        <v>86</v>
      </c>
      <c r="AN172" t="s">
        <v>102</v>
      </c>
      <c r="AO172" t="s">
        <v>525</v>
      </c>
      <c r="AP172" t="s">
        <v>78</v>
      </c>
      <c r="AQ172" t="s">
        <v>78</v>
      </c>
      <c r="AR172" t="s">
        <v>107</v>
      </c>
      <c r="AS172" t="s">
        <v>108</v>
      </c>
      <c r="AT172" t="s">
        <v>109</v>
      </c>
      <c r="AU172" t="s">
        <v>91</v>
      </c>
      <c r="AV172">
        <v>3852</v>
      </c>
      <c r="AW172">
        <v>0</v>
      </c>
      <c r="AX172">
        <v>3600</v>
      </c>
      <c r="AY172">
        <v>0</v>
      </c>
      <c r="AZ172">
        <v>0</v>
      </c>
      <c r="BA172">
        <v>252</v>
      </c>
      <c r="BB172" t="s">
        <v>92</v>
      </c>
      <c r="BC172" s="1">
        <v>43373</v>
      </c>
      <c r="BD172" s="1">
        <v>43373</v>
      </c>
      <c r="BE172" t="s">
        <v>125</v>
      </c>
      <c r="BF172" t="s">
        <v>78</v>
      </c>
      <c r="BG172" t="s">
        <v>78</v>
      </c>
      <c r="BH172">
        <v>16384</v>
      </c>
      <c r="BI172">
        <v>0</v>
      </c>
      <c r="BJ172" t="s">
        <v>94</v>
      </c>
      <c r="BK172" t="s">
        <v>485</v>
      </c>
      <c r="BL172" t="s">
        <v>495</v>
      </c>
      <c r="BM172">
        <v>1</v>
      </c>
      <c r="BN172" t="s">
        <v>97</v>
      </c>
      <c r="BO172">
        <v>1</v>
      </c>
      <c r="BP172">
        <v>1</v>
      </c>
      <c r="BQ172">
        <v>3600</v>
      </c>
      <c r="BR172">
        <v>3600</v>
      </c>
      <c r="BS172" t="s">
        <v>98</v>
      </c>
      <c r="BT172">
        <v>0</v>
      </c>
      <c r="BU172">
        <v>0</v>
      </c>
      <c r="BV172">
        <v>0</v>
      </c>
      <c r="BW172">
        <v>0</v>
      </c>
      <c r="BX172">
        <v>0</v>
      </c>
      <c r="BY172">
        <v>3600</v>
      </c>
      <c r="BZ172">
        <v>100</v>
      </c>
      <c r="CA172" t="s">
        <v>78</v>
      </c>
      <c r="CB172" t="s">
        <v>78</v>
      </c>
    </row>
    <row r="173" spans="1:80" x14ac:dyDescent="0.25">
      <c r="A173" t="s">
        <v>526</v>
      </c>
      <c r="B173" t="s">
        <v>202</v>
      </c>
      <c r="C173">
        <f>YEAR(Table_cherry_TWO_View_VY_SOP_Detail[[#This Row],[Document_Date]])</f>
        <v>2018</v>
      </c>
      <c r="D173">
        <f>MONTH(Table_cherry_TWO_View_VY_SOP_Detail[[#This Row],[Document_Date]])</f>
        <v>4</v>
      </c>
      <c r="E173" t="str">
        <f>TEXT(Table_cherry_TWO_View_VY_SOP_Detail[[#This Row],[Document_Date]], "yyyy-MMM")</f>
        <v>2018-Apr</v>
      </c>
      <c r="F173" s="3">
        <f>WEEKDAY(Table_cherry_TWO_View_VY_SOP_Detail[[#This Row],[Document_Date]])</f>
        <v>3</v>
      </c>
      <c r="G173">
        <f>WEEKNUM(Table_cherry_TWO_View_VY_SOP_Detail[[#This Row],[Document_Date]])</f>
        <v>15</v>
      </c>
      <c r="H173">
        <f ca="1">_xlfn.DAYS(Table_cherry_TWO_View_VY_SOP_Detail[[#This Row],[Due_Date]], Table_cherry_TWO_View_VY_SOP_Detail[[#This Row],[Today]])</f>
        <v>1691</v>
      </c>
      <c r="I173" s="2">
        <f t="shared" ca="1" si="2"/>
        <v>41539</v>
      </c>
      <c r="J173" s="1">
        <v>43200</v>
      </c>
      <c r="K173" s="1">
        <v>43200</v>
      </c>
      <c r="L173" s="1">
        <v>43373</v>
      </c>
      <c r="M173" s="1">
        <v>43230</v>
      </c>
      <c r="N173">
        <v>360</v>
      </c>
      <c r="O173" t="s">
        <v>114</v>
      </c>
      <c r="P173" t="s">
        <v>527</v>
      </c>
      <c r="Q173" t="s">
        <v>528</v>
      </c>
      <c r="R173" t="s">
        <v>529</v>
      </c>
      <c r="S173" t="s">
        <v>483</v>
      </c>
      <c r="T173" t="s">
        <v>80</v>
      </c>
      <c r="U173" t="s">
        <v>80</v>
      </c>
      <c r="V173" t="s">
        <v>131</v>
      </c>
      <c r="W173" t="s">
        <v>131</v>
      </c>
      <c r="X173" t="s">
        <v>132</v>
      </c>
      <c r="Y173" t="s">
        <v>132</v>
      </c>
      <c r="Z173" t="s">
        <v>83</v>
      </c>
      <c r="AA173" t="s">
        <v>84</v>
      </c>
      <c r="AB173" t="s">
        <v>84</v>
      </c>
      <c r="AC173" t="s">
        <v>86</v>
      </c>
      <c r="AD173" t="s">
        <v>86</v>
      </c>
      <c r="AE173" t="s">
        <v>528</v>
      </c>
      <c r="AF173" t="s">
        <v>530</v>
      </c>
      <c r="AG173" t="s">
        <v>78</v>
      </c>
      <c r="AH173" t="s">
        <v>78</v>
      </c>
      <c r="AI173" t="s">
        <v>531</v>
      </c>
      <c r="AJ173" t="s">
        <v>217</v>
      </c>
      <c r="AK173" t="s">
        <v>532</v>
      </c>
      <c r="AL173" t="s">
        <v>91</v>
      </c>
      <c r="AM173" t="s">
        <v>86</v>
      </c>
      <c r="AN173" t="s">
        <v>528</v>
      </c>
      <c r="AO173" t="s">
        <v>530</v>
      </c>
      <c r="AP173" t="s">
        <v>78</v>
      </c>
      <c r="AQ173" t="s">
        <v>78</v>
      </c>
      <c r="AR173" t="s">
        <v>531</v>
      </c>
      <c r="AS173" t="s">
        <v>217</v>
      </c>
      <c r="AT173" t="s">
        <v>532</v>
      </c>
      <c r="AU173" t="s">
        <v>91</v>
      </c>
      <c r="AV173">
        <v>3338.4</v>
      </c>
      <c r="AW173">
        <v>0</v>
      </c>
      <c r="AX173">
        <v>3120</v>
      </c>
      <c r="AY173">
        <v>0</v>
      </c>
      <c r="AZ173">
        <v>0</v>
      </c>
      <c r="BA173">
        <v>218.4</v>
      </c>
      <c r="BB173" t="s">
        <v>92</v>
      </c>
      <c r="BC173" s="1">
        <v>43373</v>
      </c>
      <c r="BD173" s="1">
        <v>43373</v>
      </c>
      <c r="BE173" t="s">
        <v>125</v>
      </c>
      <c r="BF173" t="s">
        <v>78</v>
      </c>
      <c r="BG173" t="s">
        <v>78</v>
      </c>
      <c r="BH173">
        <v>16384</v>
      </c>
      <c r="BI173">
        <v>0</v>
      </c>
      <c r="BJ173" t="s">
        <v>94</v>
      </c>
      <c r="BK173" t="s">
        <v>485</v>
      </c>
      <c r="BL173" t="s">
        <v>496</v>
      </c>
      <c r="BM173">
        <v>1</v>
      </c>
      <c r="BN173" t="s">
        <v>97</v>
      </c>
      <c r="BO173">
        <v>1</v>
      </c>
      <c r="BP173">
        <v>1</v>
      </c>
      <c r="BQ173">
        <v>520</v>
      </c>
      <c r="BR173">
        <v>520</v>
      </c>
      <c r="BS173" t="s">
        <v>98</v>
      </c>
      <c r="BT173">
        <v>0</v>
      </c>
      <c r="BU173">
        <v>0</v>
      </c>
      <c r="BV173">
        <v>0</v>
      </c>
      <c r="BW173">
        <v>0</v>
      </c>
      <c r="BX173">
        <v>0</v>
      </c>
      <c r="BY173">
        <v>520</v>
      </c>
      <c r="BZ173">
        <v>100</v>
      </c>
      <c r="CA173" t="s">
        <v>78</v>
      </c>
      <c r="CB173" t="s">
        <v>78</v>
      </c>
    </row>
    <row r="174" spans="1:80" x14ac:dyDescent="0.25">
      <c r="A174" t="s">
        <v>526</v>
      </c>
      <c r="B174" t="s">
        <v>202</v>
      </c>
      <c r="C174">
        <f>YEAR(Table_cherry_TWO_View_VY_SOP_Detail[[#This Row],[Document_Date]])</f>
        <v>2018</v>
      </c>
      <c r="D174">
        <f>MONTH(Table_cherry_TWO_View_VY_SOP_Detail[[#This Row],[Document_Date]])</f>
        <v>4</v>
      </c>
      <c r="E174" t="str">
        <f>TEXT(Table_cherry_TWO_View_VY_SOP_Detail[[#This Row],[Document_Date]], "yyyy-MMM")</f>
        <v>2018-Apr</v>
      </c>
      <c r="F174" s="3">
        <f>WEEKDAY(Table_cherry_TWO_View_VY_SOP_Detail[[#This Row],[Document_Date]])</f>
        <v>3</v>
      </c>
      <c r="G174">
        <f>WEEKNUM(Table_cherry_TWO_View_VY_SOP_Detail[[#This Row],[Document_Date]])</f>
        <v>15</v>
      </c>
      <c r="H174">
        <f ca="1">_xlfn.DAYS(Table_cherry_TWO_View_VY_SOP_Detail[[#This Row],[Due_Date]], Table_cherry_TWO_View_VY_SOP_Detail[[#This Row],[Today]])</f>
        <v>1691</v>
      </c>
      <c r="I174" s="2">
        <f t="shared" ca="1" si="2"/>
        <v>41539</v>
      </c>
      <c r="J174" s="1">
        <v>43200</v>
      </c>
      <c r="K174" s="1">
        <v>43200</v>
      </c>
      <c r="L174" s="1">
        <v>43373</v>
      </c>
      <c r="M174" s="1">
        <v>43230</v>
      </c>
      <c r="N174">
        <v>360</v>
      </c>
      <c r="O174" t="s">
        <v>114</v>
      </c>
      <c r="P174" t="s">
        <v>527</v>
      </c>
      <c r="Q174" t="s">
        <v>528</v>
      </c>
      <c r="R174" t="s">
        <v>529</v>
      </c>
      <c r="S174" t="s">
        <v>483</v>
      </c>
      <c r="T174" t="s">
        <v>80</v>
      </c>
      <c r="U174" t="s">
        <v>80</v>
      </c>
      <c r="V174" t="s">
        <v>131</v>
      </c>
      <c r="W174" t="s">
        <v>131</v>
      </c>
      <c r="X174" t="s">
        <v>132</v>
      </c>
      <c r="Y174" t="s">
        <v>132</v>
      </c>
      <c r="Z174" t="s">
        <v>83</v>
      </c>
      <c r="AA174" t="s">
        <v>84</v>
      </c>
      <c r="AB174" t="s">
        <v>84</v>
      </c>
      <c r="AC174" t="s">
        <v>86</v>
      </c>
      <c r="AD174" t="s">
        <v>86</v>
      </c>
      <c r="AE174" t="s">
        <v>528</v>
      </c>
      <c r="AF174" t="s">
        <v>530</v>
      </c>
      <c r="AG174" t="s">
        <v>78</v>
      </c>
      <c r="AH174" t="s">
        <v>78</v>
      </c>
      <c r="AI174" t="s">
        <v>531</v>
      </c>
      <c r="AJ174" t="s">
        <v>217</v>
      </c>
      <c r="AK174" t="s">
        <v>532</v>
      </c>
      <c r="AL174" t="s">
        <v>91</v>
      </c>
      <c r="AM174" t="s">
        <v>86</v>
      </c>
      <c r="AN174" t="s">
        <v>528</v>
      </c>
      <c r="AO174" t="s">
        <v>530</v>
      </c>
      <c r="AP174" t="s">
        <v>78</v>
      </c>
      <c r="AQ174" t="s">
        <v>78</v>
      </c>
      <c r="AR174" t="s">
        <v>531</v>
      </c>
      <c r="AS174" t="s">
        <v>217</v>
      </c>
      <c r="AT174" t="s">
        <v>532</v>
      </c>
      <c r="AU174" t="s">
        <v>91</v>
      </c>
      <c r="AV174">
        <v>3338.4</v>
      </c>
      <c r="AW174">
        <v>0</v>
      </c>
      <c r="AX174">
        <v>3120</v>
      </c>
      <c r="AY174">
        <v>0</v>
      </c>
      <c r="AZ174">
        <v>0</v>
      </c>
      <c r="BA174">
        <v>218.4</v>
      </c>
      <c r="BB174" t="s">
        <v>92</v>
      </c>
      <c r="BC174" s="1">
        <v>43373</v>
      </c>
      <c r="BD174" s="1">
        <v>43373</v>
      </c>
      <c r="BE174" t="s">
        <v>125</v>
      </c>
      <c r="BF174" t="s">
        <v>78</v>
      </c>
      <c r="BG174" t="s">
        <v>78</v>
      </c>
      <c r="BH174">
        <v>32768</v>
      </c>
      <c r="BI174">
        <v>0</v>
      </c>
      <c r="BJ174" t="s">
        <v>94</v>
      </c>
      <c r="BK174" t="s">
        <v>485</v>
      </c>
      <c r="BL174" t="s">
        <v>497</v>
      </c>
      <c r="BM174">
        <v>1</v>
      </c>
      <c r="BN174" t="s">
        <v>97</v>
      </c>
      <c r="BO174">
        <v>1</v>
      </c>
      <c r="BP174">
        <v>1</v>
      </c>
      <c r="BQ174">
        <v>520</v>
      </c>
      <c r="BR174">
        <v>520</v>
      </c>
      <c r="BS174" t="s">
        <v>98</v>
      </c>
      <c r="BT174">
        <v>0</v>
      </c>
      <c r="BU174">
        <v>0</v>
      </c>
      <c r="BV174">
        <v>0</v>
      </c>
      <c r="BW174">
        <v>0</v>
      </c>
      <c r="BX174">
        <v>0</v>
      </c>
      <c r="BY174">
        <v>520</v>
      </c>
      <c r="BZ174">
        <v>100</v>
      </c>
      <c r="CA174" t="s">
        <v>78</v>
      </c>
      <c r="CB174" t="s">
        <v>78</v>
      </c>
    </row>
    <row r="175" spans="1:80" x14ac:dyDescent="0.25">
      <c r="A175" t="s">
        <v>526</v>
      </c>
      <c r="B175" t="s">
        <v>202</v>
      </c>
      <c r="C175">
        <f>YEAR(Table_cherry_TWO_View_VY_SOP_Detail[[#This Row],[Document_Date]])</f>
        <v>2018</v>
      </c>
      <c r="D175">
        <f>MONTH(Table_cherry_TWO_View_VY_SOP_Detail[[#This Row],[Document_Date]])</f>
        <v>4</v>
      </c>
      <c r="E175" t="str">
        <f>TEXT(Table_cherry_TWO_View_VY_SOP_Detail[[#This Row],[Document_Date]], "yyyy-MMM")</f>
        <v>2018-Apr</v>
      </c>
      <c r="F175" s="3">
        <f>WEEKDAY(Table_cherry_TWO_View_VY_SOP_Detail[[#This Row],[Document_Date]])</f>
        <v>3</v>
      </c>
      <c r="G175">
        <f>WEEKNUM(Table_cherry_TWO_View_VY_SOP_Detail[[#This Row],[Document_Date]])</f>
        <v>15</v>
      </c>
      <c r="H175">
        <f ca="1">_xlfn.DAYS(Table_cherry_TWO_View_VY_SOP_Detail[[#This Row],[Due_Date]], Table_cherry_TWO_View_VY_SOP_Detail[[#This Row],[Today]])</f>
        <v>1691</v>
      </c>
      <c r="I175" s="2">
        <f t="shared" ca="1" si="2"/>
        <v>41539</v>
      </c>
      <c r="J175" s="1">
        <v>43200</v>
      </c>
      <c r="K175" s="1">
        <v>43200</v>
      </c>
      <c r="L175" s="1">
        <v>43373</v>
      </c>
      <c r="M175" s="1">
        <v>43230</v>
      </c>
      <c r="N175">
        <v>360</v>
      </c>
      <c r="O175" t="s">
        <v>114</v>
      </c>
      <c r="P175" t="s">
        <v>527</v>
      </c>
      <c r="Q175" t="s">
        <v>528</v>
      </c>
      <c r="R175" t="s">
        <v>529</v>
      </c>
      <c r="S175" t="s">
        <v>483</v>
      </c>
      <c r="T175" t="s">
        <v>80</v>
      </c>
      <c r="U175" t="s">
        <v>80</v>
      </c>
      <c r="V175" t="s">
        <v>131</v>
      </c>
      <c r="W175" t="s">
        <v>131</v>
      </c>
      <c r="X175" t="s">
        <v>132</v>
      </c>
      <c r="Y175" t="s">
        <v>132</v>
      </c>
      <c r="Z175" t="s">
        <v>83</v>
      </c>
      <c r="AA175" t="s">
        <v>84</v>
      </c>
      <c r="AB175" t="s">
        <v>84</v>
      </c>
      <c r="AC175" t="s">
        <v>86</v>
      </c>
      <c r="AD175" t="s">
        <v>86</v>
      </c>
      <c r="AE175" t="s">
        <v>528</v>
      </c>
      <c r="AF175" t="s">
        <v>530</v>
      </c>
      <c r="AG175" t="s">
        <v>78</v>
      </c>
      <c r="AH175" t="s">
        <v>78</v>
      </c>
      <c r="AI175" t="s">
        <v>531</v>
      </c>
      <c r="AJ175" t="s">
        <v>217</v>
      </c>
      <c r="AK175" t="s">
        <v>532</v>
      </c>
      <c r="AL175" t="s">
        <v>91</v>
      </c>
      <c r="AM175" t="s">
        <v>86</v>
      </c>
      <c r="AN175" t="s">
        <v>528</v>
      </c>
      <c r="AO175" t="s">
        <v>530</v>
      </c>
      <c r="AP175" t="s">
        <v>78</v>
      </c>
      <c r="AQ175" t="s">
        <v>78</v>
      </c>
      <c r="AR175" t="s">
        <v>531</v>
      </c>
      <c r="AS175" t="s">
        <v>217</v>
      </c>
      <c r="AT175" t="s">
        <v>532</v>
      </c>
      <c r="AU175" t="s">
        <v>91</v>
      </c>
      <c r="AV175">
        <v>3338.4</v>
      </c>
      <c r="AW175">
        <v>0</v>
      </c>
      <c r="AX175">
        <v>3120</v>
      </c>
      <c r="AY175">
        <v>0</v>
      </c>
      <c r="AZ175">
        <v>0</v>
      </c>
      <c r="BA175">
        <v>218.4</v>
      </c>
      <c r="BB175" t="s">
        <v>92</v>
      </c>
      <c r="BC175" s="1">
        <v>43373</v>
      </c>
      <c r="BD175" s="1">
        <v>43373</v>
      </c>
      <c r="BE175" t="s">
        <v>125</v>
      </c>
      <c r="BF175" t="s">
        <v>78</v>
      </c>
      <c r="BG175" t="s">
        <v>78</v>
      </c>
      <c r="BH175">
        <v>49152</v>
      </c>
      <c r="BI175">
        <v>0</v>
      </c>
      <c r="BJ175" t="s">
        <v>94</v>
      </c>
      <c r="BK175" t="s">
        <v>485</v>
      </c>
      <c r="BL175" t="s">
        <v>505</v>
      </c>
      <c r="BM175">
        <v>4</v>
      </c>
      <c r="BN175" t="s">
        <v>97</v>
      </c>
      <c r="BO175">
        <v>1</v>
      </c>
      <c r="BP175">
        <v>4</v>
      </c>
      <c r="BQ175">
        <v>520</v>
      </c>
      <c r="BR175">
        <v>2080</v>
      </c>
      <c r="BS175" t="s">
        <v>98</v>
      </c>
      <c r="BT175">
        <v>0</v>
      </c>
      <c r="BU175">
        <v>0</v>
      </c>
      <c r="BV175">
        <v>0</v>
      </c>
      <c r="BW175">
        <v>0</v>
      </c>
      <c r="BX175">
        <v>0</v>
      </c>
      <c r="BY175">
        <v>2080</v>
      </c>
      <c r="BZ175">
        <v>100</v>
      </c>
      <c r="CA175" t="s">
        <v>78</v>
      </c>
      <c r="CB175" t="s">
        <v>78</v>
      </c>
    </row>
    <row r="176" spans="1:80" x14ac:dyDescent="0.25">
      <c r="A176" t="s">
        <v>533</v>
      </c>
      <c r="B176" t="s">
        <v>202</v>
      </c>
      <c r="C176">
        <f>YEAR(Table_cherry_TWO_View_VY_SOP_Detail[[#This Row],[Document_Date]])</f>
        <v>2017</v>
      </c>
      <c r="D176">
        <f>MONTH(Table_cherry_TWO_View_VY_SOP_Detail[[#This Row],[Document_Date]])</f>
        <v>10</v>
      </c>
      <c r="E176" t="str">
        <f>TEXT(Table_cherry_TWO_View_VY_SOP_Detail[[#This Row],[Document_Date]], "yyyy-MMM")</f>
        <v>2017-Oct</v>
      </c>
      <c r="F176" s="3">
        <f>WEEKDAY(Table_cherry_TWO_View_VY_SOP_Detail[[#This Row],[Document_Date]])</f>
        <v>1</v>
      </c>
      <c r="G176">
        <f>WEEKNUM(Table_cherry_TWO_View_VY_SOP_Detail[[#This Row],[Document_Date]])</f>
        <v>40</v>
      </c>
      <c r="H176">
        <f ca="1">_xlfn.DAYS(Table_cherry_TWO_View_VY_SOP_Detail[[#This Row],[Due_Date]], Table_cherry_TWO_View_VY_SOP_Detail[[#This Row],[Today]])</f>
        <v>1500</v>
      </c>
      <c r="I176" s="2">
        <f t="shared" ca="1" si="2"/>
        <v>41539</v>
      </c>
      <c r="J176" s="1">
        <v>43009</v>
      </c>
      <c r="K176" s="1">
        <v>43009</v>
      </c>
      <c r="L176" s="1">
        <v>43373</v>
      </c>
      <c r="M176" s="1">
        <v>43039</v>
      </c>
      <c r="N176">
        <v>361</v>
      </c>
      <c r="O176" t="s">
        <v>114</v>
      </c>
      <c r="P176" t="s">
        <v>316</v>
      </c>
      <c r="Q176" t="s">
        <v>317</v>
      </c>
      <c r="R176" t="s">
        <v>534</v>
      </c>
      <c r="S176" t="s">
        <v>483</v>
      </c>
      <c r="T176" t="s">
        <v>80</v>
      </c>
      <c r="U176" t="s">
        <v>80</v>
      </c>
      <c r="V176" t="s">
        <v>318</v>
      </c>
      <c r="W176" t="s">
        <v>318</v>
      </c>
      <c r="X176" t="s">
        <v>319</v>
      </c>
      <c r="Y176" t="s">
        <v>319</v>
      </c>
      <c r="Z176" t="s">
        <v>83</v>
      </c>
      <c r="AA176" t="s">
        <v>535</v>
      </c>
      <c r="AB176" t="s">
        <v>535</v>
      </c>
      <c r="AC176" t="s">
        <v>85</v>
      </c>
      <c r="AD176" t="s">
        <v>86</v>
      </c>
      <c r="AE176" t="s">
        <v>317</v>
      </c>
      <c r="AF176" t="s">
        <v>536</v>
      </c>
      <c r="AG176" t="s">
        <v>78</v>
      </c>
      <c r="AH176" t="s">
        <v>78</v>
      </c>
      <c r="AI176" t="s">
        <v>321</v>
      </c>
      <c r="AJ176" t="s">
        <v>322</v>
      </c>
      <c r="AK176" t="s">
        <v>323</v>
      </c>
      <c r="AL176" t="s">
        <v>124</v>
      </c>
      <c r="AM176" t="s">
        <v>86</v>
      </c>
      <c r="AN176" t="s">
        <v>317</v>
      </c>
      <c r="AO176" t="s">
        <v>536</v>
      </c>
      <c r="AP176" t="s">
        <v>78</v>
      </c>
      <c r="AQ176" t="s">
        <v>78</v>
      </c>
      <c r="AR176" t="s">
        <v>321</v>
      </c>
      <c r="AS176" t="s">
        <v>322</v>
      </c>
      <c r="AT176" t="s">
        <v>323</v>
      </c>
      <c r="AU176" t="s">
        <v>124</v>
      </c>
      <c r="AV176">
        <v>2657.49</v>
      </c>
      <c r="AW176">
        <v>0</v>
      </c>
      <c r="AX176">
        <v>2483.64</v>
      </c>
      <c r="AY176">
        <v>0</v>
      </c>
      <c r="AZ176">
        <v>0</v>
      </c>
      <c r="BA176">
        <v>173.85</v>
      </c>
      <c r="BB176" t="s">
        <v>431</v>
      </c>
      <c r="BC176" s="1">
        <v>43373</v>
      </c>
      <c r="BD176" s="1">
        <v>43373</v>
      </c>
      <c r="BE176" t="s">
        <v>125</v>
      </c>
      <c r="BF176" t="s">
        <v>78</v>
      </c>
      <c r="BG176" t="s">
        <v>78</v>
      </c>
      <c r="BH176">
        <v>16384</v>
      </c>
      <c r="BI176">
        <v>0</v>
      </c>
      <c r="BJ176" t="s">
        <v>94</v>
      </c>
      <c r="BK176" t="s">
        <v>485</v>
      </c>
      <c r="BL176" t="s">
        <v>495</v>
      </c>
      <c r="BM176">
        <v>1</v>
      </c>
      <c r="BN176" t="s">
        <v>97</v>
      </c>
      <c r="BO176">
        <v>1</v>
      </c>
      <c r="BP176">
        <v>1</v>
      </c>
      <c r="BQ176">
        <v>2483.64</v>
      </c>
      <c r="BR176">
        <v>2483.64</v>
      </c>
      <c r="BS176" t="s">
        <v>98</v>
      </c>
      <c r="BT176">
        <v>0</v>
      </c>
      <c r="BU176">
        <v>0</v>
      </c>
      <c r="BV176">
        <v>0</v>
      </c>
      <c r="BW176">
        <v>0</v>
      </c>
      <c r="BX176">
        <v>0</v>
      </c>
      <c r="BY176">
        <v>2483.64</v>
      </c>
      <c r="BZ176">
        <v>100</v>
      </c>
      <c r="CA176" t="s">
        <v>78</v>
      </c>
      <c r="CB176" t="s">
        <v>78</v>
      </c>
    </row>
    <row r="177" spans="1:80" x14ac:dyDescent="0.25">
      <c r="A177" t="s">
        <v>537</v>
      </c>
      <c r="B177" t="s">
        <v>202</v>
      </c>
      <c r="C177">
        <f>YEAR(Table_cherry_TWO_View_VY_SOP_Detail[[#This Row],[Document_Date]])</f>
        <v>2018</v>
      </c>
      <c r="D177">
        <f>MONTH(Table_cherry_TWO_View_VY_SOP_Detail[[#This Row],[Document_Date]])</f>
        <v>8</v>
      </c>
      <c r="E177" t="str">
        <f>TEXT(Table_cherry_TWO_View_VY_SOP_Detail[[#This Row],[Document_Date]], "yyyy-MMM")</f>
        <v>2018-Aug</v>
      </c>
      <c r="F177" s="3">
        <f>WEEKDAY(Table_cherry_TWO_View_VY_SOP_Detail[[#This Row],[Document_Date]])</f>
        <v>1</v>
      </c>
      <c r="G177">
        <f>WEEKNUM(Table_cherry_TWO_View_VY_SOP_Detail[[#This Row],[Document_Date]])</f>
        <v>32</v>
      </c>
      <c r="H177">
        <f ca="1">_xlfn.DAYS(Table_cherry_TWO_View_VY_SOP_Detail[[#This Row],[Due_Date]], Table_cherry_TWO_View_VY_SOP_Detail[[#This Row],[Today]])</f>
        <v>1808</v>
      </c>
      <c r="I177" s="2">
        <f t="shared" ca="1" si="2"/>
        <v>41539</v>
      </c>
      <c r="J177" s="1">
        <v>43317</v>
      </c>
      <c r="K177" s="1">
        <v>43317</v>
      </c>
      <c r="L177" s="1">
        <v>43373</v>
      </c>
      <c r="M177" s="1">
        <v>43347</v>
      </c>
      <c r="N177">
        <v>362</v>
      </c>
      <c r="O177" t="s">
        <v>114</v>
      </c>
      <c r="P177" t="s">
        <v>363</v>
      </c>
      <c r="Q177" t="s">
        <v>364</v>
      </c>
      <c r="R177" t="s">
        <v>538</v>
      </c>
      <c r="S177" t="s">
        <v>483</v>
      </c>
      <c r="T177" t="s">
        <v>80</v>
      </c>
      <c r="U177" t="s">
        <v>80</v>
      </c>
      <c r="V177" t="s">
        <v>104</v>
      </c>
      <c r="W177" t="s">
        <v>104</v>
      </c>
      <c r="X177" t="s">
        <v>105</v>
      </c>
      <c r="Y177" t="s">
        <v>105</v>
      </c>
      <c r="Z177" t="s">
        <v>83</v>
      </c>
      <c r="AA177" t="s">
        <v>84</v>
      </c>
      <c r="AB177" t="s">
        <v>84</v>
      </c>
      <c r="AC177" t="s">
        <v>86</v>
      </c>
      <c r="AD177" t="s">
        <v>86</v>
      </c>
      <c r="AE177" t="s">
        <v>364</v>
      </c>
      <c r="AF177" t="s">
        <v>367</v>
      </c>
      <c r="AG177" t="s">
        <v>78</v>
      </c>
      <c r="AH177" t="s">
        <v>78</v>
      </c>
      <c r="AI177" t="s">
        <v>368</v>
      </c>
      <c r="AJ177" t="s">
        <v>148</v>
      </c>
      <c r="AK177" t="s">
        <v>369</v>
      </c>
      <c r="AL177" t="s">
        <v>91</v>
      </c>
      <c r="AM177" t="s">
        <v>86</v>
      </c>
      <c r="AN177" t="s">
        <v>364</v>
      </c>
      <c r="AO177" t="s">
        <v>367</v>
      </c>
      <c r="AP177" t="s">
        <v>78</v>
      </c>
      <c r="AQ177" t="s">
        <v>78</v>
      </c>
      <c r="AR177" t="s">
        <v>368</v>
      </c>
      <c r="AS177" t="s">
        <v>148</v>
      </c>
      <c r="AT177" t="s">
        <v>369</v>
      </c>
      <c r="AU177" t="s">
        <v>91</v>
      </c>
      <c r="AV177">
        <v>4226.5</v>
      </c>
      <c r="AW177">
        <v>0</v>
      </c>
      <c r="AX177">
        <v>3950</v>
      </c>
      <c r="AY177">
        <v>0</v>
      </c>
      <c r="AZ177">
        <v>0</v>
      </c>
      <c r="BA177">
        <v>276.5</v>
      </c>
      <c r="BB177" t="s">
        <v>92</v>
      </c>
      <c r="BC177" s="1">
        <v>43373</v>
      </c>
      <c r="BD177" s="1">
        <v>43373</v>
      </c>
      <c r="BE177" t="s">
        <v>125</v>
      </c>
      <c r="BF177" t="s">
        <v>78</v>
      </c>
      <c r="BG177" t="s">
        <v>78</v>
      </c>
      <c r="BH177">
        <v>16384</v>
      </c>
      <c r="BI177">
        <v>0</v>
      </c>
      <c r="BJ177" t="s">
        <v>94</v>
      </c>
      <c r="BK177" t="s">
        <v>485</v>
      </c>
      <c r="BL177" t="s">
        <v>539</v>
      </c>
      <c r="BM177">
        <v>1</v>
      </c>
      <c r="BN177" t="s">
        <v>97</v>
      </c>
      <c r="BO177">
        <v>1</v>
      </c>
      <c r="BP177">
        <v>1</v>
      </c>
      <c r="BQ177">
        <v>3400</v>
      </c>
      <c r="BR177">
        <v>3400</v>
      </c>
      <c r="BS177" t="s">
        <v>98</v>
      </c>
      <c r="BT177">
        <v>0</v>
      </c>
      <c r="BU177">
        <v>0</v>
      </c>
      <c r="BV177">
        <v>0</v>
      </c>
      <c r="BW177">
        <v>0</v>
      </c>
      <c r="BX177">
        <v>0</v>
      </c>
      <c r="BY177">
        <v>3400</v>
      </c>
      <c r="BZ177">
        <v>100</v>
      </c>
      <c r="CA177" t="s">
        <v>78</v>
      </c>
      <c r="CB177" t="s">
        <v>78</v>
      </c>
    </row>
    <row r="178" spans="1:80" x14ac:dyDescent="0.25">
      <c r="A178" t="s">
        <v>537</v>
      </c>
      <c r="B178" t="s">
        <v>202</v>
      </c>
      <c r="C178">
        <f>YEAR(Table_cherry_TWO_View_VY_SOP_Detail[[#This Row],[Document_Date]])</f>
        <v>2018</v>
      </c>
      <c r="D178">
        <f>MONTH(Table_cherry_TWO_View_VY_SOP_Detail[[#This Row],[Document_Date]])</f>
        <v>8</v>
      </c>
      <c r="E178" t="str">
        <f>TEXT(Table_cherry_TWO_View_VY_SOP_Detail[[#This Row],[Document_Date]], "yyyy-MMM")</f>
        <v>2018-Aug</v>
      </c>
      <c r="F178" s="3">
        <f>WEEKDAY(Table_cherry_TWO_View_VY_SOP_Detail[[#This Row],[Document_Date]])</f>
        <v>1</v>
      </c>
      <c r="G178">
        <f>WEEKNUM(Table_cherry_TWO_View_VY_SOP_Detail[[#This Row],[Document_Date]])</f>
        <v>32</v>
      </c>
      <c r="H178">
        <f ca="1">_xlfn.DAYS(Table_cherry_TWO_View_VY_SOP_Detail[[#This Row],[Due_Date]], Table_cherry_TWO_View_VY_SOP_Detail[[#This Row],[Today]])</f>
        <v>1808</v>
      </c>
      <c r="I178" s="2">
        <f t="shared" ca="1" si="2"/>
        <v>41539</v>
      </c>
      <c r="J178" s="1">
        <v>43317</v>
      </c>
      <c r="K178" s="1">
        <v>43317</v>
      </c>
      <c r="L178" s="1">
        <v>43373</v>
      </c>
      <c r="M178" s="1">
        <v>43347</v>
      </c>
      <c r="N178">
        <v>362</v>
      </c>
      <c r="O178" t="s">
        <v>114</v>
      </c>
      <c r="P178" t="s">
        <v>363</v>
      </c>
      <c r="Q178" t="s">
        <v>364</v>
      </c>
      <c r="R178" t="s">
        <v>538</v>
      </c>
      <c r="S178" t="s">
        <v>483</v>
      </c>
      <c r="T178" t="s">
        <v>80</v>
      </c>
      <c r="U178" t="s">
        <v>80</v>
      </c>
      <c r="V178" t="s">
        <v>104</v>
      </c>
      <c r="W178" t="s">
        <v>104</v>
      </c>
      <c r="X178" t="s">
        <v>105</v>
      </c>
      <c r="Y178" t="s">
        <v>105</v>
      </c>
      <c r="Z178" t="s">
        <v>83</v>
      </c>
      <c r="AA178" t="s">
        <v>84</v>
      </c>
      <c r="AB178" t="s">
        <v>84</v>
      </c>
      <c r="AC178" t="s">
        <v>86</v>
      </c>
      <c r="AD178" t="s">
        <v>86</v>
      </c>
      <c r="AE178" t="s">
        <v>364</v>
      </c>
      <c r="AF178" t="s">
        <v>367</v>
      </c>
      <c r="AG178" t="s">
        <v>78</v>
      </c>
      <c r="AH178" t="s">
        <v>78</v>
      </c>
      <c r="AI178" t="s">
        <v>368</v>
      </c>
      <c r="AJ178" t="s">
        <v>148</v>
      </c>
      <c r="AK178" t="s">
        <v>369</v>
      </c>
      <c r="AL178" t="s">
        <v>91</v>
      </c>
      <c r="AM178" t="s">
        <v>86</v>
      </c>
      <c r="AN178" t="s">
        <v>364</v>
      </c>
      <c r="AO178" t="s">
        <v>367</v>
      </c>
      <c r="AP178" t="s">
        <v>78</v>
      </c>
      <c r="AQ178" t="s">
        <v>78</v>
      </c>
      <c r="AR178" t="s">
        <v>368</v>
      </c>
      <c r="AS178" t="s">
        <v>148</v>
      </c>
      <c r="AT178" t="s">
        <v>369</v>
      </c>
      <c r="AU178" t="s">
        <v>91</v>
      </c>
      <c r="AV178">
        <v>4226.5</v>
      </c>
      <c r="AW178">
        <v>0</v>
      </c>
      <c r="AX178">
        <v>3950</v>
      </c>
      <c r="AY178">
        <v>0</v>
      </c>
      <c r="AZ178">
        <v>0</v>
      </c>
      <c r="BA178">
        <v>276.5</v>
      </c>
      <c r="BB178" t="s">
        <v>92</v>
      </c>
      <c r="BC178" s="1">
        <v>43373</v>
      </c>
      <c r="BD178" s="1">
        <v>43373</v>
      </c>
      <c r="BE178" t="s">
        <v>125</v>
      </c>
      <c r="BF178" t="s">
        <v>78</v>
      </c>
      <c r="BG178" t="s">
        <v>78</v>
      </c>
      <c r="BH178">
        <v>32768</v>
      </c>
      <c r="BI178">
        <v>0</v>
      </c>
      <c r="BJ178" t="s">
        <v>94</v>
      </c>
      <c r="BK178" t="s">
        <v>485</v>
      </c>
      <c r="BL178" t="s">
        <v>540</v>
      </c>
      <c r="BM178">
        <v>1</v>
      </c>
      <c r="BN178" t="s">
        <v>97</v>
      </c>
      <c r="BO178">
        <v>1</v>
      </c>
      <c r="BP178">
        <v>1</v>
      </c>
      <c r="BQ178">
        <v>0</v>
      </c>
      <c r="BR178">
        <v>0</v>
      </c>
      <c r="BS178" t="s">
        <v>98</v>
      </c>
      <c r="BT178">
        <v>0</v>
      </c>
      <c r="BU178">
        <v>0</v>
      </c>
      <c r="BV178">
        <v>0</v>
      </c>
      <c r="BW178">
        <v>0</v>
      </c>
      <c r="BX178">
        <v>0</v>
      </c>
      <c r="BY178">
        <v>0</v>
      </c>
      <c r="BZ178">
        <v>0</v>
      </c>
      <c r="CA178" t="s">
        <v>78</v>
      </c>
      <c r="CB178" t="s">
        <v>78</v>
      </c>
    </row>
    <row r="179" spans="1:80" x14ac:dyDescent="0.25">
      <c r="A179" t="s">
        <v>537</v>
      </c>
      <c r="B179" t="s">
        <v>202</v>
      </c>
      <c r="C179">
        <f>YEAR(Table_cherry_TWO_View_VY_SOP_Detail[[#This Row],[Document_Date]])</f>
        <v>2018</v>
      </c>
      <c r="D179">
        <f>MONTH(Table_cherry_TWO_View_VY_SOP_Detail[[#This Row],[Document_Date]])</f>
        <v>8</v>
      </c>
      <c r="E179" t="str">
        <f>TEXT(Table_cherry_TWO_View_VY_SOP_Detail[[#This Row],[Document_Date]], "yyyy-MMM")</f>
        <v>2018-Aug</v>
      </c>
      <c r="F179" s="3">
        <f>WEEKDAY(Table_cherry_TWO_View_VY_SOP_Detail[[#This Row],[Document_Date]])</f>
        <v>1</v>
      </c>
      <c r="G179">
        <f>WEEKNUM(Table_cherry_TWO_View_VY_SOP_Detail[[#This Row],[Document_Date]])</f>
        <v>32</v>
      </c>
      <c r="H179">
        <f ca="1">_xlfn.DAYS(Table_cherry_TWO_View_VY_SOP_Detail[[#This Row],[Due_Date]], Table_cherry_TWO_View_VY_SOP_Detail[[#This Row],[Today]])</f>
        <v>1808</v>
      </c>
      <c r="I179" s="2">
        <f t="shared" ca="1" si="2"/>
        <v>41539</v>
      </c>
      <c r="J179" s="1">
        <v>43317</v>
      </c>
      <c r="K179" s="1">
        <v>43317</v>
      </c>
      <c r="L179" s="1">
        <v>43373</v>
      </c>
      <c r="M179" s="1">
        <v>43347</v>
      </c>
      <c r="N179">
        <v>362</v>
      </c>
      <c r="O179" t="s">
        <v>114</v>
      </c>
      <c r="P179" t="s">
        <v>363</v>
      </c>
      <c r="Q179" t="s">
        <v>364</v>
      </c>
      <c r="R179" t="s">
        <v>538</v>
      </c>
      <c r="S179" t="s">
        <v>483</v>
      </c>
      <c r="T179" t="s">
        <v>80</v>
      </c>
      <c r="U179" t="s">
        <v>80</v>
      </c>
      <c r="V179" t="s">
        <v>104</v>
      </c>
      <c r="W179" t="s">
        <v>104</v>
      </c>
      <c r="X179" t="s">
        <v>105</v>
      </c>
      <c r="Y179" t="s">
        <v>105</v>
      </c>
      <c r="Z179" t="s">
        <v>83</v>
      </c>
      <c r="AA179" t="s">
        <v>84</v>
      </c>
      <c r="AB179" t="s">
        <v>84</v>
      </c>
      <c r="AC179" t="s">
        <v>86</v>
      </c>
      <c r="AD179" t="s">
        <v>86</v>
      </c>
      <c r="AE179" t="s">
        <v>364</v>
      </c>
      <c r="AF179" t="s">
        <v>367</v>
      </c>
      <c r="AG179" t="s">
        <v>78</v>
      </c>
      <c r="AH179" t="s">
        <v>78</v>
      </c>
      <c r="AI179" t="s">
        <v>368</v>
      </c>
      <c r="AJ179" t="s">
        <v>148</v>
      </c>
      <c r="AK179" t="s">
        <v>369</v>
      </c>
      <c r="AL179" t="s">
        <v>91</v>
      </c>
      <c r="AM179" t="s">
        <v>86</v>
      </c>
      <c r="AN179" t="s">
        <v>364</v>
      </c>
      <c r="AO179" t="s">
        <v>367</v>
      </c>
      <c r="AP179" t="s">
        <v>78</v>
      </c>
      <c r="AQ179" t="s">
        <v>78</v>
      </c>
      <c r="AR179" t="s">
        <v>368</v>
      </c>
      <c r="AS179" t="s">
        <v>148</v>
      </c>
      <c r="AT179" t="s">
        <v>369</v>
      </c>
      <c r="AU179" t="s">
        <v>91</v>
      </c>
      <c r="AV179">
        <v>4226.5</v>
      </c>
      <c r="AW179">
        <v>0</v>
      </c>
      <c r="AX179">
        <v>3950</v>
      </c>
      <c r="AY179">
        <v>0</v>
      </c>
      <c r="AZ179">
        <v>0</v>
      </c>
      <c r="BA179">
        <v>276.5</v>
      </c>
      <c r="BB179" t="s">
        <v>92</v>
      </c>
      <c r="BC179" s="1">
        <v>43373</v>
      </c>
      <c r="BD179" s="1">
        <v>43373</v>
      </c>
      <c r="BE179" t="s">
        <v>125</v>
      </c>
      <c r="BF179" t="s">
        <v>78</v>
      </c>
      <c r="BG179" t="s">
        <v>78</v>
      </c>
      <c r="BH179">
        <v>49152</v>
      </c>
      <c r="BI179">
        <v>0</v>
      </c>
      <c r="BJ179" t="s">
        <v>94</v>
      </c>
      <c r="BK179" t="s">
        <v>485</v>
      </c>
      <c r="BL179" t="s">
        <v>493</v>
      </c>
      <c r="BM179">
        <v>1</v>
      </c>
      <c r="BN179" t="s">
        <v>97</v>
      </c>
      <c r="BO179">
        <v>1</v>
      </c>
      <c r="BP179">
        <v>1</v>
      </c>
      <c r="BQ179">
        <v>400</v>
      </c>
      <c r="BR179">
        <v>400</v>
      </c>
      <c r="BS179" t="s">
        <v>98</v>
      </c>
      <c r="BT179">
        <v>0</v>
      </c>
      <c r="BU179">
        <v>0</v>
      </c>
      <c r="BV179">
        <v>0</v>
      </c>
      <c r="BW179">
        <v>0</v>
      </c>
      <c r="BX179">
        <v>0</v>
      </c>
      <c r="BY179">
        <v>400</v>
      </c>
      <c r="BZ179">
        <v>100</v>
      </c>
      <c r="CA179" t="s">
        <v>78</v>
      </c>
      <c r="CB179" t="s">
        <v>78</v>
      </c>
    </row>
    <row r="180" spans="1:80" x14ac:dyDescent="0.25">
      <c r="A180" t="s">
        <v>537</v>
      </c>
      <c r="B180" t="s">
        <v>202</v>
      </c>
      <c r="C180">
        <f>YEAR(Table_cherry_TWO_View_VY_SOP_Detail[[#This Row],[Document_Date]])</f>
        <v>2018</v>
      </c>
      <c r="D180">
        <f>MONTH(Table_cherry_TWO_View_VY_SOP_Detail[[#This Row],[Document_Date]])</f>
        <v>8</v>
      </c>
      <c r="E180" t="str">
        <f>TEXT(Table_cherry_TWO_View_VY_SOP_Detail[[#This Row],[Document_Date]], "yyyy-MMM")</f>
        <v>2018-Aug</v>
      </c>
      <c r="F180" s="3">
        <f>WEEKDAY(Table_cherry_TWO_View_VY_SOP_Detail[[#This Row],[Document_Date]])</f>
        <v>1</v>
      </c>
      <c r="G180">
        <f>WEEKNUM(Table_cherry_TWO_View_VY_SOP_Detail[[#This Row],[Document_Date]])</f>
        <v>32</v>
      </c>
      <c r="H180">
        <f ca="1">_xlfn.DAYS(Table_cherry_TWO_View_VY_SOP_Detail[[#This Row],[Due_Date]], Table_cherry_TWO_View_VY_SOP_Detail[[#This Row],[Today]])</f>
        <v>1808</v>
      </c>
      <c r="I180" s="2">
        <f t="shared" ca="1" si="2"/>
        <v>41539</v>
      </c>
      <c r="J180" s="1">
        <v>43317</v>
      </c>
      <c r="K180" s="1">
        <v>43317</v>
      </c>
      <c r="L180" s="1">
        <v>43373</v>
      </c>
      <c r="M180" s="1">
        <v>43347</v>
      </c>
      <c r="N180">
        <v>362</v>
      </c>
      <c r="O180" t="s">
        <v>114</v>
      </c>
      <c r="P180" t="s">
        <v>363</v>
      </c>
      <c r="Q180" t="s">
        <v>364</v>
      </c>
      <c r="R180" t="s">
        <v>538</v>
      </c>
      <c r="S180" t="s">
        <v>483</v>
      </c>
      <c r="T180" t="s">
        <v>80</v>
      </c>
      <c r="U180" t="s">
        <v>80</v>
      </c>
      <c r="V180" t="s">
        <v>104</v>
      </c>
      <c r="W180" t="s">
        <v>104</v>
      </c>
      <c r="X180" t="s">
        <v>105</v>
      </c>
      <c r="Y180" t="s">
        <v>105</v>
      </c>
      <c r="Z180" t="s">
        <v>83</v>
      </c>
      <c r="AA180" t="s">
        <v>84</v>
      </c>
      <c r="AB180" t="s">
        <v>84</v>
      </c>
      <c r="AC180" t="s">
        <v>86</v>
      </c>
      <c r="AD180" t="s">
        <v>86</v>
      </c>
      <c r="AE180" t="s">
        <v>364</v>
      </c>
      <c r="AF180" t="s">
        <v>367</v>
      </c>
      <c r="AG180" t="s">
        <v>78</v>
      </c>
      <c r="AH180" t="s">
        <v>78</v>
      </c>
      <c r="AI180" t="s">
        <v>368</v>
      </c>
      <c r="AJ180" t="s">
        <v>148</v>
      </c>
      <c r="AK180" t="s">
        <v>369</v>
      </c>
      <c r="AL180" t="s">
        <v>91</v>
      </c>
      <c r="AM180" t="s">
        <v>86</v>
      </c>
      <c r="AN180" t="s">
        <v>364</v>
      </c>
      <c r="AO180" t="s">
        <v>367</v>
      </c>
      <c r="AP180" t="s">
        <v>78</v>
      </c>
      <c r="AQ180" t="s">
        <v>78</v>
      </c>
      <c r="AR180" t="s">
        <v>368</v>
      </c>
      <c r="AS180" t="s">
        <v>148</v>
      </c>
      <c r="AT180" t="s">
        <v>369</v>
      </c>
      <c r="AU180" t="s">
        <v>91</v>
      </c>
      <c r="AV180">
        <v>4226.5</v>
      </c>
      <c r="AW180">
        <v>0</v>
      </c>
      <c r="AX180">
        <v>3950</v>
      </c>
      <c r="AY180">
        <v>0</v>
      </c>
      <c r="AZ180">
        <v>0</v>
      </c>
      <c r="BA180">
        <v>276.5</v>
      </c>
      <c r="BB180" t="s">
        <v>92</v>
      </c>
      <c r="BC180" s="1">
        <v>43373</v>
      </c>
      <c r="BD180" s="1">
        <v>43373</v>
      </c>
      <c r="BE180" t="s">
        <v>125</v>
      </c>
      <c r="BF180" t="s">
        <v>78</v>
      </c>
      <c r="BG180" t="s">
        <v>78</v>
      </c>
      <c r="BH180">
        <v>65536</v>
      </c>
      <c r="BI180">
        <v>0</v>
      </c>
      <c r="BJ180" t="s">
        <v>94</v>
      </c>
      <c r="BK180" t="s">
        <v>485</v>
      </c>
      <c r="BL180" t="s">
        <v>494</v>
      </c>
      <c r="BM180">
        <v>2</v>
      </c>
      <c r="BN180" t="s">
        <v>97</v>
      </c>
      <c r="BO180">
        <v>1</v>
      </c>
      <c r="BP180">
        <v>2</v>
      </c>
      <c r="BQ180">
        <v>0</v>
      </c>
      <c r="BR180">
        <v>0</v>
      </c>
      <c r="BS180" t="s">
        <v>98</v>
      </c>
      <c r="BT180">
        <v>0</v>
      </c>
      <c r="BU180">
        <v>0</v>
      </c>
      <c r="BV180">
        <v>0</v>
      </c>
      <c r="BW180">
        <v>0</v>
      </c>
      <c r="BX180">
        <v>0</v>
      </c>
      <c r="BY180">
        <v>0</v>
      </c>
      <c r="BZ180">
        <v>0</v>
      </c>
      <c r="CA180" t="s">
        <v>78</v>
      </c>
      <c r="CB180" t="s">
        <v>78</v>
      </c>
    </row>
    <row r="181" spans="1:80" x14ac:dyDescent="0.25">
      <c r="A181" t="s">
        <v>537</v>
      </c>
      <c r="B181" t="s">
        <v>202</v>
      </c>
      <c r="C181">
        <f>YEAR(Table_cherry_TWO_View_VY_SOP_Detail[[#This Row],[Document_Date]])</f>
        <v>2018</v>
      </c>
      <c r="D181">
        <f>MONTH(Table_cherry_TWO_View_VY_SOP_Detail[[#This Row],[Document_Date]])</f>
        <v>8</v>
      </c>
      <c r="E181" t="str">
        <f>TEXT(Table_cherry_TWO_View_VY_SOP_Detail[[#This Row],[Document_Date]], "yyyy-MMM")</f>
        <v>2018-Aug</v>
      </c>
      <c r="F181" s="3">
        <f>WEEKDAY(Table_cherry_TWO_View_VY_SOP_Detail[[#This Row],[Document_Date]])</f>
        <v>1</v>
      </c>
      <c r="G181">
        <f>WEEKNUM(Table_cherry_TWO_View_VY_SOP_Detail[[#This Row],[Document_Date]])</f>
        <v>32</v>
      </c>
      <c r="H181">
        <f ca="1">_xlfn.DAYS(Table_cherry_TWO_View_VY_SOP_Detail[[#This Row],[Due_Date]], Table_cherry_TWO_View_VY_SOP_Detail[[#This Row],[Today]])</f>
        <v>1808</v>
      </c>
      <c r="I181" s="2">
        <f t="shared" ca="1" si="2"/>
        <v>41539</v>
      </c>
      <c r="J181" s="1">
        <v>43317</v>
      </c>
      <c r="K181" s="1">
        <v>43317</v>
      </c>
      <c r="L181" s="1">
        <v>43373</v>
      </c>
      <c r="M181" s="1">
        <v>43347</v>
      </c>
      <c r="N181">
        <v>362</v>
      </c>
      <c r="O181" t="s">
        <v>114</v>
      </c>
      <c r="P181" t="s">
        <v>363</v>
      </c>
      <c r="Q181" t="s">
        <v>364</v>
      </c>
      <c r="R181" t="s">
        <v>538</v>
      </c>
      <c r="S181" t="s">
        <v>483</v>
      </c>
      <c r="T181" t="s">
        <v>80</v>
      </c>
      <c r="U181" t="s">
        <v>80</v>
      </c>
      <c r="V181" t="s">
        <v>104</v>
      </c>
      <c r="W181" t="s">
        <v>104</v>
      </c>
      <c r="X181" t="s">
        <v>105</v>
      </c>
      <c r="Y181" t="s">
        <v>105</v>
      </c>
      <c r="Z181" t="s">
        <v>83</v>
      </c>
      <c r="AA181" t="s">
        <v>84</v>
      </c>
      <c r="AB181" t="s">
        <v>84</v>
      </c>
      <c r="AC181" t="s">
        <v>86</v>
      </c>
      <c r="AD181" t="s">
        <v>86</v>
      </c>
      <c r="AE181" t="s">
        <v>364</v>
      </c>
      <c r="AF181" t="s">
        <v>367</v>
      </c>
      <c r="AG181" t="s">
        <v>78</v>
      </c>
      <c r="AH181" t="s">
        <v>78</v>
      </c>
      <c r="AI181" t="s">
        <v>368</v>
      </c>
      <c r="AJ181" t="s">
        <v>148</v>
      </c>
      <c r="AK181" t="s">
        <v>369</v>
      </c>
      <c r="AL181" t="s">
        <v>91</v>
      </c>
      <c r="AM181" t="s">
        <v>86</v>
      </c>
      <c r="AN181" t="s">
        <v>364</v>
      </c>
      <c r="AO181" t="s">
        <v>367</v>
      </c>
      <c r="AP181" t="s">
        <v>78</v>
      </c>
      <c r="AQ181" t="s">
        <v>78</v>
      </c>
      <c r="AR181" t="s">
        <v>368</v>
      </c>
      <c r="AS181" t="s">
        <v>148</v>
      </c>
      <c r="AT181" t="s">
        <v>369</v>
      </c>
      <c r="AU181" t="s">
        <v>91</v>
      </c>
      <c r="AV181">
        <v>4226.5</v>
      </c>
      <c r="AW181">
        <v>0</v>
      </c>
      <c r="AX181">
        <v>3950</v>
      </c>
      <c r="AY181">
        <v>0</v>
      </c>
      <c r="AZ181">
        <v>0</v>
      </c>
      <c r="BA181">
        <v>276.5</v>
      </c>
      <c r="BB181" t="s">
        <v>92</v>
      </c>
      <c r="BC181" s="1">
        <v>43373</v>
      </c>
      <c r="BD181" s="1">
        <v>43373</v>
      </c>
      <c r="BE181" t="s">
        <v>125</v>
      </c>
      <c r="BF181" t="s">
        <v>78</v>
      </c>
      <c r="BG181" t="s">
        <v>78</v>
      </c>
      <c r="BH181">
        <v>81920</v>
      </c>
      <c r="BI181">
        <v>0</v>
      </c>
      <c r="BJ181" t="s">
        <v>94</v>
      </c>
      <c r="BK181" t="s">
        <v>485</v>
      </c>
      <c r="BL181" t="s">
        <v>541</v>
      </c>
      <c r="BM181">
        <v>1</v>
      </c>
      <c r="BN181" t="s">
        <v>97</v>
      </c>
      <c r="BO181">
        <v>1</v>
      </c>
      <c r="BP181">
        <v>1</v>
      </c>
      <c r="BQ181">
        <v>0</v>
      </c>
      <c r="BR181">
        <v>0</v>
      </c>
      <c r="BS181" t="s">
        <v>98</v>
      </c>
      <c r="BT181">
        <v>0</v>
      </c>
      <c r="BU181">
        <v>0</v>
      </c>
      <c r="BV181">
        <v>0</v>
      </c>
      <c r="BW181">
        <v>0</v>
      </c>
      <c r="BX181">
        <v>0</v>
      </c>
      <c r="BY181">
        <v>0</v>
      </c>
      <c r="BZ181">
        <v>0</v>
      </c>
      <c r="CA181" t="s">
        <v>78</v>
      </c>
      <c r="CB181" t="s">
        <v>78</v>
      </c>
    </row>
    <row r="182" spans="1:80" x14ac:dyDescent="0.25">
      <c r="A182" t="s">
        <v>537</v>
      </c>
      <c r="B182" t="s">
        <v>202</v>
      </c>
      <c r="C182">
        <f>YEAR(Table_cherry_TWO_View_VY_SOP_Detail[[#This Row],[Document_Date]])</f>
        <v>2018</v>
      </c>
      <c r="D182">
        <f>MONTH(Table_cherry_TWO_View_VY_SOP_Detail[[#This Row],[Document_Date]])</f>
        <v>8</v>
      </c>
      <c r="E182" t="str">
        <f>TEXT(Table_cherry_TWO_View_VY_SOP_Detail[[#This Row],[Document_Date]], "yyyy-MMM")</f>
        <v>2018-Aug</v>
      </c>
      <c r="F182" s="3">
        <f>WEEKDAY(Table_cherry_TWO_View_VY_SOP_Detail[[#This Row],[Document_Date]])</f>
        <v>1</v>
      </c>
      <c r="G182">
        <f>WEEKNUM(Table_cherry_TWO_View_VY_SOP_Detail[[#This Row],[Document_Date]])</f>
        <v>32</v>
      </c>
      <c r="H182">
        <f ca="1">_xlfn.DAYS(Table_cherry_TWO_View_VY_SOP_Detail[[#This Row],[Due_Date]], Table_cherry_TWO_View_VY_SOP_Detail[[#This Row],[Today]])</f>
        <v>1808</v>
      </c>
      <c r="I182" s="2">
        <f t="shared" ca="1" si="2"/>
        <v>41539</v>
      </c>
      <c r="J182" s="1">
        <v>43317</v>
      </c>
      <c r="K182" s="1">
        <v>43317</v>
      </c>
      <c r="L182" s="1">
        <v>43373</v>
      </c>
      <c r="M182" s="1">
        <v>43347</v>
      </c>
      <c r="N182">
        <v>362</v>
      </c>
      <c r="O182" t="s">
        <v>114</v>
      </c>
      <c r="P182" t="s">
        <v>363</v>
      </c>
      <c r="Q182" t="s">
        <v>364</v>
      </c>
      <c r="R182" t="s">
        <v>538</v>
      </c>
      <c r="S182" t="s">
        <v>483</v>
      </c>
      <c r="T182" t="s">
        <v>80</v>
      </c>
      <c r="U182" t="s">
        <v>80</v>
      </c>
      <c r="V182" t="s">
        <v>104</v>
      </c>
      <c r="W182" t="s">
        <v>104</v>
      </c>
      <c r="X182" t="s">
        <v>105</v>
      </c>
      <c r="Y182" t="s">
        <v>105</v>
      </c>
      <c r="Z182" t="s">
        <v>83</v>
      </c>
      <c r="AA182" t="s">
        <v>84</v>
      </c>
      <c r="AB182" t="s">
        <v>84</v>
      </c>
      <c r="AC182" t="s">
        <v>86</v>
      </c>
      <c r="AD182" t="s">
        <v>86</v>
      </c>
      <c r="AE182" t="s">
        <v>364</v>
      </c>
      <c r="AF182" t="s">
        <v>367</v>
      </c>
      <c r="AG182" t="s">
        <v>78</v>
      </c>
      <c r="AH182" t="s">
        <v>78</v>
      </c>
      <c r="AI182" t="s">
        <v>368</v>
      </c>
      <c r="AJ182" t="s">
        <v>148</v>
      </c>
      <c r="AK182" t="s">
        <v>369</v>
      </c>
      <c r="AL182" t="s">
        <v>91</v>
      </c>
      <c r="AM182" t="s">
        <v>86</v>
      </c>
      <c r="AN182" t="s">
        <v>364</v>
      </c>
      <c r="AO182" t="s">
        <v>367</v>
      </c>
      <c r="AP182" t="s">
        <v>78</v>
      </c>
      <c r="AQ182" t="s">
        <v>78</v>
      </c>
      <c r="AR182" t="s">
        <v>368</v>
      </c>
      <c r="AS182" t="s">
        <v>148</v>
      </c>
      <c r="AT182" t="s">
        <v>369</v>
      </c>
      <c r="AU182" t="s">
        <v>91</v>
      </c>
      <c r="AV182">
        <v>4226.5</v>
      </c>
      <c r="AW182">
        <v>0</v>
      </c>
      <c r="AX182">
        <v>3950</v>
      </c>
      <c r="AY182">
        <v>0</v>
      </c>
      <c r="AZ182">
        <v>0</v>
      </c>
      <c r="BA182">
        <v>276.5</v>
      </c>
      <c r="BB182" t="s">
        <v>92</v>
      </c>
      <c r="BC182" s="1">
        <v>43373</v>
      </c>
      <c r="BD182" s="1">
        <v>43373</v>
      </c>
      <c r="BE182" t="s">
        <v>125</v>
      </c>
      <c r="BF182" t="s">
        <v>78</v>
      </c>
      <c r="BG182" t="s">
        <v>78</v>
      </c>
      <c r="BH182">
        <v>98304</v>
      </c>
      <c r="BI182">
        <v>0</v>
      </c>
      <c r="BJ182" t="s">
        <v>94</v>
      </c>
      <c r="BK182" t="s">
        <v>485</v>
      </c>
      <c r="BL182" t="s">
        <v>542</v>
      </c>
      <c r="BM182">
        <v>1</v>
      </c>
      <c r="BN182" t="s">
        <v>97</v>
      </c>
      <c r="BO182">
        <v>1</v>
      </c>
      <c r="BP182">
        <v>1</v>
      </c>
      <c r="BQ182">
        <v>150</v>
      </c>
      <c r="BR182">
        <v>150</v>
      </c>
      <c r="BS182" t="s">
        <v>98</v>
      </c>
      <c r="BT182">
        <v>0</v>
      </c>
      <c r="BU182">
        <v>0</v>
      </c>
      <c r="BV182">
        <v>0</v>
      </c>
      <c r="BW182">
        <v>0</v>
      </c>
      <c r="BX182">
        <v>0</v>
      </c>
      <c r="BY182">
        <v>150</v>
      </c>
      <c r="BZ182">
        <v>100</v>
      </c>
      <c r="CA182" t="s">
        <v>78</v>
      </c>
      <c r="CB182" t="s">
        <v>78</v>
      </c>
    </row>
    <row r="183" spans="1:80" x14ac:dyDescent="0.25">
      <c r="A183" t="s">
        <v>537</v>
      </c>
      <c r="B183" t="s">
        <v>202</v>
      </c>
      <c r="C183">
        <f>YEAR(Table_cherry_TWO_View_VY_SOP_Detail[[#This Row],[Document_Date]])</f>
        <v>2018</v>
      </c>
      <c r="D183">
        <f>MONTH(Table_cherry_TWO_View_VY_SOP_Detail[[#This Row],[Document_Date]])</f>
        <v>8</v>
      </c>
      <c r="E183" t="str">
        <f>TEXT(Table_cherry_TWO_View_VY_SOP_Detail[[#This Row],[Document_Date]], "yyyy-MMM")</f>
        <v>2018-Aug</v>
      </c>
      <c r="F183" s="3">
        <f>WEEKDAY(Table_cherry_TWO_View_VY_SOP_Detail[[#This Row],[Document_Date]])</f>
        <v>1</v>
      </c>
      <c r="G183">
        <f>WEEKNUM(Table_cherry_TWO_View_VY_SOP_Detail[[#This Row],[Document_Date]])</f>
        <v>32</v>
      </c>
      <c r="H183">
        <f ca="1">_xlfn.DAYS(Table_cherry_TWO_View_VY_SOP_Detail[[#This Row],[Due_Date]], Table_cherry_TWO_View_VY_SOP_Detail[[#This Row],[Today]])</f>
        <v>1808</v>
      </c>
      <c r="I183" s="2">
        <f t="shared" ca="1" si="2"/>
        <v>41539</v>
      </c>
      <c r="J183" s="1">
        <v>43317</v>
      </c>
      <c r="K183" s="1">
        <v>43317</v>
      </c>
      <c r="L183" s="1">
        <v>43373</v>
      </c>
      <c r="M183" s="1">
        <v>43347</v>
      </c>
      <c r="N183">
        <v>362</v>
      </c>
      <c r="O183" t="s">
        <v>114</v>
      </c>
      <c r="P183" t="s">
        <v>363</v>
      </c>
      <c r="Q183" t="s">
        <v>364</v>
      </c>
      <c r="R183" t="s">
        <v>538</v>
      </c>
      <c r="S183" t="s">
        <v>483</v>
      </c>
      <c r="T183" t="s">
        <v>80</v>
      </c>
      <c r="U183" t="s">
        <v>80</v>
      </c>
      <c r="V183" t="s">
        <v>104</v>
      </c>
      <c r="W183" t="s">
        <v>104</v>
      </c>
      <c r="X183" t="s">
        <v>105</v>
      </c>
      <c r="Y183" t="s">
        <v>105</v>
      </c>
      <c r="Z183" t="s">
        <v>83</v>
      </c>
      <c r="AA183" t="s">
        <v>84</v>
      </c>
      <c r="AB183" t="s">
        <v>84</v>
      </c>
      <c r="AC183" t="s">
        <v>86</v>
      </c>
      <c r="AD183" t="s">
        <v>86</v>
      </c>
      <c r="AE183" t="s">
        <v>364</v>
      </c>
      <c r="AF183" t="s">
        <v>367</v>
      </c>
      <c r="AG183" t="s">
        <v>78</v>
      </c>
      <c r="AH183" t="s">
        <v>78</v>
      </c>
      <c r="AI183" t="s">
        <v>368</v>
      </c>
      <c r="AJ183" t="s">
        <v>148</v>
      </c>
      <c r="AK183" t="s">
        <v>369</v>
      </c>
      <c r="AL183" t="s">
        <v>91</v>
      </c>
      <c r="AM183" t="s">
        <v>86</v>
      </c>
      <c r="AN183" t="s">
        <v>364</v>
      </c>
      <c r="AO183" t="s">
        <v>367</v>
      </c>
      <c r="AP183" t="s">
        <v>78</v>
      </c>
      <c r="AQ183" t="s">
        <v>78</v>
      </c>
      <c r="AR183" t="s">
        <v>368</v>
      </c>
      <c r="AS183" t="s">
        <v>148</v>
      </c>
      <c r="AT183" t="s">
        <v>369</v>
      </c>
      <c r="AU183" t="s">
        <v>91</v>
      </c>
      <c r="AV183">
        <v>4226.5</v>
      </c>
      <c r="AW183">
        <v>0</v>
      </c>
      <c r="AX183">
        <v>3950</v>
      </c>
      <c r="AY183">
        <v>0</v>
      </c>
      <c r="AZ183">
        <v>0</v>
      </c>
      <c r="BA183">
        <v>276.5</v>
      </c>
      <c r="BB183" t="s">
        <v>92</v>
      </c>
      <c r="BC183" s="1">
        <v>43373</v>
      </c>
      <c r="BD183" s="1">
        <v>43373</v>
      </c>
      <c r="BE183" t="s">
        <v>125</v>
      </c>
      <c r="BF183" t="s">
        <v>78</v>
      </c>
      <c r="BG183" t="s">
        <v>78</v>
      </c>
      <c r="BH183">
        <v>114688</v>
      </c>
      <c r="BI183">
        <v>0</v>
      </c>
      <c r="BJ183" t="s">
        <v>94</v>
      </c>
      <c r="BK183" t="s">
        <v>485</v>
      </c>
      <c r="BL183" t="s">
        <v>543</v>
      </c>
      <c r="BM183">
        <v>1</v>
      </c>
      <c r="BN183" t="s">
        <v>97</v>
      </c>
      <c r="BO183">
        <v>1</v>
      </c>
      <c r="BP183">
        <v>1</v>
      </c>
      <c r="BQ183">
        <v>0</v>
      </c>
      <c r="BR183">
        <v>0</v>
      </c>
      <c r="BS183" t="s">
        <v>98</v>
      </c>
      <c r="BT183">
        <v>0</v>
      </c>
      <c r="BU183">
        <v>0</v>
      </c>
      <c r="BV183">
        <v>0</v>
      </c>
      <c r="BW183">
        <v>0</v>
      </c>
      <c r="BX183">
        <v>0</v>
      </c>
      <c r="BY183">
        <v>0</v>
      </c>
      <c r="BZ183">
        <v>0</v>
      </c>
      <c r="CA183" t="s">
        <v>78</v>
      </c>
      <c r="CB183" t="s">
        <v>78</v>
      </c>
    </row>
    <row r="184" spans="1:80" x14ac:dyDescent="0.25">
      <c r="A184" t="s">
        <v>537</v>
      </c>
      <c r="B184" t="s">
        <v>202</v>
      </c>
      <c r="C184">
        <f>YEAR(Table_cherry_TWO_View_VY_SOP_Detail[[#This Row],[Document_Date]])</f>
        <v>2018</v>
      </c>
      <c r="D184">
        <f>MONTH(Table_cherry_TWO_View_VY_SOP_Detail[[#This Row],[Document_Date]])</f>
        <v>8</v>
      </c>
      <c r="E184" t="str">
        <f>TEXT(Table_cherry_TWO_View_VY_SOP_Detail[[#This Row],[Document_Date]], "yyyy-MMM")</f>
        <v>2018-Aug</v>
      </c>
      <c r="F184" s="3">
        <f>WEEKDAY(Table_cherry_TWO_View_VY_SOP_Detail[[#This Row],[Document_Date]])</f>
        <v>1</v>
      </c>
      <c r="G184">
        <f>WEEKNUM(Table_cherry_TWO_View_VY_SOP_Detail[[#This Row],[Document_Date]])</f>
        <v>32</v>
      </c>
      <c r="H184">
        <f ca="1">_xlfn.DAYS(Table_cherry_TWO_View_VY_SOP_Detail[[#This Row],[Due_Date]], Table_cherry_TWO_View_VY_SOP_Detail[[#This Row],[Today]])</f>
        <v>1808</v>
      </c>
      <c r="I184" s="2">
        <f t="shared" ca="1" si="2"/>
        <v>41539</v>
      </c>
      <c r="J184" s="1">
        <v>43317</v>
      </c>
      <c r="K184" s="1">
        <v>43317</v>
      </c>
      <c r="L184" s="1">
        <v>43373</v>
      </c>
      <c r="M184" s="1">
        <v>43347</v>
      </c>
      <c r="N184">
        <v>362</v>
      </c>
      <c r="O184" t="s">
        <v>114</v>
      </c>
      <c r="P184" t="s">
        <v>363</v>
      </c>
      <c r="Q184" t="s">
        <v>364</v>
      </c>
      <c r="R184" t="s">
        <v>538</v>
      </c>
      <c r="S184" t="s">
        <v>483</v>
      </c>
      <c r="T184" t="s">
        <v>80</v>
      </c>
      <c r="U184" t="s">
        <v>80</v>
      </c>
      <c r="V184" t="s">
        <v>104</v>
      </c>
      <c r="W184" t="s">
        <v>104</v>
      </c>
      <c r="X184" t="s">
        <v>105</v>
      </c>
      <c r="Y184" t="s">
        <v>105</v>
      </c>
      <c r="Z184" t="s">
        <v>83</v>
      </c>
      <c r="AA184" t="s">
        <v>84</v>
      </c>
      <c r="AB184" t="s">
        <v>84</v>
      </c>
      <c r="AC184" t="s">
        <v>86</v>
      </c>
      <c r="AD184" t="s">
        <v>86</v>
      </c>
      <c r="AE184" t="s">
        <v>364</v>
      </c>
      <c r="AF184" t="s">
        <v>367</v>
      </c>
      <c r="AG184" t="s">
        <v>78</v>
      </c>
      <c r="AH184" t="s">
        <v>78</v>
      </c>
      <c r="AI184" t="s">
        <v>368</v>
      </c>
      <c r="AJ184" t="s">
        <v>148</v>
      </c>
      <c r="AK184" t="s">
        <v>369</v>
      </c>
      <c r="AL184" t="s">
        <v>91</v>
      </c>
      <c r="AM184" t="s">
        <v>86</v>
      </c>
      <c r="AN184" t="s">
        <v>364</v>
      </c>
      <c r="AO184" t="s">
        <v>367</v>
      </c>
      <c r="AP184" t="s">
        <v>78</v>
      </c>
      <c r="AQ184" t="s">
        <v>78</v>
      </c>
      <c r="AR184" t="s">
        <v>368</v>
      </c>
      <c r="AS184" t="s">
        <v>148</v>
      </c>
      <c r="AT184" t="s">
        <v>369</v>
      </c>
      <c r="AU184" t="s">
        <v>91</v>
      </c>
      <c r="AV184">
        <v>4226.5</v>
      </c>
      <c r="AW184">
        <v>0</v>
      </c>
      <c r="AX184">
        <v>3950</v>
      </c>
      <c r="AY184">
        <v>0</v>
      </c>
      <c r="AZ184">
        <v>0</v>
      </c>
      <c r="BA184">
        <v>276.5</v>
      </c>
      <c r="BB184" t="s">
        <v>92</v>
      </c>
      <c r="BC184" s="1">
        <v>43373</v>
      </c>
      <c r="BD184" s="1">
        <v>43373</v>
      </c>
      <c r="BE184" t="s">
        <v>125</v>
      </c>
      <c r="BF184" t="s">
        <v>78</v>
      </c>
      <c r="BG184" t="s">
        <v>78</v>
      </c>
      <c r="BH184">
        <v>131072</v>
      </c>
      <c r="BI184">
        <v>0</v>
      </c>
      <c r="BJ184" t="s">
        <v>94</v>
      </c>
      <c r="BK184" t="s">
        <v>485</v>
      </c>
      <c r="BL184" t="s">
        <v>544</v>
      </c>
      <c r="BM184">
        <v>1</v>
      </c>
      <c r="BN184" t="s">
        <v>97</v>
      </c>
      <c r="BO184">
        <v>1</v>
      </c>
      <c r="BP184">
        <v>1</v>
      </c>
      <c r="BQ184">
        <v>0</v>
      </c>
      <c r="BR184">
        <v>0</v>
      </c>
      <c r="BS184" t="s">
        <v>98</v>
      </c>
      <c r="BT184">
        <v>0</v>
      </c>
      <c r="BU184">
        <v>0</v>
      </c>
      <c r="BV184">
        <v>0</v>
      </c>
      <c r="BW184">
        <v>0</v>
      </c>
      <c r="BX184">
        <v>0</v>
      </c>
      <c r="BY184">
        <v>0</v>
      </c>
      <c r="BZ184">
        <v>0</v>
      </c>
      <c r="CA184" t="s">
        <v>78</v>
      </c>
      <c r="CB184" t="s">
        <v>78</v>
      </c>
    </row>
    <row r="185" spans="1:80" x14ac:dyDescent="0.25">
      <c r="A185" t="s">
        <v>537</v>
      </c>
      <c r="B185" t="s">
        <v>202</v>
      </c>
      <c r="C185">
        <f>YEAR(Table_cherry_TWO_View_VY_SOP_Detail[[#This Row],[Document_Date]])</f>
        <v>2018</v>
      </c>
      <c r="D185">
        <f>MONTH(Table_cherry_TWO_View_VY_SOP_Detail[[#This Row],[Document_Date]])</f>
        <v>8</v>
      </c>
      <c r="E185" t="str">
        <f>TEXT(Table_cherry_TWO_View_VY_SOP_Detail[[#This Row],[Document_Date]], "yyyy-MMM")</f>
        <v>2018-Aug</v>
      </c>
      <c r="F185" s="3">
        <f>WEEKDAY(Table_cherry_TWO_View_VY_SOP_Detail[[#This Row],[Document_Date]])</f>
        <v>1</v>
      </c>
      <c r="G185">
        <f>WEEKNUM(Table_cherry_TWO_View_VY_SOP_Detail[[#This Row],[Document_Date]])</f>
        <v>32</v>
      </c>
      <c r="H185">
        <f ca="1">_xlfn.DAYS(Table_cherry_TWO_View_VY_SOP_Detail[[#This Row],[Due_Date]], Table_cherry_TWO_View_VY_SOP_Detail[[#This Row],[Today]])</f>
        <v>1808</v>
      </c>
      <c r="I185" s="2">
        <f t="shared" ca="1" si="2"/>
        <v>41539</v>
      </c>
      <c r="J185" s="1">
        <v>43317</v>
      </c>
      <c r="K185" s="1">
        <v>43317</v>
      </c>
      <c r="L185" s="1">
        <v>43373</v>
      </c>
      <c r="M185" s="1">
        <v>43347</v>
      </c>
      <c r="N185">
        <v>362</v>
      </c>
      <c r="O185" t="s">
        <v>114</v>
      </c>
      <c r="P185" t="s">
        <v>363</v>
      </c>
      <c r="Q185" t="s">
        <v>364</v>
      </c>
      <c r="R185" t="s">
        <v>538</v>
      </c>
      <c r="S185" t="s">
        <v>483</v>
      </c>
      <c r="T185" t="s">
        <v>80</v>
      </c>
      <c r="U185" t="s">
        <v>80</v>
      </c>
      <c r="V185" t="s">
        <v>104</v>
      </c>
      <c r="W185" t="s">
        <v>104</v>
      </c>
      <c r="X185" t="s">
        <v>105</v>
      </c>
      <c r="Y185" t="s">
        <v>105</v>
      </c>
      <c r="Z185" t="s">
        <v>83</v>
      </c>
      <c r="AA185" t="s">
        <v>84</v>
      </c>
      <c r="AB185" t="s">
        <v>84</v>
      </c>
      <c r="AC185" t="s">
        <v>86</v>
      </c>
      <c r="AD185" t="s">
        <v>86</v>
      </c>
      <c r="AE185" t="s">
        <v>364</v>
      </c>
      <c r="AF185" t="s">
        <v>367</v>
      </c>
      <c r="AG185" t="s">
        <v>78</v>
      </c>
      <c r="AH185" t="s">
        <v>78</v>
      </c>
      <c r="AI185" t="s">
        <v>368</v>
      </c>
      <c r="AJ185" t="s">
        <v>148</v>
      </c>
      <c r="AK185" t="s">
        <v>369</v>
      </c>
      <c r="AL185" t="s">
        <v>91</v>
      </c>
      <c r="AM185" t="s">
        <v>86</v>
      </c>
      <c r="AN185" t="s">
        <v>364</v>
      </c>
      <c r="AO185" t="s">
        <v>367</v>
      </c>
      <c r="AP185" t="s">
        <v>78</v>
      </c>
      <c r="AQ185" t="s">
        <v>78</v>
      </c>
      <c r="AR185" t="s">
        <v>368</v>
      </c>
      <c r="AS185" t="s">
        <v>148</v>
      </c>
      <c r="AT185" t="s">
        <v>369</v>
      </c>
      <c r="AU185" t="s">
        <v>91</v>
      </c>
      <c r="AV185">
        <v>4226.5</v>
      </c>
      <c r="AW185">
        <v>0</v>
      </c>
      <c r="AX185">
        <v>3950</v>
      </c>
      <c r="AY185">
        <v>0</v>
      </c>
      <c r="AZ185">
        <v>0</v>
      </c>
      <c r="BA185">
        <v>276.5</v>
      </c>
      <c r="BB185" t="s">
        <v>92</v>
      </c>
      <c r="BC185" s="1">
        <v>43373</v>
      </c>
      <c r="BD185" s="1">
        <v>43373</v>
      </c>
      <c r="BE185" t="s">
        <v>125</v>
      </c>
      <c r="BF185" t="s">
        <v>78</v>
      </c>
      <c r="BG185" t="s">
        <v>78</v>
      </c>
      <c r="BH185">
        <v>147456</v>
      </c>
      <c r="BI185">
        <v>0</v>
      </c>
      <c r="BJ185" t="s">
        <v>94</v>
      </c>
      <c r="BK185" t="s">
        <v>485</v>
      </c>
      <c r="BL185" t="s">
        <v>545</v>
      </c>
      <c r="BM185">
        <v>1</v>
      </c>
      <c r="BN185" t="s">
        <v>97</v>
      </c>
      <c r="BO185">
        <v>1</v>
      </c>
      <c r="BP185">
        <v>1</v>
      </c>
      <c r="BQ185">
        <v>0</v>
      </c>
      <c r="BR185">
        <v>0</v>
      </c>
      <c r="BS185" t="s">
        <v>98</v>
      </c>
      <c r="BT185">
        <v>0</v>
      </c>
      <c r="BU185">
        <v>0</v>
      </c>
      <c r="BV185">
        <v>0</v>
      </c>
      <c r="BW185">
        <v>0</v>
      </c>
      <c r="BX185">
        <v>0</v>
      </c>
      <c r="BY185">
        <v>0</v>
      </c>
      <c r="BZ185">
        <v>0</v>
      </c>
      <c r="CA185" t="s">
        <v>78</v>
      </c>
      <c r="CB185" t="s">
        <v>78</v>
      </c>
    </row>
    <row r="186" spans="1:80" x14ac:dyDescent="0.25">
      <c r="A186" t="s">
        <v>537</v>
      </c>
      <c r="B186" t="s">
        <v>202</v>
      </c>
      <c r="C186">
        <f>YEAR(Table_cherry_TWO_View_VY_SOP_Detail[[#This Row],[Document_Date]])</f>
        <v>2018</v>
      </c>
      <c r="D186">
        <f>MONTH(Table_cherry_TWO_View_VY_SOP_Detail[[#This Row],[Document_Date]])</f>
        <v>8</v>
      </c>
      <c r="E186" t="str">
        <f>TEXT(Table_cherry_TWO_View_VY_SOP_Detail[[#This Row],[Document_Date]], "yyyy-MMM")</f>
        <v>2018-Aug</v>
      </c>
      <c r="F186" s="3">
        <f>WEEKDAY(Table_cherry_TWO_View_VY_SOP_Detail[[#This Row],[Document_Date]])</f>
        <v>1</v>
      </c>
      <c r="G186">
        <f>WEEKNUM(Table_cherry_TWO_View_VY_SOP_Detail[[#This Row],[Document_Date]])</f>
        <v>32</v>
      </c>
      <c r="H186">
        <f ca="1">_xlfn.DAYS(Table_cherry_TWO_View_VY_SOP_Detail[[#This Row],[Due_Date]], Table_cherry_TWO_View_VY_SOP_Detail[[#This Row],[Today]])</f>
        <v>1808</v>
      </c>
      <c r="I186" s="2">
        <f t="shared" ca="1" si="2"/>
        <v>41539</v>
      </c>
      <c r="J186" s="1">
        <v>43317</v>
      </c>
      <c r="K186" s="1">
        <v>43317</v>
      </c>
      <c r="L186" s="1">
        <v>43373</v>
      </c>
      <c r="M186" s="1">
        <v>43347</v>
      </c>
      <c r="N186">
        <v>362</v>
      </c>
      <c r="O186" t="s">
        <v>114</v>
      </c>
      <c r="P186" t="s">
        <v>363</v>
      </c>
      <c r="Q186" t="s">
        <v>364</v>
      </c>
      <c r="R186" t="s">
        <v>538</v>
      </c>
      <c r="S186" t="s">
        <v>483</v>
      </c>
      <c r="T186" t="s">
        <v>80</v>
      </c>
      <c r="U186" t="s">
        <v>80</v>
      </c>
      <c r="V186" t="s">
        <v>104</v>
      </c>
      <c r="W186" t="s">
        <v>104</v>
      </c>
      <c r="X186" t="s">
        <v>105</v>
      </c>
      <c r="Y186" t="s">
        <v>105</v>
      </c>
      <c r="Z186" t="s">
        <v>83</v>
      </c>
      <c r="AA186" t="s">
        <v>84</v>
      </c>
      <c r="AB186" t="s">
        <v>84</v>
      </c>
      <c r="AC186" t="s">
        <v>86</v>
      </c>
      <c r="AD186" t="s">
        <v>86</v>
      </c>
      <c r="AE186" t="s">
        <v>364</v>
      </c>
      <c r="AF186" t="s">
        <v>367</v>
      </c>
      <c r="AG186" t="s">
        <v>78</v>
      </c>
      <c r="AH186" t="s">
        <v>78</v>
      </c>
      <c r="AI186" t="s">
        <v>368</v>
      </c>
      <c r="AJ186" t="s">
        <v>148</v>
      </c>
      <c r="AK186" t="s">
        <v>369</v>
      </c>
      <c r="AL186" t="s">
        <v>91</v>
      </c>
      <c r="AM186" t="s">
        <v>86</v>
      </c>
      <c r="AN186" t="s">
        <v>364</v>
      </c>
      <c r="AO186" t="s">
        <v>367</v>
      </c>
      <c r="AP186" t="s">
        <v>78</v>
      </c>
      <c r="AQ186" t="s">
        <v>78</v>
      </c>
      <c r="AR186" t="s">
        <v>368</v>
      </c>
      <c r="AS186" t="s">
        <v>148</v>
      </c>
      <c r="AT186" t="s">
        <v>369</v>
      </c>
      <c r="AU186" t="s">
        <v>91</v>
      </c>
      <c r="AV186">
        <v>4226.5</v>
      </c>
      <c r="AW186">
        <v>0</v>
      </c>
      <c r="AX186">
        <v>3950</v>
      </c>
      <c r="AY186">
        <v>0</v>
      </c>
      <c r="AZ186">
        <v>0</v>
      </c>
      <c r="BA186">
        <v>276.5</v>
      </c>
      <c r="BB186" t="s">
        <v>92</v>
      </c>
      <c r="BC186" s="1">
        <v>43373</v>
      </c>
      <c r="BD186" s="1">
        <v>43373</v>
      </c>
      <c r="BE186" t="s">
        <v>125</v>
      </c>
      <c r="BF186" t="s">
        <v>78</v>
      </c>
      <c r="BG186" t="s">
        <v>78</v>
      </c>
      <c r="BH186">
        <v>163840</v>
      </c>
      <c r="BI186">
        <v>0</v>
      </c>
      <c r="BJ186" t="s">
        <v>94</v>
      </c>
      <c r="BK186" t="s">
        <v>485</v>
      </c>
      <c r="BL186" t="s">
        <v>546</v>
      </c>
      <c r="BM186">
        <v>1</v>
      </c>
      <c r="BN186" t="s">
        <v>97</v>
      </c>
      <c r="BO186">
        <v>1</v>
      </c>
      <c r="BP186">
        <v>1</v>
      </c>
      <c r="BQ186">
        <v>0</v>
      </c>
      <c r="BR186">
        <v>0</v>
      </c>
      <c r="BS186" t="s">
        <v>98</v>
      </c>
      <c r="BT186">
        <v>0</v>
      </c>
      <c r="BU186">
        <v>0</v>
      </c>
      <c r="BV186">
        <v>0</v>
      </c>
      <c r="BW186">
        <v>0</v>
      </c>
      <c r="BX186">
        <v>0</v>
      </c>
      <c r="BY186">
        <v>0</v>
      </c>
      <c r="BZ186">
        <v>0</v>
      </c>
      <c r="CA186" t="s">
        <v>78</v>
      </c>
      <c r="CB186" t="s">
        <v>78</v>
      </c>
    </row>
    <row r="187" spans="1:80" x14ac:dyDescent="0.25">
      <c r="A187" t="s">
        <v>537</v>
      </c>
      <c r="B187" t="s">
        <v>202</v>
      </c>
      <c r="C187">
        <f>YEAR(Table_cherry_TWO_View_VY_SOP_Detail[[#This Row],[Document_Date]])</f>
        <v>2018</v>
      </c>
      <c r="D187">
        <f>MONTH(Table_cherry_TWO_View_VY_SOP_Detail[[#This Row],[Document_Date]])</f>
        <v>8</v>
      </c>
      <c r="E187" t="str">
        <f>TEXT(Table_cherry_TWO_View_VY_SOP_Detail[[#This Row],[Document_Date]], "yyyy-MMM")</f>
        <v>2018-Aug</v>
      </c>
      <c r="F187" s="3">
        <f>WEEKDAY(Table_cherry_TWO_View_VY_SOP_Detail[[#This Row],[Document_Date]])</f>
        <v>1</v>
      </c>
      <c r="G187">
        <f>WEEKNUM(Table_cherry_TWO_View_VY_SOP_Detail[[#This Row],[Document_Date]])</f>
        <v>32</v>
      </c>
      <c r="H187">
        <f ca="1">_xlfn.DAYS(Table_cherry_TWO_View_VY_SOP_Detail[[#This Row],[Due_Date]], Table_cherry_TWO_View_VY_SOP_Detail[[#This Row],[Today]])</f>
        <v>1808</v>
      </c>
      <c r="I187" s="2">
        <f t="shared" ca="1" si="2"/>
        <v>41539</v>
      </c>
      <c r="J187" s="1">
        <v>43317</v>
      </c>
      <c r="K187" s="1">
        <v>43317</v>
      </c>
      <c r="L187" s="1">
        <v>43373</v>
      </c>
      <c r="M187" s="1">
        <v>43347</v>
      </c>
      <c r="N187">
        <v>362</v>
      </c>
      <c r="O187" t="s">
        <v>114</v>
      </c>
      <c r="P187" t="s">
        <v>363</v>
      </c>
      <c r="Q187" t="s">
        <v>364</v>
      </c>
      <c r="R187" t="s">
        <v>538</v>
      </c>
      <c r="S187" t="s">
        <v>483</v>
      </c>
      <c r="T187" t="s">
        <v>80</v>
      </c>
      <c r="U187" t="s">
        <v>80</v>
      </c>
      <c r="V187" t="s">
        <v>104</v>
      </c>
      <c r="W187" t="s">
        <v>104</v>
      </c>
      <c r="X187" t="s">
        <v>105</v>
      </c>
      <c r="Y187" t="s">
        <v>105</v>
      </c>
      <c r="Z187" t="s">
        <v>83</v>
      </c>
      <c r="AA187" t="s">
        <v>84</v>
      </c>
      <c r="AB187" t="s">
        <v>84</v>
      </c>
      <c r="AC187" t="s">
        <v>86</v>
      </c>
      <c r="AD187" t="s">
        <v>86</v>
      </c>
      <c r="AE187" t="s">
        <v>364</v>
      </c>
      <c r="AF187" t="s">
        <v>367</v>
      </c>
      <c r="AG187" t="s">
        <v>78</v>
      </c>
      <c r="AH187" t="s">
        <v>78</v>
      </c>
      <c r="AI187" t="s">
        <v>368</v>
      </c>
      <c r="AJ187" t="s">
        <v>148</v>
      </c>
      <c r="AK187" t="s">
        <v>369</v>
      </c>
      <c r="AL187" t="s">
        <v>91</v>
      </c>
      <c r="AM187" t="s">
        <v>86</v>
      </c>
      <c r="AN187" t="s">
        <v>364</v>
      </c>
      <c r="AO187" t="s">
        <v>367</v>
      </c>
      <c r="AP187" t="s">
        <v>78</v>
      </c>
      <c r="AQ187" t="s">
        <v>78</v>
      </c>
      <c r="AR187" t="s">
        <v>368</v>
      </c>
      <c r="AS187" t="s">
        <v>148</v>
      </c>
      <c r="AT187" t="s">
        <v>369</v>
      </c>
      <c r="AU187" t="s">
        <v>91</v>
      </c>
      <c r="AV187">
        <v>4226.5</v>
      </c>
      <c r="AW187">
        <v>0</v>
      </c>
      <c r="AX187">
        <v>3950</v>
      </c>
      <c r="AY187">
        <v>0</v>
      </c>
      <c r="AZ187">
        <v>0</v>
      </c>
      <c r="BA187">
        <v>276.5</v>
      </c>
      <c r="BB187" t="s">
        <v>92</v>
      </c>
      <c r="BC187" s="1">
        <v>43373</v>
      </c>
      <c r="BD187" s="1">
        <v>43373</v>
      </c>
      <c r="BE187" t="s">
        <v>125</v>
      </c>
      <c r="BF187" t="s">
        <v>78</v>
      </c>
      <c r="BG187" t="s">
        <v>78</v>
      </c>
      <c r="BH187">
        <v>180224</v>
      </c>
      <c r="BI187">
        <v>0</v>
      </c>
      <c r="BJ187" t="s">
        <v>94</v>
      </c>
      <c r="BK187" t="s">
        <v>485</v>
      </c>
      <c r="BL187" t="s">
        <v>547</v>
      </c>
      <c r="BM187">
        <v>1</v>
      </c>
      <c r="BN187" t="s">
        <v>97</v>
      </c>
      <c r="BO187">
        <v>1</v>
      </c>
      <c r="BP187">
        <v>1</v>
      </c>
      <c r="BQ187">
        <v>0</v>
      </c>
      <c r="BR187">
        <v>0</v>
      </c>
      <c r="BS187" t="s">
        <v>98</v>
      </c>
      <c r="BT187">
        <v>0</v>
      </c>
      <c r="BU187">
        <v>0</v>
      </c>
      <c r="BV187">
        <v>0</v>
      </c>
      <c r="BW187">
        <v>0</v>
      </c>
      <c r="BX187">
        <v>0</v>
      </c>
      <c r="BY187">
        <v>0</v>
      </c>
      <c r="BZ187">
        <v>0</v>
      </c>
      <c r="CA187" t="s">
        <v>78</v>
      </c>
      <c r="CB187" t="s">
        <v>78</v>
      </c>
    </row>
    <row r="188" spans="1:80" x14ac:dyDescent="0.25">
      <c r="A188" t="s">
        <v>548</v>
      </c>
      <c r="B188" t="s">
        <v>202</v>
      </c>
      <c r="C188">
        <f>YEAR(Table_cherry_TWO_View_VY_SOP_Detail[[#This Row],[Document_Date]])</f>
        <v>2017</v>
      </c>
      <c r="D188">
        <f>MONTH(Table_cherry_TWO_View_VY_SOP_Detail[[#This Row],[Document_Date]])</f>
        <v>10</v>
      </c>
      <c r="E188" t="str">
        <f>TEXT(Table_cherry_TWO_View_VY_SOP_Detail[[#This Row],[Document_Date]], "yyyy-MMM")</f>
        <v>2017-Oct</v>
      </c>
      <c r="F188" s="3">
        <f>WEEKDAY(Table_cherry_TWO_View_VY_SOP_Detail[[#This Row],[Document_Date]])</f>
        <v>3</v>
      </c>
      <c r="G188">
        <f>WEEKNUM(Table_cherry_TWO_View_VY_SOP_Detail[[#This Row],[Document_Date]])</f>
        <v>41</v>
      </c>
      <c r="H188">
        <f ca="1">_xlfn.DAYS(Table_cherry_TWO_View_VY_SOP_Detail[[#This Row],[Due_Date]], Table_cherry_TWO_View_VY_SOP_Detail[[#This Row],[Today]])</f>
        <v>1479</v>
      </c>
      <c r="I188" s="2">
        <f t="shared" ca="1" si="2"/>
        <v>41539</v>
      </c>
      <c r="J188" s="1">
        <v>43018</v>
      </c>
      <c r="K188" s="1">
        <v>43018</v>
      </c>
      <c r="L188" s="1">
        <v>43373</v>
      </c>
      <c r="M188" s="1">
        <v>43018</v>
      </c>
      <c r="N188">
        <v>363</v>
      </c>
      <c r="O188" t="s">
        <v>114</v>
      </c>
      <c r="P188" t="s">
        <v>458</v>
      </c>
      <c r="Q188" t="s">
        <v>459</v>
      </c>
      <c r="R188" t="s">
        <v>549</v>
      </c>
      <c r="S188" t="s">
        <v>483</v>
      </c>
      <c r="T188" t="s">
        <v>80</v>
      </c>
      <c r="U188" t="s">
        <v>80</v>
      </c>
      <c r="V188" t="s">
        <v>239</v>
      </c>
      <c r="W188" t="s">
        <v>239</v>
      </c>
      <c r="X188" t="s">
        <v>240</v>
      </c>
      <c r="Y188" t="s">
        <v>240</v>
      </c>
      <c r="Z188" t="s">
        <v>78</v>
      </c>
      <c r="AA188" t="s">
        <v>84</v>
      </c>
      <c r="AB188" t="s">
        <v>84</v>
      </c>
      <c r="AC188" t="s">
        <v>86</v>
      </c>
      <c r="AD188" t="s">
        <v>86</v>
      </c>
      <c r="AE188" t="s">
        <v>459</v>
      </c>
      <c r="AF188" t="s">
        <v>460</v>
      </c>
      <c r="AG188" t="s">
        <v>78</v>
      </c>
      <c r="AH188" t="s">
        <v>78</v>
      </c>
      <c r="AI188" t="s">
        <v>461</v>
      </c>
      <c r="AJ188" t="s">
        <v>462</v>
      </c>
      <c r="AK188" t="s">
        <v>463</v>
      </c>
      <c r="AL188" t="s">
        <v>124</v>
      </c>
      <c r="AM188" t="s">
        <v>86</v>
      </c>
      <c r="AN188" t="s">
        <v>459</v>
      </c>
      <c r="AO188" t="s">
        <v>460</v>
      </c>
      <c r="AP188" t="s">
        <v>78</v>
      </c>
      <c r="AQ188" t="s">
        <v>78</v>
      </c>
      <c r="AR188" t="s">
        <v>461</v>
      </c>
      <c r="AS188" t="s">
        <v>462</v>
      </c>
      <c r="AT188" t="s">
        <v>463</v>
      </c>
      <c r="AU188" t="s">
        <v>124</v>
      </c>
      <c r="AV188">
        <v>2952.77</v>
      </c>
      <c r="AW188">
        <v>0</v>
      </c>
      <c r="AX188">
        <v>2759.6</v>
      </c>
      <c r="AY188">
        <v>0</v>
      </c>
      <c r="AZ188">
        <v>0</v>
      </c>
      <c r="BA188">
        <v>193.17</v>
      </c>
      <c r="BB188" t="s">
        <v>431</v>
      </c>
      <c r="BC188" s="1">
        <v>43373</v>
      </c>
      <c r="BD188" s="1">
        <v>43373</v>
      </c>
      <c r="BE188" t="s">
        <v>125</v>
      </c>
      <c r="BF188" t="s">
        <v>78</v>
      </c>
      <c r="BG188" t="s">
        <v>78</v>
      </c>
      <c r="BH188">
        <v>16384</v>
      </c>
      <c r="BI188">
        <v>0</v>
      </c>
      <c r="BJ188" t="s">
        <v>94</v>
      </c>
      <c r="BK188" t="s">
        <v>485</v>
      </c>
      <c r="BL188" t="s">
        <v>495</v>
      </c>
      <c r="BM188">
        <v>1</v>
      </c>
      <c r="BN188" t="s">
        <v>97</v>
      </c>
      <c r="BO188">
        <v>1</v>
      </c>
      <c r="BP188">
        <v>1</v>
      </c>
      <c r="BQ188">
        <v>2759.6</v>
      </c>
      <c r="BR188">
        <v>2759.6</v>
      </c>
      <c r="BS188" t="s">
        <v>98</v>
      </c>
      <c r="BT188">
        <v>0</v>
      </c>
      <c r="BU188">
        <v>0</v>
      </c>
      <c r="BV188">
        <v>0</v>
      </c>
      <c r="BW188">
        <v>0</v>
      </c>
      <c r="BX188">
        <v>0</v>
      </c>
      <c r="BY188">
        <v>2759.6</v>
      </c>
      <c r="BZ188">
        <v>100</v>
      </c>
      <c r="CA188" t="s">
        <v>78</v>
      </c>
      <c r="CB188" t="s">
        <v>78</v>
      </c>
    </row>
    <row r="189" spans="1:80" x14ac:dyDescent="0.25">
      <c r="A189" t="s">
        <v>550</v>
      </c>
      <c r="B189" t="s">
        <v>202</v>
      </c>
      <c r="C189">
        <f>YEAR(Table_cherry_TWO_View_VY_SOP_Detail[[#This Row],[Document_Date]])</f>
        <v>2018</v>
      </c>
      <c r="D189">
        <f>MONTH(Table_cherry_TWO_View_VY_SOP_Detail[[#This Row],[Document_Date]])</f>
        <v>9</v>
      </c>
      <c r="E189" t="str">
        <f>TEXT(Table_cherry_TWO_View_VY_SOP_Detail[[#This Row],[Document_Date]], "yyyy-MMM")</f>
        <v>2018-Sep</v>
      </c>
      <c r="F189" s="3">
        <f>WEEKDAY(Table_cherry_TWO_View_VY_SOP_Detail[[#This Row],[Document_Date]])</f>
        <v>7</v>
      </c>
      <c r="G189">
        <f>WEEKNUM(Table_cherry_TWO_View_VY_SOP_Detail[[#This Row],[Document_Date]])</f>
        <v>35</v>
      </c>
      <c r="H189">
        <f ca="1">_xlfn.DAYS(Table_cherry_TWO_View_VY_SOP_Detail[[#This Row],[Due_Date]], Table_cherry_TWO_View_VY_SOP_Detail[[#This Row],[Today]])</f>
        <v>1835</v>
      </c>
      <c r="I189" s="2">
        <f t="shared" ca="1" si="2"/>
        <v>41539</v>
      </c>
      <c r="J189" s="1">
        <v>43344</v>
      </c>
      <c r="K189" s="1">
        <v>43344</v>
      </c>
      <c r="L189" s="1">
        <v>43373</v>
      </c>
      <c r="M189" s="1">
        <v>43374</v>
      </c>
      <c r="N189">
        <v>364</v>
      </c>
      <c r="O189" t="s">
        <v>114</v>
      </c>
      <c r="P189" t="s">
        <v>551</v>
      </c>
      <c r="Q189" t="s">
        <v>552</v>
      </c>
      <c r="R189" t="s">
        <v>553</v>
      </c>
      <c r="S189" t="s">
        <v>483</v>
      </c>
      <c r="T189" t="s">
        <v>80</v>
      </c>
      <c r="U189" t="s">
        <v>80</v>
      </c>
      <c r="V189" t="s">
        <v>267</v>
      </c>
      <c r="W189" t="s">
        <v>267</v>
      </c>
      <c r="X189" t="s">
        <v>268</v>
      </c>
      <c r="Y189" t="s">
        <v>268</v>
      </c>
      <c r="Z189" t="s">
        <v>83</v>
      </c>
      <c r="AA189" t="s">
        <v>84</v>
      </c>
      <c r="AB189" t="s">
        <v>84</v>
      </c>
      <c r="AC189" t="s">
        <v>86</v>
      </c>
      <c r="AD189" t="s">
        <v>86</v>
      </c>
      <c r="AE189" t="s">
        <v>552</v>
      </c>
      <c r="AF189" t="s">
        <v>554</v>
      </c>
      <c r="AG189" t="s">
        <v>78</v>
      </c>
      <c r="AH189" t="s">
        <v>78</v>
      </c>
      <c r="AI189" t="s">
        <v>450</v>
      </c>
      <c r="AJ189" t="s">
        <v>278</v>
      </c>
      <c r="AK189" t="s">
        <v>555</v>
      </c>
      <c r="AL189" t="s">
        <v>91</v>
      </c>
      <c r="AM189" t="s">
        <v>86</v>
      </c>
      <c r="AN189" t="s">
        <v>552</v>
      </c>
      <c r="AO189" t="s">
        <v>554</v>
      </c>
      <c r="AP189" t="s">
        <v>78</v>
      </c>
      <c r="AQ189" t="s">
        <v>78</v>
      </c>
      <c r="AR189" t="s">
        <v>450</v>
      </c>
      <c r="AS189" t="s">
        <v>278</v>
      </c>
      <c r="AT189" t="s">
        <v>555</v>
      </c>
      <c r="AU189" t="s">
        <v>91</v>
      </c>
      <c r="AV189">
        <v>1605</v>
      </c>
      <c r="AW189">
        <v>0</v>
      </c>
      <c r="AX189">
        <v>1500</v>
      </c>
      <c r="AY189">
        <v>0</v>
      </c>
      <c r="AZ189">
        <v>0</v>
      </c>
      <c r="BA189">
        <v>105</v>
      </c>
      <c r="BB189" t="s">
        <v>92</v>
      </c>
      <c r="BC189" s="1">
        <v>43373</v>
      </c>
      <c r="BD189" s="1">
        <v>43373</v>
      </c>
      <c r="BE189" t="s">
        <v>125</v>
      </c>
      <c r="BF189" t="s">
        <v>78</v>
      </c>
      <c r="BG189" t="s">
        <v>78</v>
      </c>
      <c r="BH189">
        <v>16384</v>
      </c>
      <c r="BI189">
        <v>0</v>
      </c>
      <c r="BJ189" t="s">
        <v>94</v>
      </c>
      <c r="BK189" t="s">
        <v>485</v>
      </c>
      <c r="BL189" t="s">
        <v>496</v>
      </c>
      <c r="BM189">
        <v>2</v>
      </c>
      <c r="BN189" t="s">
        <v>97</v>
      </c>
      <c r="BO189">
        <v>1</v>
      </c>
      <c r="BP189">
        <v>2</v>
      </c>
      <c r="BQ189">
        <v>250</v>
      </c>
      <c r="BR189">
        <v>500</v>
      </c>
      <c r="BS189" t="s">
        <v>98</v>
      </c>
      <c r="BT189">
        <v>0</v>
      </c>
      <c r="BU189">
        <v>0</v>
      </c>
      <c r="BV189">
        <v>0</v>
      </c>
      <c r="BW189">
        <v>0</v>
      </c>
      <c r="BX189">
        <v>0</v>
      </c>
      <c r="BY189">
        <v>500</v>
      </c>
      <c r="BZ189">
        <v>100</v>
      </c>
      <c r="CA189" t="s">
        <v>78</v>
      </c>
      <c r="CB189" t="s">
        <v>78</v>
      </c>
    </row>
    <row r="190" spans="1:80" x14ac:dyDescent="0.25">
      <c r="A190" t="s">
        <v>550</v>
      </c>
      <c r="B190" t="s">
        <v>202</v>
      </c>
      <c r="C190">
        <f>YEAR(Table_cherry_TWO_View_VY_SOP_Detail[[#This Row],[Document_Date]])</f>
        <v>2018</v>
      </c>
      <c r="D190">
        <f>MONTH(Table_cherry_TWO_View_VY_SOP_Detail[[#This Row],[Document_Date]])</f>
        <v>9</v>
      </c>
      <c r="E190" t="str">
        <f>TEXT(Table_cherry_TWO_View_VY_SOP_Detail[[#This Row],[Document_Date]], "yyyy-MMM")</f>
        <v>2018-Sep</v>
      </c>
      <c r="F190" s="3">
        <f>WEEKDAY(Table_cherry_TWO_View_VY_SOP_Detail[[#This Row],[Document_Date]])</f>
        <v>7</v>
      </c>
      <c r="G190">
        <f>WEEKNUM(Table_cherry_TWO_View_VY_SOP_Detail[[#This Row],[Document_Date]])</f>
        <v>35</v>
      </c>
      <c r="H190">
        <f ca="1">_xlfn.DAYS(Table_cherry_TWO_View_VY_SOP_Detail[[#This Row],[Due_Date]], Table_cherry_TWO_View_VY_SOP_Detail[[#This Row],[Today]])</f>
        <v>1835</v>
      </c>
      <c r="I190" s="2">
        <f t="shared" ca="1" si="2"/>
        <v>41539</v>
      </c>
      <c r="J190" s="1">
        <v>43344</v>
      </c>
      <c r="K190" s="1">
        <v>43344</v>
      </c>
      <c r="L190" s="1">
        <v>43373</v>
      </c>
      <c r="M190" s="1">
        <v>43374</v>
      </c>
      <c r="N190">
        <v>364</v>
      </c>
      <c r="O190" t="s">
        <v>114</v>
      </c>
      <c r="P190" t="s">
        <v>551</v>
      </c>
      <c r="Q190" t="s">
        <v>552</v>
      </c>
      <c r="R190" t="s">
        <v>553</v>
      </c>
      <c r="S190" t="s">
        <v>483</v>
      </c>
      <c r="T190" t="s">
        <v>80</v>
      </c>
      <c r="U190" t="s">
        <v>80</v>
      </c>
      <c r="V190" t="s">
        <v>267</v>
      </c>
      <c r="W190" t="s">
        <v>267</v>
      </c>
      <c r="X190" t="s">
        <v>268</v>
      </c>
      <c r="Y190" t="s">
        <v>268</v>
      </c>
      <c r="Z190" t="s">
        <v>83</v>
      </c>
      <c r="AA190" t="s">
        <v>84</v>
      </c>
      <c r="AB190" t="s">
        <v>84</v>
      </c>
      <c r="AC190" t="s">
        <v>86</v>
      </c>
      <c r="AD190" t="s">
        <v>86</v>
      </c>
      <c r="AE190" t="s">
        <v>552</v>
      </c>
      <c r="AF190" t="s">
        <v>554</v>
      </c>
      <c r="AG190" t="s">
        <v>78</v>
      </c>
      <c r="AH190" t="s">
        <v>78</v>
      </c>
      <c r="AI190" t="s">
        <v>450</v>
      </c>
      <c r="AJ190" t="s">
        <v>278</v>
      </c>
      <c r="AK190" t="s">
        <v>555</v>
      </c>
      <c r="AL190" t="s">
        <v>91</v>
      </c>
      <c r="AM190" t="s">
        <v>86</v>
      </c>
      <c r="AN190" t="s">
        <v>552</v>
      </c>
      <c r="AO190" t="s">
        <v>554</v>
      </c>
      <c r="AP190" t="s">
        <v>78</v>
      </c>
      <c r="AQ190" t="s">
        <v>78</v>
      </c>
      <c r="AR190" t="s">
        <v>450</v>
      </c>
      <c r="AS190" t="s">
        <v>278</v>
      </c>
      <c r="AT190" t="s">
        <v>555</v>
      </c>
      <c r="AU190" t="s">
        <v>91</v>
      </c>
      <c r="AV190">
        <v>1605</v>
      </c>
      <c r="AW190">
        <v>0</v>
      </c>
      <c r="AX190">
        <v>1500</v>
      </c>
      <c r="AY190">
        <v>0</v>
      </c>
      <c r="AZ190">
        <v>0</v>
      </c>
      <c r="BA190">
        <v>105</v>
      </c>
      <c r="BB190" t="s">
        <v>92</v>
      </c>
      <c r="BC190" s="1">
        <v>43373</v>
      </c>
      <c r="BD190" s="1">
        <v>43373</v>
      </c>
      <c r="BE190" t="s">
        <v>125</v>
      </c>
      <c r="BF190" t="s">
        <v>78</v>
      </c>
      <c r="BG190" t="s">
        <v>78</v>
      </c>
      <c r="BH190">
        <v>32768</v>
      </c>
      <c r="BI190">
        <v>0</v>
      </c>
      <c r="BJ190" t="s">
        <v>94</v>
      </c>
      <c r="BK190" t="s">
        <v>485</v>
      </c>
      <c r="BL190" t="s">
        <v>505</v>
      </c>
      <c r="BM190">
        <v>3</v>
      </c>
      <c r="BN190" t="s">
        <v>97</v>
      </c>
      <c r="BO190">
        <v>1</v>
      </c>
      <c r="BP190">
        <v>3</v>
      </c>
      <c r="BQ190">
        <v>166.67</v>
      </c>
      <c r="BR190">
        <v>500</v>
      </c>
      <c r="BS190" t="s">
        <v>98</v>
      </c>
      <c r="BT190">
        <v>0</v>
      </c>
      <c r="BU190">
        <v>0</v>
      </c>
      <c r="BV190">
        <v>0</v>
      </c>
      <c r="BW190">
        <v>0</v>
      </c>
      <c r="BX190">
        <v>0</v>
      </c>
      <c r="BY190">
        <v>500</v>
      </c>
      <c r="BZ190">
        <v>100</v>
      </c>
      <c r="CA190" t="s">
        <v>78</v>
      </c>
      <c r="CB190" t="s">
        <v>78</v>
      </c>
    </row>
    <row r="191" spans="1:80" x14ac:dyDescent="0.25">
      <c r="A191" t="s">
        <v>550</v>
      </c>
      <c r="B191" t="s">
        <v>202</v>
      </c>
      <c r="C191">
        <f>YEAR(Table_cherry_TWO_View_VY_SOP_Detail[[#This Row],[Document_Date]])</f>
        <v>2018</v>
      </c>
      <c r="D191">
        <f>MONTH(Table_cherry_TWO_View_VY_SOP_Detail[[#This Row],[Document_Date]])</f>
        <v>9</v>
      </c>
      <c r="E191" t="str">
        <f>TEXT(Table_cherry_TWO_View_VY_SOP_Detail[[#This Row],[Document_Date]], "yyyy-MMM")</f>
        <v>2018-Sep</v>
      </c>
      <c r="F191" s="3">
        <f>WEEKDAY(Table_cherry_TWO_View_VY_SOP_Detail[[#This Row],[Document_Date]])</f>
        <v>7</v>
      </c>
      <c r="G191">
        <f>WEEKNUM(Table_cherry_TWO_View_VY_SOP_Detail[[#This Row],[Document_Date]])</f>
        <v>35</v>
      </c>
      <c r="H191">
        <f ca="1">_xlfn.DAYS(Table_cherry_TWO_View_VY_SOP_Detail[[#This Row],[Due_Date]], Table_cherry_TWO_View_VY_SOP_Detail[[#This Row],[Today]])</f>
        <v>1835</v>
      </c>
      <c r="I191" s="2">
        <f t="shared" ca="1" si="2"/>
        <v>41539</v>
      </c>
      <c r="J191" s="1">
        <v>43344</v>
      </c>
      <c r="K191" s="1">
        <v>43344</v>
      </c>
      <c r="L191" s="1">
        <v>43373</v>
      </c>
      <c r="M191" s="1">
        <v>43374</v>
      </c>
      <c r="N191">
        <v>364</v>
      </c>
      <c r="O191" t="s">
        <v>114</v>
      </c>
      <c r="P191" t="s">
        <v>551</v>
      </c>
      <c r="Q191" t="s">
        <v>552</v>
      </c>
      <c r="R191" t="s">
        <v>553</v>
      </c>
      <c r="S191" t="s">
        <v>483</v>
      </c>
      <c r="T191" t="s">
        <v>80</v>
      </c>
      <c r="U191" t="s">
        <v>80</v>
      </c>
      <c r="V191" t="s">
        <v>267</v>
      </c>
      <c r="W191" t="s">
        <v>267</v>
      </c>
      <c r="X191" t="s">
        <v>268</v>
      </c>
      <c r="Y191" t="s">
        <v>268</v>
      </c>
      <c r="Z191" t="s">
        <v>83</v>
      </c>
      <c r="AA191" t="s">
        <v>84</v>
      </c>
      <c r="AB191" t="s">
        <v>84</v>
      </c>
      <c r="AC191" t="s">
        <v>86</v>
      </c>
      <c r="AD191" t="s">
        <v>86</v>
      </c>
      <c r="AE191" t="s">
        <v>552</v>
      </c>
      <c r="AF191" t="s">
        <v>554</v>
      </c>
      <c r="AG191" t="s">
        <v>78</v>
      </c>
      <c r="AH191" t="s">
        <v>78</v>
      </c>
      <c r="AI191" t="s">
        <v>450</v>
      </c>
      <c r="AJ191" t="s">
        <v>278</v>
      </c>
      <c r="AK191" t="s">
        <v>555</v>
      </c>
      <c r="AL191" t="s">
        <v>91</v>
      </c>
      <c r="AM191" t="s">
        <v>86</v>
      </c>
      <c r="AN191" t="s">
        <v>552</v>
      </c>
      <c r="AO191" t="s">
        <v>554</v>
      </c>
      <c r="AP191" t="s">
        <v>78</v>
      </c>
      <c r="AQ191" t="s">
        <v>78</v>
      </c>
      <c r="AR191" t="s">
        <v>450</v>
      </c>
      <c r="AS191" t="s">
        <v>278</v>
      </c>
      <c r="AT191" t="s">
        <v>555</v>
      </c>
      <c r="AU191" t="s">
        <v>91</v>
      </c>
      <c r="AV191">
        <v>1605</v>
      </c>
      <c r="AW191">
        <v>0</v>
      </c>
      <c r="AX191">
        <v>1500</v>
      </c>
      <c r="AY191">
        <v>0</v>
      </c>
      <c r="AZ191">
        <v>0</v>
      </c>
      <c r="BA191">
        <v>105</v>
      </c>
      <c r="BB191" t="s">
        <v>92</v>
      </c>
      <c r="BC191" s="1">
        <v>43373</v>
      </c>
      <c r="BD191" s="1">
        <v>43373</v>
      </c>
      <c r="BE191" t="s">
        <v>125</v>
      </c>
      <c r="BF191" t="s">
        <v>78</v>
      </c>
      <c r="BG191" t="s">
        <v>78</v>
      </c>
      <c r="BH191">
        <v>49152</v>
      </c>
      <c r="BI191">
        <v>0</v>
      </c>
      <c r="BJ191" t="s">
        <v>94</v>
      </c>
      <c r="BK191" t="s">
        <v>485</v>
      </c>
      <c r="BL191" t="s">
        <v>556</v>
      </c>
      <c r="BM191">
        <v>1</v>
      </c>
      <c r="BN191" t="s">
        <v>97</v>
      </c>
      <c r="BO191">
        <v>1</v>
      </c>
      <c r="BP191">
        <v>1</v>
      </c>
      <c r="BQ191">
        <v>500</v>
      </c>
      <c r="BR191">
        <v>500</v>
      </c>
      <c r="BS191" t="s">
        <v>98</v>
      </c>
      <c r="BT191">
        <v>0</v>
      </c>
      <c r="BU191">
        <v>0</v>
      </c>
      <c r="BV191">
        <v>0</v>
      </c>
      <c r="BW191">
        <v>0</v>
      </c>
      <c r="BX191">
        <v>0</v>
      </c>
      <c r="BY191">
        <v>500</v>
      </c>
      <c r="BZ191">
        <v>100</v>
      </c>
      <c r="CA191" t="s">
        <v>78</v>
      </c>
      <c r="CB191" t="s">
        <v>78</v>
      </c>
    </row>
    <row r="192" spans="1:80" x14ac:dyDescent="0.25">
      <c r="A192" t="s">
        <v>557</v>
      </c>
      <c r="B192" t="s">
        <v>202</v>
      </c>
      <c r="C192">
        <f>YEAR(Table_cherry_TWO_View_VY_SOP_Detail[[#This Row],[Document_Date]])</f>
        <v>2017</v>
      </c>
      <c r="D192">
        <f>MONTH(Table_cherry_TWO_View_VY_SOP_Detail[[#This Row],[Document_Date]])</f>
        <v>10</v>
      </c>
      <c r="E192" t="str">
        <f>TEXT(Table_cherry_TWO_View_VY_SOP_Detail[[#This Row],[Document_Date]], "yyyy-MMM")</f>
        <v>2017-Oct</v>
      </c>
      <c r="F192" s="3">
        <f>WEEKDAY(Table_cherry_TWO_View_VY_SOP_Detail[[#This Row],[Document_Date]])</f>
        <v>3</v>
      </c>
      <c r="G192">
        <f>WEEKNUM(Table_cherry_TWO_View_VY_SOP_Detail[[#This Row],[Document_Date]])</f>
        <v>41</v>
      </c>
      <c r="H192">
        <f ca="1">_xlfn.DAYS(Table_cherry_TWO_View_VY_SOP_Detail[[#This Row],[Due_Date]], Table_cherry_TWO_View_VY_SOP_Detail[[#This Row],[Today]])</f>
        <v>1509</v>
      </c>
      <c r="I192" s="2">
        <f t="shared" ca="1" si="2"/>
        <v>41539</v>
      </c>
      <c r="J192" s="1">
        <v>43018</v>
      </c>
      <c r="K192" s="1">
        <v>43018</v>
      </c>
      <c r="L192" s="1">
        <v>43373</v>
      </c>
      <c r="M192" s="1">
        <v>43048</v>
      </c>
      <c r="N192">
        <v>365</v>
      </c>
      <c r="O192" t="s">
        <v>114</v>
      </c>
      <c r="P192" t="s">
        <v>387</v>
      </c>
      <c r="Q192" t="s">
        <v>388</v>
      </c>
      <c r="R192" t="s">
        <v>558</v>
      </c>
      <c r="S192" t="s">
        <v>483</v>
      </c>
      <c r="T192" t="s">
        <v>80</v>
      </c>
      <c r="U192" t="s">
        <v>80</v>
      </c>
      <c r="V192" t="s">
        <v>267</v>
      </c>
      <c r="W192" t="s">
        <v>267</v>
      </c>
      <c r="X192" t="s">
        <v>268</v>
      </c>
      <c r="Y192" t="s">
        <v>268</v>
      </c>
      <c r="Z192" t="s">
        <v>83</v>
      </c>
      <c r="AA192" t="s">
        <v>84</v>
      </c>
      <c r="AB192" t="s">
        <v>84</v>
      </c>
      <c r="AC192" t="s">
        <v>86</v>
      </c>
      <c r="AD192" t="s">
        <v>86</v>
      </c>
      <c r="AE192" t="s">
        <v>388</v>
      </c>
      <c r="AF192" t="s">
        <v>390</v>
      </c>
      <c r="AG192" t="s">
        <v>391</v>
      </c>
      <c r="AH192" t="s">
        <v>78</v>
      </c>
      <c r="AI192" t="s">
        <v>392</v>
      </c>
      <c r="AJ192" t="s">
        <v>271</v>
      </c>
      <c r="AK192" t="s">
        <v>393</v>
      </c>
      <c r="AL192" t="s">
        <v>91</v>
      </c>
      <c r="AM192" t="s">
        <v>86</v>
      </c>
      <c r="AN192" t="s">
        <v>388</v>
      </c>
      <c r="AO192" t="s">
        <v>390</v>
      </c>
      <c r="AP192" t="s">
        <v>391</v>
      </c>
      <c r="AQ192" t="s">
        <v>78</v>
      </c>
      <c r="AR192" t="s">
        <v>392</v>
      </c>
      <c r="AS192" t="s">
        <v>271</v>
      </c>
      <c r="AT192" t="s">
        <v>393</v>
      </c>
      <c r="AU192" t="s">
        <v>91</v>
      </c>
      <c r="AV192">
        <v>4675.8999999999996</v>
      </c>
      <c r="AW192">
        <v>0</v>
      </c>
      <c r="AX192">
        <v>4370</v>
      </c>
      <c r="AY192">
        <v>0</v>
      </c>
      <c r="AZ192">
        <v>0</v>
      </c>
      <c r="BA192">
        <v>305.89999999999998</v>
      </c>
      <c r="BB192" t="s">
        <v>92</v>
      </c>
      <c r="BC192" s="1">
        <v>43373</v>
      </c>
      <c r="BD192" s="1">
        <v>43373</v>
      </c>
      <c r="BE192" t="s">
        <v>125</v>
      </c>
      <c r="BF192" t="s">
        <v>78</v>
      </c>
      <c r="BG192" t="s">
        <v>78</v>
      </c>
      <c r="BH192">
        <v>16384</v>
      </c>
      <c r="BI192">
        <v>0</v>
      </c>
      <c r="BJ192" t="s">
        <v>94</v>
      </c>
      <c r="BK192" t="s">
        <v>485</v>
      </c>
      <c r="BL192" t="s">
        <v>559</v>
      </c>
      <c r="BM192">
        <v>1</v>
      </c>
      <c r="BN192" t="s">
        <v>97</v>
      </c>
      <c r="BO192">
        <v>1</v>
      </c>
      <c r="BP192">
        <v>1</v>
      </c>
      <c r="BQ192">
        <v>4000</v>
      </c>
      <c r="BR192">
        <v>4000</v>
      </c>
      <c r="BS192" t="s">
        <v>98</v>
      </c>
      <c r="BT192">
        <v>0</v>
      </c>
      <c r="BU192">
        <v>0</v>
      </c>
      <c r="BV192">
        <v>0</v>
      </c>
      <c r="BW192">
        <v>0</v>
      </c>
      <c r="BX192">
        <v>0</v>
      </c>
      <c r="BY192">
        <v>4000</v>
      </c>
      <c r="BZ192">
        <v>100</v>
      </c>
      <c r="CA192" t="s">
        <v>78</v>
      </c>
      <c r="CB192" t="s">
        <v>78</v>
      </c>
    </row>
    <row r="193" spans="1:80" x14ac:dyDescent="0.25">
      <c r="A193" t="s">
        <v>557</v>
      </c>
      <c r="B193" t="s">
        <v>202</v>
      </c>
      <c r="C193">
        <f>YEAR(Table_cherry_TWO_View_VY_SOP_Detail[[#This Row],[Document_Date]])</f>
        <v>2017</v>
      </c>
      <c r="D193">
        <f>MONTH(Table_cherry_TWO_View_VY_SOP_Detail[[#This Row],[Document_Date]])</f>
        <v>10</v>
      </c>
      <c r="E193" t="str">
        <f>TEXT(Table_cherry_TWO_View_VY_SOP_Detail[[#This Row],[Document_Date]], "yyyy-MMM")</f>
        <v>2017-Oct</v>
      </c>
      <c r="F193" s="3">
        <f>WEEKDAY(Table_cherry_TWO_View_VY_SOP_Detail[[#This Row],[Document_Date]])</f>
        <v>3</v>
      </c>
      <c r="G193">
        <f>WEEKNUM(Table_cherry_TWO_View_VY_SOP_Detail[[#This Row],[Document_Date]])</f>
        <v>41</v>
      </c>
      <c r="H193">
        <f ca="1">_xlfn.DAYS(Table_cherry_TWO_View_VY_SOP_Detail[[#This Row],[Due_Date]], Table_cherry_TWO_View_VY_SOP_Detail[[#This Row],[Today]])</f>
        <v>1509</v>
      </c>
      <c r="I193" s="2">
        <f t="shared" ca="1" si="2"/>
        <v>41539</v>
      </c>
      <c r="J193" s="1">
        <v>43018</v>
      </c>
      <c r="K193" s="1">
        <v>43018</v>
      </c>
      <c r="L193" s="1">
        <v>43373</v>
      </c>
      <c r="M193" s="1">
        <v>43048</v>
      </c>
      <c r="N193">
        <v>365</v>
      </c>
      <c r="O193" t="s">
        <v>114</v>
      </c>
      <c r="P193" t="s">
        <v>387</v>
      </c>
      <c r="Q193" t="s">
        <v>388</v>
      </c>
      <c r="R193" t="s">
        <v>558</v>
      </c>
      <c r="S193" t="s">
        <v>483</v>
      </c>
      <c r="T193" t="s">
        <v>80</v>
      </c>
      <c r="U193" t="s">
        <v>80</v>
      </c>
      <c r="V193" t="s">
        <v>267</v>
      </c>
      <c r="W193" t="s">
        <v>267</v>
      </c>
      <c r="X193" t="s">
        <v>268</v>
      </c>
      <c r="Y193" t="s">
        <v>268</v>
      </c>
      <c r="Z193" t="s">
        <v>83</v>
      </c>
      <c r="AA193" t="s">
        <v>84</v>
      </c>
      <c r="AB193" t="s">
        <v>84</v>
      </c>
      <c r="AC193" t="s">
        <v>86</v>
      </c>
      <c r="AD193" t="s">
        <v>86</v>
      </c>
      <c r="AE193" t="s">
        <v>388</v>
      </c>
      <c r="AF193" t="s">
        <v>390</v>
      </c>
      <c r="AG193" t="s">
        <v>391</v>
      </c>
      <c r="AH193" t="s">
        <v>78</v>
      </c>
      <c r="AI193" t="s">
        <v>392</v>
      </c>
      <c r="AJ193" t="s">
        <v>271</v>
      </c>
      <c r="AK193" t="s">
        <v>393</v>
      </c>
      <c r="AL193" t="s">
        <v>91</v>
      </c>
      <c r="AM193" t="s">
        <v>86</v>
      </c>
      <c r="AN193" t="s">
        <v>388</v>
      </c>
      <c r="AO193" t="s">
        <v>390</v>
      </c>
      <c r="AP193" t="s">
        <v>391</v>
      </c>
      <c r="AQ193" t="s">
        <v>78</v>
      </c>
      <c r="AR193" t="s">
        <v>392</v>
      </c>
      <c r="AS193" t="s">
        <v>271</v>
      </c>
      <c r="AT193" t="s">
        <v>393</v>
      </c>
      <c r="AU193" t="s">
        <v>91</v>
      </c>
      <c r="AV193">
        <v>4675.8999999999996</v>
      </c>
      <c r="AW193">
        <v>0</v>
      </c>
      <c r="AX193">
        <v>4370</v>
      </c>
      <c r="AY193">
        <v>0</v>
      </c>
      <c r="AZ193">
        <v>0</v>
      </c>
      <c r="BA193">
        <v>305.89999999999998</v>
      </c>
      <c r="BB193" t="s">
        <v>92</v>
      </c>
      <c r="BC193" s="1">
        <v>43373</v>
      </c>
      <c r="BD193" s="1">
        <v>43373</v>
      </c>
      <c r="BE193" t="s">
        <v>125</v>
      </c>
      <c r="BF193" t="s">
        <v>78</v>
      </c>
      <c r="BG193" t="s">
        <v>78</v>
      </c>
      <c r="BH193">
        <v>32768</v>
      </c>
      <c r="BI193">
        <v>0</v>
      </c>
      <c r="BJ193" t="s">
        <v>94</v>
      </c>
      <c r="BK193" t="s">
        <v>485</v>
      </c>
      <c r="BL193" t="s">
        <v>560</v>
      </c>
      <c r="BM193">
        <v>1</v>
      </c>
      <c r="BN193" t="s">
        <v>97</v>
      </c>
      <c r="BO193">
        <v>1</v>
      </c>
      <c r="BP193">
        <v>1</v>
      </c>
      <c r="BQ193">
        <v>370</v>
      </c>
      <c r="BR193">
        <v>370</v>
      </c>
      <c r="BS193" t="s">
        <v>98</v>
      </c>
      <c r="BT193">
        <v>0</v>
      </c>
      <c r="BU193">
        <v>0</v>
      </c>
      <c r="BV193">
        <v>0</v>
      </c>
      <c r="BW193">
        <v>0</v>
      </c>
      <c r="BX193">
        <v>0</v>
      </c>
      <c r="BY193">
        <v>370</v>
      </c>
      <c r="BZ193">
        <v>100</v>
      </c>
      <c r="CA193" t="s">
        <v>78</v>
      </c>
      <c r="CB193" t="s">
        <v>78</v>
      </c>
    </row>
    <row r="194" spans="1:80" x14ac:dyDescent="0.25">
      <c r="A194" t="s">
        <v>557</v>
      </c>
      <c r="B194" t="s">
        <v>202</v>
      </c>
      <c r="C194">
        <f>YEAR(Table_cherry_TWO_View_VY_SOP_Detail[[#This Row],[Document_Date]])</f>
        <v>2017</v>
      </c>
      <c r="D194">
        <f>MONTH(Table_cherry_TWO_View_VY_SOP_Detail[[#This Row],[Document_Date]])</f>
        <v>10</v>
      </c>
      <c r="E194" t="str">
        <f>TEXT(Table_cherry_TWO_View_VY_SOP_Detail[[#This Row],[Document_Date]], "yyyy-MMM")</f>
        <v>2017-Oct</v>
      </c>
      <c r="F194" s="3">
        <f>WEEKDAY(Table_cherry_TWO_View_VY_SOP_Detail[[#This Row],[Document_Date]])</f>
        <v>3</v>
      </c>
      <c r="G194">
        <f>WEEKNUM(Table_cherry_TWO_View_VY_SOP_Detail[[#This Row],[Document_Date]])</f>
        <v>41</v>
      </c>
      <c r="H194">
        <f ca="1">_xlfn.DAYS(Table_cherry_TWO_View_VY_SOP_Detail[[#This Row],[Due_Date]], Table_cherry_TWO_View_VY_SOP_Detail[[#This Row],[Today]])</f>
        <v>1509</v>
      </c>
      <c r="I194" s="2">
        <f t="shared" ref="I194:I257" ca="1" si="3">TODAY()</f>
        <v>41539</v>
      </c>
      <c r="J194" s="1">
        <v>43018</v>
      </c>
      <c r="K194" s="1">
        <v>43018</v>
      </c>
      <c r="L194" s="1">
        <v>43373</v>
      </c>
      <c r="M194" s="1">
        <v>43048</v>
      </c>
      <c r="N194">
        <v>365</v>
      </c>
      <c r="O194" t="s">
        <v>114</v>
      </c>
      <c r="P194" t="s">
        <v>387</v>
      </c>
      <c r="Q194" t="s">
        <v>388</v>
      </c>
      <c r="R194" t="s">
        <v>558</v>
      </c>
      <c r="S194" t="s">
        <v>483</v>
      </c>
      <c r="T194" t="s">
        <v>80</v>
      </c>
      <c r="U194" t="s">
        <v>80</v>
      </c>
      <c r="V194" t="s">
        <v>267</v>
      </c>
      <c r="W194" t="s">
        <v>267</v>
      </c>
      <c r="X194" t="s">
        <v>268</v>
      </c>
      <c r="Y194" t="s">
        <v>268</v>
      </c>
      <c r="Z194" t="s">
        <v>83</v>
      </c>
      <c r="AA194" t="s">
        <v>84</v>
      </c>
      <c r="AB194" t="s">
        <v>84</v>
      </c>
      <c r="AC194" t="s">
        <v>86</v>
      </c>
      <c r="AD194" t="s">
        <v>86</v>
      </c>
      <c r="AE194" t="s">
        <v>388</v>
      </c>
      <c r="AF194" t="s">
        <v>390</v>
      </c>
      <c r="AG194" t="s">
        <v>391</v>
      </c>
      <c r="AH194" t="s">
        <v>78</v>
      </c>
      <c r="AI194" t="s">
        <v>392</v>
      </c>
      <c r="AJ194" t="s">
        <v>271</v>
      </c>
      <c r="AK194" t="s">
        <v>393</v>
      </c>
      <c r="AL194" t="s">
        <v>91</v>
      </c>
      <c r="AM194" t="s">
        <v>86</v>
      </c>
      <c r="AN194" t="s">
        <v>388</v>
      </c>
      <c r="AO194" t="s">
        <v>390</v>
      </c>
      <c r="AP194" t="s">
        <v>391</v>
      </c>
      <c r="AQ194" t="s">
        <v>78</v>
      </c>
      <c r="AR194" t="s">
        <v>392</v>
      </c>
      <c r="AS194" t="s">
        <v>271</v>
      </c>
      <c r="AT194" t="s">
        <v>393</v>
      </c>
      <c r="AU194" t="s">
        <v>91</v>
      </c>
      <c r="AV194">
        <v>4675.8999999999996</v>
      </c>
      <c r="AW194">
        <v>0</v>
      </c>
      <c r="AX194">
        <v>4370</v>
      </c>
      <c r="AY194">
        <v>0</v>
      </c>
      <c r="AZ194">
        <v>0</v>
      </c>
      <c r="BA194">
        <v>305.89999999999998</v>
      </c>
      <c r="BB194" t="s">
        <v>92</v>
      </c>
      <c r="BC194" s="1">
        <v>43373</v>
      </c>
      <c r="BD194" s="1">
        <v>43373</v>
      </c>
      <c r="BE194" t="s">
        <v>125</v>
      </c>
      <c r="BF194" t="s">
        <v>78</v>
      </c>
      <c r="BG194" t="s">
        <v>78</v>
      </c>
      <c r="BH194">
        <v>49152</v>
      </c>
      <c r="BI194">
        <v>0</v>
      </c>
      <c r="BJ194" t="s">
        <v>94</v>
      </c>
      <c r="BK194" t="s">
        <v>485</v>
      </c>
      <c r="BL194" t="s">
        <v>493</v>
      </c>
      <c r="BM194">
        <v>1</v>
      </c>
      <c r="BN194" t="s">
        <v>97</v>
      </c>
      <c r="BO194">
        <v>1</v>
      </c>
      <c r="BP194">
        <v>1</v>
      </c>
      <c r="BQ194">
        <v>0</v>
      </c>
      <c r="BR194">
        <v>0</v>
      </c>
      <c r="BS194" t="s">
        <v>98</v>
      </c>
      <c r="BT194">
        <v>0</v>
      </c>
      <c r="BU194">
        <v>0</v>
      </c>
      <c r="BV194">
        <v>0</v>
      </c>
      <c r="BW194">
        <v>0</v>
      </c>
      <c r="BX194">
        <v>0</v>
      </c>
      <c r="BY194">
        <v>0</v>
      </c>
      <c r="BZ194">
        <v>0</v>
      </c>
      <c r="CA194" t="s">
        <v>78</v>
      </c>
      <c r="CB194" t="s">
        <v>78</v>
      </c>
    </row>
    <row r="195" spans="1:80" x14ac:dyDescent="0.25">
      <c r="A195" t="s">
        <v>557</v>
      </c>
      <c r="B195" t="s">
        <v>202</v>
      </c>
      <c r="C195">
        <f>YEAR(Table_cherry_TWO_View_VY_SOP_Detail[[#This Row],[Document_Date]])</f>
        <v>2017</v>
      </c>
      <c r="D195">
        <f>MONTH(Table_cherry_TWO_View_VY_SOP_Detail[[#This Row],[Document_Date]])</f>
        <v>10</v>
      </c>
      <c r="E195" t="str">
        <f>TEXT(Table_cherry_TWO_View_VY_SOP_Detail[[#This Row],[Document_Date]], "yyyy-MMM")</f>
        <v>2017-Oct</v>
      </c>
      <c r="F195" s="3">
        <f>WEEKDAY(Table_cherry_TWO_View_VY_SOP_Detail[[#This Row],[Document_Date]])</f>
        <v>3</v>
      </c>
      <c r="G195">
        <f>WEEKNUM(Table_cherry_TWO_View_VY_SOP_Detail[[#This Row],[Document_Date]])</f>
        <v>41</v>
      </c>
      <c r="H195">
        <f ca="1">_xlfn.DAYS(Table_cherry_TWO_View_VY_SOP_Detail[[#This Row],[Due_Date]], Table_cherry_TWO_View_VY_SOP_Detail[[#This Row],[Today]])</f>
        <v>1509</v>
      </c>
      <c r="I195" s="2">
        <f t="shared" ca="1" si="3"/>
        <v>41539</v>
      </c>
      <c r="J195" s="1">
        <v>43018</v>
      </c>
      <c r="K195" s="1">
        <v>43018</v>
      </c>
      <c r="L195" s="1">
        <v>43373</v>
      </c>
      <c r="M195" s="1">
        <v>43048</v>
      </c>
      <c r="N195">
        <v>365</v>
      </c>
      <c r="O195" t="s">
        <v>114</v>
      </c>
      <c r="P195" t="s">
        <v>387</v>
      </c>
      <c r="Q195" t="s">
        <v>388</v>
      </c>
      <c r="R195" t="s">
        <v>558</v>
      </c>
      <c r="S195" t="s">
        <v>483</v>
      </c>
      <c r="T195" t="s">
        <v>80</v>
      </c>
      <c r="U195" t="s">
        <v>80</v>
      </c>
      <c r="V195" t="s">
        <v>267</v>
      </c>
      <c r="W195" t="s">
        <v>267</v>
      </c>
      <c r="X195" t="s">
        <v>268</v>
      </c>
      <c r="Y195" t="s">
        <v>268</v>
      </c>
      <c r="Z195" t="s">
        <v>83</v>
      </c>
      <c r="AA195" t="s">
        <v>84</v>
      </c>
      <c r="AB195" t="s">
        <v>84</v>
      </c>
      <c r="AC195" t="s">
        <v>86</v>
      </c>
      <c r="AD195" t="s">
        <v>86</v>
      </c>
      <c r="AE195" t="s">
        <v>388</v>
      </c>
      <c r="AF195" t="s">
        <v>390</v>
      </c>
      <c r="AG195" t="s">
        <v>391</v>
      </c>
      <c r="AH195" t="s">
        <v>78</v>
      </c>
      <c r="AI195" t="s">
        <v>392</v>
      </c>
      <c r="AJ195" t="s">
        <v>271</v>
      </c>
      <c r="AK195" t="s">
        <v>393</v>
      </c>
      <c r="AL195" t="s">
        <v>91</v>
      </c>
      <c r="AM195" t="s">
        <v>86</v>
      </c>
      <c r="AN195" t="s">
        <v>388</v>
      </c>
      <c r="AO195" t="s">
        <v>390</v>
      </c>
      <c r="AP195" t="s">
        <v>391</v>
      </c>
      <c r="AQ195" t="s">
        <v>78</v>
      </c>
      <c r="AR195" t="s">
        <v>392</v>
      </c>
      <c r="AS195" t="s">
        <v>271</v>
      </c>
      <c r="AT195" t="s">
        <v>393</v>
      </c>
      <c r="AU195" t="s">
        <v>91</v>
      </c>
      <c r="AV195">
        <v>4675.8999999999996</v>
      </c>
      <c r="AW195">
        <v>0</v>
      </c>
      <c r="AX195">
        <v>4370</v>
      </c>
      <c r="AY195">
        <v>0</v>
      </c>
      <c r="AZ195">
        <v>0</v>
      </c>
      <c r="BA195">
        <v>305.89999999999998</v>
      </c>
      <c r="BB195" t="s">
        <v>92</v>
      </c>
      <c r="BC195" s="1">
        <v>43373</v>
      </c>
      <c r="BD195" s="1">
        <v>43373</v>
      </c>
      <c r="BE195" t="s">
        <v>125</v>
      </c>
      <c r="BF195" t="s">
        <v>78</v>
      </c>
      <c r="BG195" t="s">
        <v>78</v>
      </c>
      <c r="BH195">
        <v>65536</v>
      </c>
      <c r="BI195">
        <v>0</v>
      </c>
      <c r="BJ195" t="s">
        <v>94</v>
      </c>
      <c r="BK195" t="s">
        <v>485</v>
      </c>
      <c r="BL195" t="s">
        <v>494</v>
      </c>
      <c r="BM195">
        <v>2</v>
      </c>
      <c r="BN195" t="s">
        <v>97</v>
      </c>
      <c r="BO195">
        <v>1</v>
      </c>
      <c r="BP195">
        <v>2</v>
      </c>
      <c r="BQ195">
        <v>0</v>
      </c>
      <c r="BR195">
        <v>0</v>
      </c>
      <c r="BS195" t="s">
        <v>98</v>
      </c>
      <c r="BT195">
        <v>0</v>
      </c>
      <c r="BU195">
        <v>0</v>
      </c>
      <c r="BV195">
        <v>0</v>
      </c>
      <c r="BW195">
        <v>0</v>
      </c>
      <c r="BX195">
        <v>0</v>
      </c>
      <c r="BY195">
        <v>0</v>
      </c>
      <c r="BZ195">
        <v>0</v>
      </c>
      <c r="CA195" t="s">
        <v>78</v>
      </c>
      <c r="CB195" t="s">
        <v>78</v>
      </c>
    </row>
    <row r="196" spans="1:80" x14ac:dyDescent="0.25">
      <c r="A196" t="s">
        <v>557</v>
      </c>
      <c r="B196" t="s">
        <v>202</v>
      </c>
      <c r="C196">
        <f>YEAR(Table_cherry_TWO_View_VY_SOP_Detail[[#This Row],[Document_Date]])</f>
        <v>2017</v>
      </c>
      <c r="D196">
        <f>MONTH(Table_cherry_TWO_View_VY_SOP_Detail[[#This Row],[Document_Date]])</f>
        <v>10</v>
      </c>
      <c r="E196" t="str">
        <f>TEXT(Table_cherry_TWO_View_VY_SOP_Detail[[#This Row],[Document_Date]], "yyyy-MMM")</f>
        <v>2017-Oct</v>
      </c>
      <c r="F196" s="3">
        <f>WEEKDAY(Table_cherry_TWO_View_VY_SOP_Detail[[#This Row],[Document_Date]])</f>
        <v>3</v>
      </c>
      <c r="G196">
        <f>WEEKNUM(Table_cherry_TWO_View_VY_SOP_Detail[[#This Row],[Document_Date]])</f>
        <v>41</v>
      </c>
      <c r="H196">
        <f ca="1">_xlfn.DAYS(Table_cherry_TWO_View_VY_SOP_Detail[[#This Row],[Due_Date]], Table_cherry_TWO_View_VY_SOP_Detail[[#This Row],[Today]])</f>
        <v>1509</v>
      </c>
      <c r="I196" s="2">
        <f t="shared" ca="1" si="3"/>
        <v>41539</v>
      </c>
      <c r="J196" s="1">
        <v>43018</v>
      </c>
      <c r="K196" s="1">
        <v>43018</v>
      </c>
      <c r="L196" s="1">
        <v>43373</v>
      </c>
      <c r="M196" s="1">
        <v>43048</v>
      </c>
      <c r="N196">
        <v>365</v>
      </c>
      <c r="O196" t="s">
        <v>114</v>
      </c>
      <c r="P196" t="s">
        <v>387</v>
      </c>
      <c r="Q196" t="s">
        <v>388</v>
      </c>
      <c r="R196" t="s">
        <v>558</v>
      </c>
      <c r="S196" t="s">
        <v>483</v>
      </c>
      <c r="T196" t="s">
        <v>80</v>
      </c>
      <c r="U196" t="s">
        <v>80</v>
      </c>
      <c r="V196" t="s">
        <v>267</v>
      </c>
      <c r="W196" t="s">
        <v>267</v>
      </c>
      <c r="X196" t="s">
        <v>268</v>
      </c>
      <c r="Y196" t="s">
        <v>268</v>
      </c>
      <c r="Z196" t="s">
        <v>83</v>
      </c>
      <c r="AA196" t="s">
        <v>84</v>
      </c>
      <c r="AB196" t="s">
        <v>84</v>
      </c>
      <c r="AC196" t="s">
        <v>86</v>
      </c>
      <c r="AD196" t="s">
        <v>86</v>
      </c>
      <c r="AE196" t="s">
        <v>388</v>
      </c>
      <c r="AF196" t="s">
        <v>390</v>
      </c>
      <c r="AG196" t="s">
        <v>391</v>
      </c>
      <c r="AH196" t="s">
        <v>78</v>
      </c>
      <c r="AI196" t="s">
        <v>392</v>
      </c>
      <c r="AJ196" t="s">
        <v>271</v>
      </c>
      <c r="AK196" t="s">
        <v>393</v>
      </c>
      <c r="AL196" t="s">
        <v>91</v>
      </c>
      <c r="AM196" t="s">
        <v>86</v>
      </c>
      <c r="AN196" t="s">
        <v>388</v>
      </c>
      <c r="AO196" t="s">
        <v>390</v>
      </c>
      <c r="AP196" t="s">
        <v>391</v>
      </c>
      <c r="AQ196" t="s">
        <v>78</v>
      </c>
      <c r="AR196" t="s">
        <v>392</v>
      </c>
      <c r="AS196" t="s">
        <v>271</v>
      </c>
      <c r="AT196" t="s">
        <v>393</v>
      </c>
      <c r="AU196" t="s">
        <v>91</v>
      </c>
      <c r="AV196">
        <v>4675.8999999999996</v>
      </c>
      <c r="AW196">
        <v>0</v>
      </c>
      <c r="AX196">
        <v>4370</v>
      </c>
      <c r="AY196">
        <v>0</v>
      </c>
      <c r="AZ196">
        <v>0</v>
      </c>
      <c r="BA196">
        <v>305.89999999999998</v>
      </c>
      <c r="BB196" t="s">
        <v>92</v>
      </c>
      <c r="BC196" s="1">
        <v>43373</v>
      </c>
      <c r="BD196" s="1">
        <v>43373</v>
      </c>
      <c r="BE196" t="s">
        <v>125</v>
      </c>
      <c r="BF196" t="s">
        <v>78</v>
      </c>
      <c r="BG196" t="s">
        <v>78</v>
      </c>
      <c r="BH196">
        <v>81920</v>
      </c>
      <c r="BI196">
        <v>0</v>
      </c>
      <c r="BJ196" t="s">
        <v>94</v>
      </c>
      <c r="BK196" t="s">
        <v>485</v>
      </c>
      <c r="BL196" t="s">
        <v>561</v>
      </c>
      <c r="BM196">
        <v>1</v>
      </c>
      <c r="BN196" t="s">
        <v>97</v>
      </c>
      <c r="BO196">
        <v>1</v>
      </c>
      <c r="BP196">
        <v>1</v>
      </c>
      <c r="BQ196">
        <v>0</v>
      </c>
      <c r="BR196">
        <v>0</v>
      </c>
      <c r="BS196" t="s">
        <v>98</v>
      </c>
      <c r="BT196">
        <v>0</v>
      </c>
      <c r="BU196">
        <v>0</v>
      </c>
      <c r="BV196">
        <v>0</v>
      </c>
      <c r="BW196">
        <v>0</v>
      </c>
      <c r="BX196">
        <v>0</v>
      </c>
      <c r="BY196">
        <v>0</v>
      </c>
      <c r="BZ196">
        <v>0</v>
      </c>
      <c r="CA196" t="s">
        <v>78</v>
      </c>
      <c r="CB196" t="s">
        <v>78</v>
      </c>
    </row>
    <row r="197" spans="1:80" x14ac:dyDescent="0.25">
      <c r="A197" t="s">
        <v>557</v>
      </c>
      <c r="B197" t="s">
        <v>202</v>
      </c>
      <c r="C197">
        <f>YEAR(Table_cherry_TWO_View_VY_SOP_Detail[[#This Row],[Document_Date]])</f>
        <v>2017</v>
      </c>
      <c r="D197">
        <f>MONTH(Table_cherry_TWO_View_VY_SOP_Detail[[#This Row],[Document_Date]])</f>
        <v>10</v>
      </c>
      <c r="E197" t="str">
        <f>TEXT(Table_cherry_TWO_View_VY_SOP_Detail[[#This Row],[Document_Date]], "yyyy-MMM")</f>
        <v>2017-Oct</v>
      </c>
      <c r="F197" s="3">
        <f>WEEKDAY(Table_cherry_TWO_View_VY_SOP_Detail[[#This Row],[Document_Date]])</f>
        <v>3</v>
      </c>
      <c r="G197">
        <f>WEEKNUM(Table_cherry_TWO_View_VY_SOP_Detail[[#This Row],[Document_Date]])</f>
        <v>41</v>
      </c>
      <c r="H197">
        <f ca="1">_xlfn.DAYS(Table_cherry_TWO_View_VY_SOP_Detail[[#This Row],[Due_Date]], Table_cherry_TWO_View_VY_SOP_Detail[[#This Row],[Today]])</f>
        <v>1509</v>
      </c>
      <c r="I197" s="2">
        <f t="shared" ca="1" si="3"/>
        <v>41539</v>
      </c>
      <c r="J197" s="1">
        <v>43018</v>
      </c>
      <c r="K197" s="1">
        <v>43018</v>
      </c>
      <c r="L197" s="1">
        <v>43373</v>
      </c>
      <c r="M197" s="1">
        <v>43048</v>
      </c>
      <c r="N197">
        <v>365</v>
      </c>
      <c r="O197" t="s">
        <v>114</v>
      </c>
      <c r="P197" t="s">
        <v>387</v>
      </c>
      <c r="Q197" t="s">
        <v>388</v>
      </c>
      <c r="R197" t="s">
        <v>558</v>
      </c>
      <c r="S197" t="s">
        <v>483</v>
      </c>
      <c r="T197" t="s">
        <v>80</v>
      </c>
      <c r="U197" t="s">
        <v>80</v>
      </c>
      <c r="V197" t="s">
        <v>267</v>
      </c>
      <c r="W197" t="s">
        <v>267</v>
      </c>
      <c r="X197" t="s">
        <v>268</v>
      </c>
      <c r="Y197" t="s">
        <v>268</v>
      </c>
      <c r="Z197" t="s">
        <v>83</v>
      </c>
      <c r="AA197" t="s">
        <v>84</v>
      </c>
      <c r="AB197" t="s">
        <v>84</v>
      </c>
      <c r="AC197" t="s">
        <v>86</v>
      </c>
      <c r="AD197" t="s">
        <v>86</v>
      </c>
      <c r="AE197" t="s">
        <v>388</v>
      </c>
      <c r="AF197" t="s">
        <v>390</v>
      </c>
      <c r="AG197" t="s">
        <v>391</v>
      </c>
      <c r="AH197" t="s">
        <v>78</v>
      </c>
      <c r="AI197" t="s">
        <v>392</v>
      </c>
      <c r="AJ197" t="s">
        <v>271</v>
      </c>
      <c r="AK197" t="s">
        <v>393</v>
      </c>
      <c r="AL197" t="s">
        <v>91</v>
      </c>
      <c r="AM197" t="s">
        <v>86</v>
      </c>
      <c r="AN197" t="s">
        <v>388</v>
      </c>
      <c r="AO197" t="s">
        <v>390</v>
      </c>
      <c r="AP197" t="s">
        <v>391</v>
      </c>
      <c r="AQ197" t="s">
        <v>78</v>
      </c>
      <c r="AR197" t="s">
        <v>392</v>
      </c>
      <c r="AS197" t="s">
        <v>271</v>
      </c>
      <c r="AT197" t="s">
        <v>393</v>
      </c>
      <c r="AU197" t="s">
        <v>91</v>
      </c>
      <c r="AV197">
        <v>4675.8999999999996</v>
      </c>
      <c r="AW197">
        <v>0</v>
      </c>
      <c r="AX197">
        <v>4370</v>
      </c>
      <c r="AY197">
        <v>0</v>
      </c>
      <c r="AZ197">
        <v>0</v>
      </c>
      <c r="BA197">
        <v>305.89999999999998</v>
      </c>
      <c r="BB197" t="s">
        <v>92</v>
      </c>
      <c r="BC197" s="1">
        <v>43373</v>
      </c>
      <c r="BD197" s="1">
        <v>43373</v>
      </c>
      <c r="BE197" t="s">
        <v>125</v>
      </c>
      <c r="BF197" t="s">
        <v>78</v>
      </c>
      <c r="BG197" t="s">
        <v>78</v>
      </c>
      <c r="BH197">
        <v>98304</v>
      </c>
      <c r="BI197">
        <v>0</v>
      </c>
      <c r="BJ197" t="s">
        <v>94</v>
      </c>
      <c r="BK197" t="s">
        <v>485</v>
      </c>
      <c r="BL197" t="s">
        <v>542</v>
      </c>
      <c r="BM197">
        <v>1</v>
      </c>
      <c r="BN197" t="s">
        <v>97</v>
      </c>
      <c r="BO197">
        <v>1</v>
      </c>
      <c r="BP197">
        <v>1</v>
      </c>
      <c r="BQ197">
        <v>0</v>
      </c>
      <c r="BR197">
        <v>0</v>
      </c>
      <c r="BS197" t="s">
        <v>98</v>
      </c>
      <c r="BT197">
        <v>0</v>
      </c>
      <c r="BU197">
        <v>0</v>
      </c>
      <c r="BV197">
        <v>0</v>
      </c>
      <c r="BW197">
        <v>0</v>
      </c>
      <c r="BX197">
        <v>0</v>
      </c>
      <c r="BY197">
        <v>0</v>
      </c>
      <c r="BZ197">
        <v>0</v>
      </c>
      <c r="CA197" t="s">
        <v>78</v>
      </c>
      <c r="CB197" t="s">
        <v>78</v>
      </c>
    </row>
    <row r="198" spans="1:80" x14ac:dyDescent="0.25">
      <c r="A198" t="s">
        <v>557</v>
      </c>
      <c r="B198" t="s">
        <v>202</v>
      </c>
      <c r="C198">
        <f>YEAR(Table_cherry_TWO_View_VY_SOP_Detail[[#This Row],[Document_Date]])</f>
        <v>2017</v>
      </c>
      <c r="D198">
        <f>MONTH(Table_cherry_TWO_View_VY_SOP_Detail[[#This Row],[Document_Date]])</f>
        <v>10</v>
      </c>
      <c r="E198" t="str">
        <f>TEXT(Table_cherry_TWO_View_VY_SOP_Detail[[#This Row],[Document_Date]], "yyyy-MMM")</f>
        <v>2017-Oct</v>
      </c>
      <c r="F198" s="3">
        <f>WEEKDAY(Table_cherry_TWO_View_VY_SOP_Detail[[#This Row],[Document_Date]])</f>
        <v>3</v>
      </c>
      <c r="G198">
        <f>WEEKNUM(Table_cherry_TWO_View_VY_SOP_Detail[[#This Row],[Document_Date]])</f>
        <v>41</v>
      </c>
      <c r="H198">
        <f ca="1">_xlfn.DAYS(Table_cherry_TWO_View_VY_SOP_Detail[[#This Row],[Due_Date]], Table_cherry_TWO_View_VY_SOP_Detail[[#This Row],[Today]])</f>
        <v>1509</v>
      </c>
      <c r="I198" s="2">
        <f t="shared" ca="1" si="3"/>
        <v>41539</v>
      </c>
      <c r="J198" s="1">
        <v>43018</v>
      </c>
      <c r="K198" s="1">
        <v>43018</v>
      </c>
      <c r="L198" s="1">
        <v>43373</v>
      </c>
      <c r="M198" s="1">
        <v>43048</v>
      </c>
      <c r="N198">
        <v>365</v>
      </c>
      <c r="O198" t="s">
        <v>114</v>
      </c>
      <c r="P198" t="s">
        <v>387</v>
      </c>
      <c r="Q198" t="s">
        <v>388</v>
      </c>
      <c r="R198" t="s">
        <v>558</v>
      </c>
      <c r="S198" t="s">
        <v>483</v>
      </c>
      <c r="T198" t="s">
        <v>80</v>
      </c>
      <c r="U198" t="s">
        <v>80</v>
      </c>
      <c r="V198" t="s">
        <v>267</v>
      </c>
      <c r="W198" t="s">
        <v>267</v>
      </c>
      <c r="X198" t="s">
        <v>268</v>
      </c>
      <c r="Y198" t="s">
        <v>268</v>
      </c>
      <c r="Z198" t="s">
        <v>83</v>
      </c>
      <c r="AA198" t="s">
        <v>84</v>
      </c>
      <c r="AB198" t="s">
        <v>84</v>
      </c>
      <c r="AC198" t="s">
        <v>86</v>
      </c>
      <c r="AD198" t="s">
        <v>86</v>
      </c>
      <c r="AE198" t="s">
        <v>388</v>
      </c>
      <c r="AF198" t="s">
        <v>390</v>
      </c>
      <c r="AG198" t="s">
        <v>391</v>
      </c>
      <c r="AH198" t="s">
        <v>78</v>
      </c>
      <c r="AI198" t="s">
        <v>392</v>
      </c>
      <c r="AJ198" t="s">
        <v>271</v>
      </c>
      <c r="AK198" t="s">
        <v>393</v>
      </c>
      <c r="AL198" t="s">
        <v>91</v>
      </c>
      <c r="AM198" t="s">
        <v>86</v>
      </c>
      <c r="AN198" t="s">
        <v>388</v>
      </c>
      <c r="AO198" t="s">
        <v>390</v>
      </c>
      <c r="AP198" t="s">
        <v>391</v>
      </c>
      <c r="AQ198" t="s">
        <v>78</v>
      </c>
      <c r="AR198" t="s">
        <v>392</v>
      </c>
      <c r="AS198" t="s">
        <v>271</v>
      </c>
      <c r="AT198" t="s">
        <v>393</v>
      </c>
      <c r="AU198" t="s">
        <v>91</v>
      </c>
      <c r="AV198">
        <v>4675.8999999999996</v>
      </c>
      <c r="AW198">
        <v>0</v>
      </c>
      <c r="AX198">
        <v>4370</v>
      </c>
      <c r="AY198">
        <v>0</v>
      </c>
      <c r="AZ198">
        <v>0</v>
      </c>
      <c r="BA198">
        <v>305.89999999999998</v>
      </c>
      <c r="BB198" t="s">
        <v>92</v>
      </c>
      <c r="BC198" s="1">
        <v>43373</v>
      </c>
      <c r="BD198" s="1">
        <v>43373</v>
      </c>
      <c r="BE198" t="s">
        <v>125</v>
      </c>
      <c r="BF198" t="s">
        <v>78</v>
      </c>
      <c r="BG198" t="s">
        <v>78</v>
      </c>
      <c r="BH198">
        <v>114688</v>
      </c>
      <c r="BI198">
        <v>0</v>
      </c>
      <c r="BJ198" t="s">
        <v>94</v>
      </c>
      <c r="BK198" t="s">
        <v>485</v>
      </c>
      <c r="BL198" t="s">
        <v>543</v>
      </c>
      <c r="BM198">
        <v>1</v>
      </c>
      <c r="BN198" t="s">
        <v>97</v>
      </c>
      <c r="BO198">
        <v>1</v>
      </c>
      <c r="BP198">
        <v>1</v>
      </c>
      <c r="BQ198">
        <v>0</v>
      </c>
      <c r="BR198">
        <v>0</v>
      </c>
      <c r="BS198" t="s">
        <v>98</v>
      </c>
      <c r="BT198">
        <v>0</v>
      </c>
      <c r="BU198">
        <v>0</v>
      </c>
      <c r="BV198">
        <v>0</v>
      </c>
      <c r="BW198">
        <v>0</v>
      </c>
      <c r="BX198">
        <v>0</v>
      </c>
      <c r="BY198">
        <v>0</v>
      </c>
      <c r="BZ198">
        <v>0</v>
      </c>
      <c r="CA198" t="s">
        <v>78</v>
      </c>
      <c r="CB198" t="s">
        <v>78</v>
      </c>
    </row>
    <row r="199" spans="1:80" x14ac:dyDescent="0.25">
      <c r="A199" t="s">
        <v>557</v>
      </c>
      <c r="B199" t="s">
        <v>202</v>
      </c>
      <c r="C199">
        <f>YEAR(Table_cherry_TWO_View_VY_SOP_Detail[[#This Row],[Document_Date]])</f>
        <v>2017</v>
      </c>
      <c r="D199">
        <f>MONTH(Table_cherry_TWO_View_VY_SOP_Detail[[#This Row],[Document_Date]])</f>
        <v>10</v>
      </c>
      <c r="E199" t="str">
        <f>TEXT(Table_cherry_TWO_View_VY_SOP_Detail[[#This Row],[Document_Date]], "yyyy-MMM")</f>
        <v>2017-Oct</v>
      </c>
      <c r="F199" s="3">
        <f>WEEKDAY(Table_cherry_TWO_View_VY_SOP_Detail[[#This Row],[Document_Date]])</f>
        <v>3</v>
      </c>
      <c r="G199">
        <f>WEEKNUM(Table_cherry_TWO_View_VY_SOP_Detail[[#This Row],[Document_Date]])</f>
        <v>41</v>
      </c>
      <c r="H199">
        <f ca="1">_xlfn.DAYS(Table_cherry_TWO_View_VY_SOP_Detail[[#This Row],[Due_Date]], Table_cherry_TWO_View_VY_SOP_Detail[[#This Row],[Today]])</f>
        <v>1509</v>
      </c>
      <c r="I199" s="2">
        <f t="shared" ca="1" si="3"/>
        <v>41539</v>
      </c>
      <c r="J199" s="1">
        <v>43018</v>
      </c>
      <c r="K199" s="1">
        <v>43018</v>
      </c>
      <c r="L199" s="1">
        <v>43373</v>
      </c>
      <c r="M199" s="1">
        <v>43048</v>
      </c>
      <c r="N199">
        <v>365</v>
      </c>
      <c r="O199" t="s">
        <v>114</v>
      </c>
      <c r="P199" t="s">
        <v>387</v>
      </c>
      <c r="Q199" t="s">
        <v>388</v>
      </c>
      <c r="R199" t="s">
        <v>558</v>
      </c>
      <c r="S199" t="s">
        <v>483</v>
      </c>
      <c r="T199" t="s">
        <v>80</v>
      </c>
      <c r="U199" t="s">
        <v>80</v>
      </c>
      <c r="V199" t="s">
        <v>267</v>
      </c>
      <c r="W199" t="s">
        <v>267</v>
      </c>
      <c r="X199" t="s">
        <v>268</v>
      </c>
      <c r="Y199" t="s">
        <v>268</v>
      </c>
      <c r="Z199" t="s">
        <v>83</v>
      </c>
      <c r="AA199" t="s">
        <v>84</v>
      </c>
      <c r="AB199" t="s">
        <v>84</v>
      </c>
      <c r="AC199" t="s">
        <v>86</v>
      </c>
      <c r="AD199" t="s">
        <v>86</v>
      </c>
      <c r="AE199" t="s">
        <v>388</v>
      </c>
      <c r="AF199" t="s">
        <v>390</v>
      </c>
      <c r="AG199" t="s">
        <v>391</v>
      </c>
      <c r="AH199" t="s">
        <v>78</v>
      </c>
      <c r="AI199" t="s">
        <v>392</v>
      </c>
      <c r="AJ199" t="s">
        <v>271</v>
      </c>
      <c r="AK199" t="s">
        <v>393</v>
      </c>
      <c r="AL199" t="s">
        <v>91</v>
      </c>
      <c r="AM199" t="s">
        <v>86</v>
      </c>
      <c r="AN199" t="s">
        <v>388</v>
      </c>
      <c r="AO199" t="s">
        <v>390</v>
      </c>
      <c r="AP199" t="s">
        <v>391</v>
      </c>
      <c r="AQ199" t="s">
        <v>78</v>
      </c>
      <c r="AR199" t="s">
        <v>392</v>
      </c>
      <c r="AS199" t="s">
        <v>271</v>
      </c>
      <c r="AT199" t="s">
        <v>393</v>
      </c>
      <c r="AU199" t="s">
        <v>91</v>
      </c>
      <c r="AV199">
        <v>4675.8999999999996</v>
      </c>
      <c r="AW199">
        <v>0</v>
      </c>
      <c r="AX199">
        <v>4370</v>
      </c>
      <c r="AY199">
        <v>0</v>
      </c>
      <c r="AZ199">
        <v>0</v>
      </c>
      <c r="BA199">
        <v>305.89999999999998</v>
      </c>
      <c r="BB199" t="s">
        <v>92</v>
      </c>
      <c r="BC199" s="1">
        <v>43373</v>
      </c>
      <c r="BD199" s="1">
        <v>43373</v>
      </c>
      <c r="BE199" t="s">
        <v>125</v>
      </c>
      <c r="BF199" t="s">
        <v>78</v>
      </c>
      <c r="BG199" t="s">
        <v>78</v>
      </c>
      <c r="BH199">
        <v>131072</v>
      </c>
      <c r="BI199">
        <v>0</v>
      </c>
      <c r="BJ199" t="s">
        <v>94</v>
      </c>
      <c r="BK199" t="s">
        <v>485</v>
      </c>
      <c r="BL199" t="s">
        <v>544</v>
      </c>
      <c r="BM199">
        <v>1</v>
      </c>
      <c r="BN199" t="s">
        <v>97</v>
      </c>
      <c r="BO199">
        <v>1</v>
      </c>
      <c r="BP199">
        <v>1</v>
      </c>
      <c r="BQ199">
        <v>0</v>
      </c>
      <c r="BR199">
        <v>0</v>
      </c>
      <c r="BS199" t="s">
        <v>98</v>
      </c>
      <c r="BT199">
        <v>0</v>
      </c>
      <c r="BU199">
        <v>0</v>
      </c>
      <c r="BV199">
        <v>0</v>
      </c>
      <c r="BW199">
        <v>0</v>
      </c>
      <c r="BX199">
        <v>0</v>
      </c>
      <c r="BY199">
        <v>0</v>
      </c>
      <c r="BZ199">
        <v>0</v>
      </c>
      <c r="CA199" t="s">
        <v>78</v>
      </c>
      <c r="CB199" t="s">
        <v>78</v>
      </c>
    </row>
    <row r="200" spans="1:80" x14ac:dyDescent="0.25">
      <c r="A200" t="s">
        <v>557</v>
      </c>
      <c r="B200" t="s">
        <v>202</v>
      </c>
      <c r="C200">
        <f>YEAR(Table_cherry_TWO_View_VY_SOP_Detail[[#This Row],[Document_Date]])</f>
        <v>2017</v>
      </c>
      <c r="D200">
        <f>MONTH(Table_cherry_TWO_View_VY_SOP_Detail[[#This Row],[Document_Date]])</f>
        <v>10</v>
      </c>
      <c r="E200" t="str">
        <f>TEXT(Table_cherry_TWO_View_VY_SOP_Detail[[#This Row],[Document_Date]], "yyyy-MMM")</f>
        <v>2017-Oct</v>
      </c>
      <c r="F200" s="3">
        <f>WEEKDAY(Table_cherry_TWO_View_VY_SOP_Detail[[#This Row],[Document_Date]])</f>
        <v>3</v>
      </c>
      <c r="G200">
        <f>WEEKNUM(Table_cherry_TWO_View_VY_SOP_Detail[[#This Row],[Document_Date]])</f>
        <v>41</v>
      </c>
      <c r="H200">
        <f ca="1">_xlfn.DAYS(Table_cherry_TWO_View_VY_SOP_Detail[[#This Row],[Due_Date]], Table_cherry_TWO_View_VY_SOP_Detail[[#This Row],[Today]])</f>
        <v>1509</v>
      </c>
      <c r="I200" s="2">
        <f t="shared" ca="1" si="3"/>
        <v>41539</v>
      </c>
      <c r="J200" s="1">
        <v>43018</v>
      </c>
      <c r="K200" s="1">
        <v>43018</v>
      </c>
      <c r="L200" s="1">
        <v>43373</v>
      </c>
      <c r="M200" s="1">
        <v>43048</v>
      </c>
      <c r="N200">
        <v>365</v>
      </c>
      <c r="O200" t="s">
        <v>114</v>
      </c>
      <c r="P200" t="s">
        <v>387</v>
      </c>
      <c r="Q200" t="s">
        <v>388</v>
      </c>
      <c r="R200" t="s">
        <v>558</v>
      </c>
      <c r="S200" t="s">
        <v>483</v>
      </c>
      <c r="T200" t="s">
        <v>80</v>
      </c>
      <c r="U200" t="s">
        <v>80</v>
      </c>
      <c r="V200" t="s">
        <v>267</v>
      </c>
      <c r="W200" t="s">
        <v>267</v>
      </c>
      <c r="X200" t="s">
        <v>268</v>
      </c>
      <c r="Y200" t="s">
        <v>268</v>
      </c>
      <c r="Z200" t="s">
        <v>83</v>
      </c>
      <c r="AA200" t="s">
        <v>84</v>
      </c>
      <c r="AB200" t="s">
        <v>84</v>
      </c>
      <c r="AC200" t="s">
        <v>86</v>
      </c>
      <c r="AD200" t="s">
        <v>86</v>
      </c>
      <c r="AE200" t="s">
        <v>388</v>
      </c>
      <c r="AF200" t="s">
        <v>390</v>
      </c>
      <c r="AG200" t="s">
        <v>391</v>
      </c>
      <c r="AH200" t="s">
        <v>78</v>
      </c>
      <c r="AI200" t="s">
        <v>392</v>
      </c>
      <c r="AJ200" t="s">
        <v>271</v>
      </c>
      <c r="AK200" t="s">
        <v>393</v>
      </c>
      <c r="AL200" t="s">
        <v>91</v>
      </c>
      <c r="AM200" t="s">
        <v>86</v>
      </c>
      <c r="AN200" t="s">
        <v>388</v>
      </c>
      <c r="AO200" t="s">
        <v>390</v>
      </c>
      <c r="AP200" t="s">
        <v>391</v>
      </c>
      <c r="AQ200" t="s">
        <v>78</v>
      </c>
      <c r="AR200" t="s">
        <v>392</v>
      </c>
      <c r="AS200" t="s">
        <v>271</v>
      </c>
      <c r="AT200" t="s">
        <v>393</v>
      </c>
      <c r="AU200" t="s">
        <v>91</v>
      </c>
      <c r="AV200">
        <v>4675.8999999999996</v>
      </c>
      <c r="AW200">
        <v>0</v>
      </c>
      <c r="AX200">
        <v>4370</v>
      </c>
      <c r="AY200">
        <v>0</v>
      </c>
      <c r="AZ200">
        <v>0</v>
      </c>
      <c r="BA200">
        <v>305.89999999999998</v>
      </c>
      <c r="BB200" t="s">
        <v>92</v>
      </c>
      <c r="BC200" s="1">
        <v>43373</v>
      </c>
      <c r="BD200" s="1">
        <v>43373</v>
      </c>
      <c r="BE200" t="s">
        <v>125</v>
      </c>
      <c r="BF200" t="s">
        <v>78</v>
      </c>
      <c r="BG200" t="s">
        <v>78</v>
      </c>
      <c r="BH200">
        <v>147456</v>
      </c>
      <c r="BI200">
        <v>0</v>
      </c>
      <c r="BJ200" t="s">
        <v>94</v>
      </c>
      <c r="BK200" t="s">
        <v>485</v>
      </c>
      <c r="BL200" t="s">
        <v>562</v>
      </c>
      <c r="BM200">
        <v>1</v>
      </c>
      <c r="BN200" t="s">
        <v>97</v>
      </c>
      <c r="BO200">
        <v>1</v>
      </c>
      <c r="BP200">
        <v>1</v>
      </c>
      <c r="BQ200">
        <v>0</v>
      </c>
      <c r="BR200">
        <v>0</v>
      </c>
      <c r="BS200" t="s">
        <v>98</v>
      </c>
      <c r="BT200">
        <v>0</v>
      </c>
      <c r="BU200">
        <v>0</v>
      </c>
      <c r="BV200">
        <v>0</v>
      </c>
      <c r="BW200">
        <v>0</v>
      </c>
      <c r="BX200">
        <v>0</v>
      </c>
      <c r="BY200">
        <v>0</v>
      </c>
      <c r="BZ200">
        <v>0</v>
      </c>
      <c r="CA200" t="s">
        <v>78</v>
      </c>
      <c r="CB200" t="s">
        <v>78</v>
      </c>
    </row>
    <row r="201" spans="1:80" x14ac:dyDescent="0.25">
      <c r="A201" t="s">
        <v>557</v>
      </c>
      <c r="B201" t="s">
        <v>202</v>
      </c>
      <c r="C201">
        <f>YEAR(Table_cherry_TWO_View_VY_SOP_Detail[[#This Row],[Document_Date]])</f>
        <v>2017</v>
      </c>
      <c r="D201">
        <f>MONTH(Table_cherry_TWO_View_VY_SOP_Detail[[#This Row],[Document_Date]])</f>
        <v>10</v>
      </c>
      <c r="E201" t="str">
        <f>TEXT(Table_cherry_TWO_View_VY_SOP_Detail[[#This Row],[Document_Date]], "yyyy-MMM")</f>
        <v>2017-Oct</v>
      </c>
      <c r="F201" s="3">
        <f>WEEKDAY(Table_cherry_TWO_View_VY_SOP_Detail[[#This Row],[Document_Date]])</f>
        <v>3</v>
      </c>
      <c r="G201">
        <f>WEEKNUM(Table_cherry_TWO_View_VY_SOP_Detail[[#This Row],[Document_Date]])</f>
        <v>41</v>
      </c>
      <c r="H201">
        <f ca="1">_xlfn.DAYS(Table_cherry_TWO_View_VY_SOP_Detail[[#This Row],[Due_Date]], Table_cherry_TWO_View_VY_SOP_Detail[[#This Row],[Today]])</f>
        <v>1509</v>
      </c>
      <c r="I201" s="2">
        <f t="shared" ca="1" si="3"/>
        <v>41539</v>
      </c>
      <c r="J201" s="1">
        <v>43018</v>
      </c>
      <c r="K201" s="1">
        <v>43018</v>
      </c>
      <c r="L201" s="1">
        <v>43373</v>
      </c>
      <c r="M201" s="1">
        <v>43048</v>
      </c>
      <c r="N201">
        <v>365</v>
      </c>
      <c r="O201" t="s">
        <v>114</v>
      </c>
      <c r="P201" t="s">
        <v>387</v>
      </c>
      <c r="Q201" t="s">
        <v>388</v>
      </c>
      <c r="R201" t="s">
        <v>558</v>
      </c>
      <c r="S201" t="s">
        <v>483</v>
      </c>
      <c r="T201" t="s">
        <v>80</v>
      </c>
      <c r="U201" t="s">
        <v>80</v>
      </c>
      <c r="V201" t="s">
        <v>267</v>
      </c>
      <c r="W201" t="s">
        <v>267</v>
      </c>
      <c r="X201" t="s">
        <v>268</v>
      </c>
      <c r="Y201" t="s">
        <v>268</v>
      </c>
      <c r="Z201" t="s">
        <v>83</v>
      </c>
      <c r="AA201" t="s">
        <v>84</v>
      </c>
      <c r="AB201" t="s">
        <v>84</v>
      </c>
      <c r="AC201" t="s">
        <v>86</v>
      </c>
      <c r="AD201" t="s">
        <v>86</v>
      </c>
      <c r="AE201" t="s">
        <v>388</v>
      </c>
      <c r="AF201" t="s">
        <v>390</v>
      </c>
      <c r="AG201" t="s">
        <v>391</v>
      </c>
      <c r="AH201" t="s">
        <v>78</v>
      </c>
      <c r="AI201" t="s">
        <v>392</v>
      </c>
      <c r="AJ201" t="s">
        <v>271</v>
      </c>
      <c r="AK201" t="s">
        <v>393</v>
      </c>
      <c r="AL201" t="s">
        <v>91</v>
      </c>
      <c r="AM201" t="s">
        <v>86</v>
      </c>
      <c r="AN201" t="s">
        <v>388</v>
      </c>
      <c r="AO201" t="s">
        <v>390</v>
      </c>
      <c r="AP201" t="s">
        <v>391</v>
      </c>
      <c r="AQ201" t="s">
        <v>78</v>
      </c>
      <c r="AR201" t="s">
        <v>392</v>
      </c>
      <c r="AS201" t="s">
        <v>271</v>
      </c>
      <c r="AT201" t="s">
        <v>393</v>
      </c>
      <c r="AU201" t="s">
        <v>91</v>
      </c>
      <c r="AV201">
        <v>4675.8999999999996</v>
      </c>
      <c r="AW201">
        <v>0</v>
      </c>
      <c r="AX201">
        <v>4370</v>
      </c>
      <c r="AY201">
        <v>0</v>
      </c>
      <c r="AZ201">
        <v>0</v>
      </c>
      <c r="BA201">
        <v>305.89999999999998</v>
      </c>
      <c r="BB201" t="s">
        <v>92</v>
      </c>
      <c r="BC201" s="1">
        <v>43373</v>
      </c>
      <c r="BD201" s="1">
        <v>43373</v>
      </c>
      <c r="BE201" t="s">
        <v>125</v>
      </c>
      <c r="BF201" t="s">
        <v>78</v>
      </c>
      <c r="BG201" t="s">
        <v>78</v>
      </c>
      <c r="BH201">
        <v>163840</v>
      </c>
      <c r="BI201">
        <v>0</v>
      </c>
      <c r="BJ201" t="s">
        <v>94</v>
      </c>
      <c r="BK201" t="s">
        <v>485</v>
      </c>
      <c r="BL201" t="s">
        <v>563</v>
      </c>
      <c r="BM201">
        <v>1</v>
      </c>
      <c r="BN201" t="s">
        <v>97</v>
      </c>
      <c r="BO201">
        <v>1</v>
      </c>
      <c r="BP201">
        <v>1</v>
      </c>
      <c r="BQ201">
        <v>0</v>
      </c>
      <c r="BR201">
        <v>0</v>
      </c>
      <c r="BS201" t="s">
        <v>98</v>
      </c>
      <c r="BT201">
        <v>0</v>
      </c>
      <c r="BU201">
        <v>0</v>
      </c>
      <c r="BV201">
        <v>0</v>
      </c>
      <c r="BW201">
        <v>0</v>
      </c>
      <c r="BX201">
        <v>0</v>
      </c>
      <c r="BY201">
        <v>0</v>
      </c>
      <c r="BZ201">
        <v>0</v>
      </c>
      <c r="CA201" t="s">
        <v>78</v>
      </c>
      <c r="CB201" t="s">
        <v>78</v>
      </c>
    </row>
    <row r="202" spans="1:80" x14ac:dyDescent="0.25">
      <c r="A202" t="s">
        <v>557</v>
      </c>
      <c r="B202" t="s">
        <v>202</v>
      </c>
      <c r="C202">
        <f>YEAR(Table_cherry_TWO_View_VY_SOP_Detail[[#This Row],[Document_Date]])</f>
        <v>2017</v>
      </c>
      <c r="D202">
        <f>MONTH(Table_cherry_TWO_View_VY_SOP_Detail[[#This Row],[Document_Date]])</f>
        <v>10</v>
      </c>
      <c r="E202" t="str">
        <f>TEXT(Table_cherry_TWO_View_VY_SOP_Detail[[#This Row],[Document_Date]], "yyyy-MMM")</f>
        <v>2017-Oct</v>
      </c>
      <c r="F202" s="3">
        <f>WEEKDAY(Table_cherry_TWO_View_VY_SOP_Detail[[#This Row],[Document_Date]])</f>
        <v>3</v>
      </c>
      <c r="G202">
        <f>WEEKNUM(Table_cherry_TWO_View_VY_SOP_Detail[[#This Row],[Document_Date]])</f>
        <v>41</v>
      </c>
      <c r="H202">
        <f ca="1">_xlfn.DAYS(Table_cherry_TWO_View_VY_SOP_Detail[[#This Row],[Due_Date]], Table_cherry_TWO_View_VY_SOP_Detail[[#This Row],[Today]])</f>
        <v>1509</v>
      </c>
      <c r="I202" s="2">
        <f t="shared" ca="1" si="3"/>
        <v>41539</v>
      </c>
      <c r="J202" s="1">
        <v>43018</v>
      </c>
      <c r="K202" s="1">
        <v>43018</v>
      </c>
      <c r="L202" s="1">
        <v>43373</v>
      </c>
      <c r="M202" s="1">
        <v>43048</v>
      </c>
      <c r="N202">
        <v>365</v>
      </c>
      <c r="O202" t="s">
        <v>114</v>
      </c>
      <c r="P202" t="s">
        <v>387</v>
      </c>
      <c r="Q202" t="s">
        <v>388</v>
      </c>
      <c r="R202" t="s">
        <v>558</v>
      </c>
      <c r="S202" t="s">
        <v>483</v>
      </c>
      <c r="T202" t="s">
        <v>80</v>
      </c>
      <c r="U202" t="s">
        <v>80</v>
      </c>
      <c r="V202" t="s">
        <v>267</v>
      </c>
      <c r="W202" t="s">
        <v>267</v>
      </c>
      <c r="X202" t="s">
        <v>268</v>
      </c>
      <c r="Y202" t="s">
        <v>268</v>
      </c>
      <c r="Z202" t="s">
        <v>83</v>
      </c>
      <c r="AA202" t="s">
        <v>84</v>
      </c>
      <c r="AB202" t="s">
        <v>84</v>
      </c>
      <c r="AC202" t="s">
        <v>86</v>
      </c>
      <c r="AD202" t="s">
        <v>86</v>
      </c>
      <c r="AE202" t="s">
        <v>388</v>
      </c>
      <c r="AF202" t="s">
        <v>390</v>
      </c>
      <c r="AG202" t="s">
        <v>391</v>
      </c>
      <c r="AH202" t="s">
        <v>78</v>
      </c>
      <c r="AI202" t="s">
        <v>392</v>
      </c>
      <c r="AJ202" t="s">
        <v>271</v>
      </c>
      <c r="AK202" t="s">
        <v>393</v>
      </c>
      <c r="AL202" t="s">
        <v>91</v>
      </c>
      <c r="AM202" t="s">
        <v>86</v>
      </c>
      <c r="AN202" t="s">
        <v>388</v>
      </c>
      <c r="AO202" t="s">
        <v>390</v>
      </c>
      <c r="AP202" t="s">
        <v>391</v>
      </c>
      <c r="AQ202" t="s">
        <v>78</v>
      </c>
      <c r="AR202" t="s">
        <v>392</v>
      </c>
      <c r="AS202" t="s">
        <v>271</v>
      </c>
      <c r="AT202" t="s">
        <v>393</v>
      </c>
      <c r="AU202" t="s">
        <v>91</v>
      </c>
      <c r="AV202">
        <v>4675.8999999999996</v>
      </c>
      <c r="AW202">
        <v>0</v>
      </c>
      <c r="AX202">
        <v>4370</v>
      </c>
      <c r="AY202">
        <v>0</v>
      </c>
      <c r="AZ202">
        <v>0</v>
      </c>
      <c r="BA202">
        <v>305.89999999999998</v>
      </c>
      <c r="BB202" t="s">
        <v>92</v>
      </c>
      <c r="BC202" s="1">
        <v>43373</v>
      </c>
      <c r="BD202" s="1">
        <v>43373</v>
      </c>
      <c r="BE202" t="s">
        <v>125</v>
      </c>
      <c r="BF202" t="s">
        <v>78</v>
      </c>
      <c r="BG202" t="s">
        <v>78</v>
      </c>
      <c r="BH202">
        <v>180224</v>
      </c>
      <c r="BI202">
        <v>0</v>
      </c>
      <c r="BJ202" t="s">
        <v>94</v>
      </c>
      <c r="BK202" t="s">
        <v>485</v>
      </c>
      <c r="BL202" t="s">
        <v>564</v>
      </c>
      <c r="BM202">
        <v>1</v>
      </c>
      <c r="BN202" t="s">
        <v>97</v>
      </c>
      <c r="BO202">
        <v>1</v>
      </c>
      <c r="BP202">
        <v>1</v>
      </c>
      <c r="BQ202">
        <v>0</v>
      </c>
      <c r="BR202">
        <v>0</v>
      </c>
      <c r="BS202" t="s">
        <v>98</v>
      </c>
      <c r="BT202">
        <v>0</v>
      </c>
      <c r="BU202">
        <v>0</v>
      </c>
      <c r="BV202">
        <v>0</v>
      </c>
      <c r="BW202">
        <v>0</v>
      </c>
      <c r="BX202">
        <v>0</v>
      </c>
      <c r="BY202">
        <v>0</v>
      </c>
      <c r="BZ202">
        <v>0</v>
      </c>
      <c r="CA202" t="s">
        <v>78</v>
      </c>
      <c r="CB202" t="s">
        <v>78</v>
      </c>
    </row>
    <row r="203" spans="1:80" x14ac:dyDescent="0.25">
      <c r="A203" t="s">
        <v>565</v>
      </c>
      <c r="B203" t="s">
        <v>202</v>
      </c>
      <c r="C203">
        <f>YEAR(Table_cherry_TWO_View_VY_SOP_Detail[[#This Row],[Document_Date]])</f>
        <v>2017</v>
      </c>
      <c r="D203">
        <f>MONTH(Table_cherry_TWO_View_VY_SOP_Detail[[#This Row],[Document_Date]])</f>
        <v>10</v>
      </c>
      <c r="E203" t="str">
        <f>TEXT(Table_cherry_TWO_View_VY_SOP_Detail[[#This Row],[Document_Date]], "yyyy-MMM")</f>
        <v>2017-Oct</v>
      </c>
      <c r="F203" s="3">
        <f>WEEKDAY(Table_cherry_TWO_View_VY_SOP_Detail[[#This Row],[Document_Date]])</f>
        <v>1</v>
      </c>
      <c r="G203">
        <f>WEEKNUM(Table_cherry_TWO_View_VY_SOP_Detail[[#This Row],[Document_Date]])</f>
        <v>40</v>
      </c>
      <c r="H203">
        <f ca="1">_xlfn.DAYS(Table_cherry_TWO_View_VY_SOP_Detail[[#This Row],[Due_Date]], Table_cherry_TWO_View_VY_SOP_Detail[[#This Row],[Today]])</f>
        <v>1500</v>
      </c>
      <c r="I203" s="2">
        <f t="shared" ca="1" si="3"/>
        <v>41539</v>
      </c>
      <c r="J203" s="1">
        <v>43009</v>
      </c>
      <c r="K203" s="1">
        <v>43009</v>
      </c>
      <c r="L203" s="1">
        <v>43373</v>
      </c>
      <c r="M203" s="1">
        <v>43039</v>
      </c>
      <c r="N203">
        <v>366</v>
      </c>
      <c r="O203" t="s">
        <v>114</v>
      </c>
      <c r="P203" t="s">
        <v>566</v>
      </c>
      <c r="Q203" t="s">
        <v>567</v>
      </c>
      <c r="R203" t="s">
        <v>568</v>
      </c>
      <c r="S203" t="s">
        <v>483</v>
      </c>
      <c r="T203" t="s">
        <v>80</v>
      </c>
      <c r="U203" t="s">
        <v>80</v>
      </c>
      <c r="V203" t="s">
        <v>118</v>
      </c>
      <c r="W203" t="s">
        <v>118</v>
      </c>
      <c r="X203" t="s">
        <v>119</v>
      </c>
      <c r="Y203" t="s">
        <v>119</v>
      </c>
      <c r="Z203" t="s">
        <v>83</v>
      </c>
      <c r="AA203" t="s">
        <v>84</v>
      </c>
      <c r="AB203" t="s">
        <v>84</v>
      </c>
      <c r="AC203" t="s">
        <v>86</v>
      </c>
      <c r="AD203" t="s">
        <v>86</v>
      </c>
      <c r="AE203" t="s">
        <v>567</v>
      </c>
      <c r="AF203" t="s">
        <v>569</v>
      </c>
      <c r="AG203" t="s">
        <v>78</v>
      </c>
      <c r="AH203" t="s">
        <v>78</v>
      </c>
      <c r="AI203" t="s">
        <v>570</v>
      </c>
      <c r="AJ203" t="s">
        <v>571</v>
      </c>
      <c r="AK203" t="s">
        <v>572</v>
      </c>
      <c r="AL203" t="s">
        <v>124</v>
      </c>
      <c r="AM203" t="s">
        <v>86</v>
      </c>
      <c r="AN203" t="s">
        <v>567</v>
      </c>
      <c r="AO203" t="s">
        <v>569</v>
      </c>
      <c r="AP203" t="s">
        <v>78</v>
      </c>
      <c r="AQ203" t="s">
        <v>78</v>
      </c>
      <c r="AR203" t="s">
        <v>570</v>
      </c>
      <c r="AS203" t="s">
        <v>571</v>
      </c>
      <c r="AT203" t="s">
        <v>572</v>
      </c>
      <c r="AU203" t="s">
        <v>124</v>
      </c>
      <c r="AV203">
        <v>2657.49</v>
      </c>
      <c r="AW203">
        <v>0</v>
      </c>
      <c r="AX203">
        <v>2483.64</v>
      </c>
      <c r="AY203">
        <v>0</v>
      </c>
      <c r="AZ203">
        <v>0</v>
      </c>
      <c r="BA203">
        <v>173.85</v>
      </c>
      <c r="BB203" t="s">
        <v>431</v>
      </c>
      <c r="BC203" s="1">
        <v>43373</v>
      </c>
      <c r="BD203" s="1">
        <v>43373</v>
      </c>
      <c r="BE203" t="s">
        <v>125</v>
      </c>
      <c r="BF203" t="s">
        <v>78</v>
      </c>
      <c r="BG203" t="s">
        <v>78</v>
      </c>
      <c r="BH203">
        <v>16384</v>
      </c>
      <c r="BI203">
        <v>0</v>
      </c>
      <c r="BJ203" t="s">
        <v>94</v>
      </c>
      <c r="BK203" t="s">
        <v>485</v>
      </c>
      <c r="BL203" t="s">
        <v>495</v>
      </c>
      <c r="BM203">
        <v>1</v>
      </c>
      <c r="BN203" t="s">
        <v>97</v>
      </c>
      <c r="BO203">
        <v>1</v>
      </c>
      <c r="BP203">
        <v>1</v>
      </c>
      <c r="BQ203">
        <v>2483.64</v>
      </c>
      <c r="BR203">
        <v>2483.64</v>
      </c>
      <c r="BS203" t="s">
        <v>98</v>
      </c>
      <c r="BT203">
        <v>0</v>
      </c>
      <c r="BU203">
        <v>0</v>
      </c>
      <c r="BV203">
        <v>0</v>
      </c>
      <c r="BW203">
        <v>0</v>
      </c>
      <c r="BX203">
        <v>0</v>
      </c>
      <c r="BY203">
        <v>2483.64</v>
      </c>
      <c r="BZ203">
        <v>100</v>
      </c>
      <c r="CA203" t="s">
        <v>78</v>
      </c>
      <c r="CB203" t="s">
        <v>78</v>
      </c>
    </row>
    <row r="204" spans="1:80" x14ac:dyDescent="0.25">
      <c r="A204" t="s">
        <v>573</v>
      </c>
      <c r="B204" t="s">
        <v>202</v>
      </c>
      <c r="C204">
        <f>YEAR(Table_cherry_TWO_View_VY_SOP_Detail[[#This Row],[Document_Date]])</f>
        <v>2017</v>
      </c>
      <c r="D204">
        <f>MONTH(Table_cherry_TWO_View_VY_SOP_Detail[[#This Row],[Document_Date]])</f>
        <v>10</v>
      </c>
      <c r="E204" t="str">
        <f>TEXT(Table_cherry_TWO_View_VY_SOP_Detail[[#This Row],[Document_Date]], "yyyy-MMM")</f>
        <v>2017-Oct</v>
      </c>
      <c r="F204" s="3">
        <f>WEEKDAY(Table_cherry_TWO_View_VY_SOP_Detail[[#This Row],[Document_Date]])</f>
        <v>1</v>
      </c>
      <c r="G204">
        <f>WEEKNUM(Table_cherry_TWO_View_VY_SOP_Detail[[#This Row],[Document_Date]])</f>
        <v>40</v>
      </c>
      <c r="H204">
        <f ca="1">_xlfn.DAYS(Table_cherry_TWO_View_VY_SOP_Detail[[#This Row],[Due_Date]], Table_cherry_TWO_View_VY_SOP_Detail[[#This Row],[Today]])</f>
        <v>1500</v>
      </c>
      <c r="I204" s="2">
        <f t="shared" ca="1" si="3"/>
        <v>41539</v>
      </c>
      <c r="J204" s="1">
        <v>43009</v>
      </c>
      <c r="K204" s="1">
        <v>43009</v>
      </c>
      <c r="L204" s="1">
        <v>43373</v>
      </c>
      <c r="M204" s="1">
        <v>43039</v>
      </c>
      <c r="N204">
        <v>367</v>
      </c>
      <c r="O204" t="s">
        <v>114</v>
      </c>
      <c r="P204" t="s">
        <v>574</v>
      </c>
      <c r="Q204" t="s">
        <v>575</v>
      </c>
      <c r="R204" t="s">
        <v>576</v>
      </c>
      <c r="S204" t="s">
        <v>483</v>
      </c>
      <c r="T204" t="s">
        <v>80</v>
      </c>
      <c r="U204" t="s">
        <v>80</v>
      </c>
      <c r="V204" t="s">
        <v>104</v>
      </c>
      <c r="W204" t="s">
        <v>104</v>
      </c>
      <c r="X204" t="s">
        <v>105</v>
      </c>
      <c r="Y204" t="s">
        <v>105</v>
      </c>
      <c r="Z204" t="s">
        <v>83</v>
      </c>
      <c r="AA204" t="s">
        <v>84</v>
      </c>
      <c r="AB204" t="s">
        <v>84</v>
      </c>
      <c r="AC204" t="s">
        <v>86</v>
      </c>
      <c r="AD204" t="s">
        <v>86</v>
      </c>
      <c r="AE204" t="s">
        <v>575</v>
      </c>
      <c r="AF204" t="s">
        <v>577</v>
      </c>
      <c r="AG204" t="s">
        <v>78</v>
      </c>
      <c r="AH204" t="s">
        <v>78</v>
      </c>
      <c r="AI204" t="s">
        <v>578</v>
      </c>
      <c r="AJ204" t="s">
        <v>108</v>
      </c>
      <c r="AK204" t="s">
        <v>579</v>
      </c>
      <c r="AL204" t="s">
        <v>91</v>
      </c>
      <c r="AM204" t="s">
        <v>86</v>
      </c>
      <c r="AN204" t="s">
        <v>575</v>
      </c>
      <c r="AO204" t="s">
        <v>577</v>
      </c>
      <c r="AP204" t="s">
        <v>78</v>
      </c>
      <c r="AQ204" t="s">
        <v>78</v>
      </c>
      <c r="AR204" t="s">
        <v>578</v>
      </c>
      <c r="AS204" t="s">
        <v>108</v>
      </c>
      <c r="AT204" t="s">
        <v>579</v>
      </c>
      <c r="AU204" t="s">
        <v>91</v>
      </c>
      <c r="AV204">
        <v>6420</v>
      </c>
      <c r="AW204">
        <v>0</v>
      </c>
      <c r="AX204">
        <v>6000</v>
      </c>
      <c r="AY204">
        <v>0</v>
      </c>
      <c r="AZ204">
        <v>0</v>
      </c>
      <c r="BA204">
        <v>420</v>
      </c>
      <c r="BB204" t="s">
        <v>92</v>
      </c>
      <c r="BC204" s="1">
        <v>43373</v>
      </c>
      <c r="BD204" s="1">
        <v>43373</v>
      </c>
      <c r="BE204" t="s">
        <v>125</v>
      </c>
      <c r="BF204" t="s">
        <v>78</v>
      </c>
      <c r="BG204" t="s">
        <v>78</v>
      </c>
      <c r="BH204">
        <v>16384</v>
      </c>
      <c r="BI204">
        <v>0</v>
      </c>
      <c r="BJ204" t="s">
        <v>94</v>
      </c>
      <c r="BK204" t="s">
        <v>485</v>
      </c>
      <c r="BL204" t="s">
        <v>580</v>
      </c>
      <c r="BM204">
        <v>1</v>
      </c>
      <c r="BN204" t="s">
        <v>97</v>
      </c>
      <c r="BO204">
        <v>1</v>
      </c>
      <c r="BP204">
        <v>1</v>
      </c>
      <c r="BQ204">
        <v>500</v>
      </c>
      <c r="BR204">
        <v>500</v>
      </c>
      <c r="BS204" t="s">
        <v>98</v>
      </c>
      <c r="BT204">
        <v>0</v>
      </c>
      <c r="BU204">
        <v>0</v>
      </c>
      <c r="BV204">
        <v>0</v>
      </c>
      <c r="BW204">
        <v>0</v>
      </c>
      <c r="BX204">
        <v>0</v>
      </c>
      <c r="BY204">
        <v>500</v>
      </c>
      <c r="BZ204">
        <v>100</v>
      </c>
      <c r="CA204" t="s">
        <v>78</v>
      </c>
      <c r="CB204" t="s">
        <v>78</v>
      </c>
    </row>
    <row r="205" spans="1:80" x14ac:dyDescent="0.25">
      <c r="A205" t="s">
        <v>573</v>
      </c>
      <c r="B205" t="s">
        <v>202</v>
      </c>
      <c r="C205">
        <f>YEAR(Table_cherry_TWO_View_VY_SOP_Detail[[#This Row],[Document_Date]])</f>
        <v>2017</v>
      </c>
      <c r="D205">
        <f>MONTH(Table_cherry_TWO_View_VY_SOP_Detail[[#This Row],[Document_Date]])</f>
        <v>10</v>
      </c>
      <c r="E205" t="str">
        <f>TEXT(Table_cherry_TWO_View_VY_SOP_Detail[[#This Row],[Document_Date]], "yyyy-MMM")</f>
        <v>2017-Oct</v>
      </c>
      <c r="F205" s="3">
        <f>WEEKDAY(Table_cherry_TWO_View_VY_SOP_Detail[[#This Row],[Document_Date]])</f>
        <v>1</v>
      </c>
      <c r="G205">
        <f>WEEKNUM(Table_cherry_TWO_View_VY_SOP_Detail[[#This Row],[Document_Date]])</f>
        <v>40</v>
      </c>
      <c r="H205">
        <f ca="1">_xlfn.DAYS(Table_cherry_TWO_View_VY_SOP_Detail[[#This Row],[Due_Date]], Table_cherry_TWO_View_VY_SOP_Detail[[#This Row],[Today]])</f>
        <v>1500</v>
      </c>
      <c r="I205" s="2">
        <f t="shared" ca="1" si="3"/>
        <v>41539</v>
      </c>
      <c r="J205" s="1">
        <v>43009</v>
      </c>
      <c r="K205" s="1">
        <v>43009</v>
      </c>
      <c r="L205" s="1">
        <v>43373</v>
      </c>
      <c r="M205" s="1">
        <v>43039</v>
      </c>
      <c r="N205">
        <v>367</v>
      </c>
      <c r="O205" t="s">
        <v>114</v>
      </c>
      <c r="P205" t="s">
        <v>574</v>
      </c>
      <c r="Q205" t="s">
        <v>575</v>
      </c>
      <c r="R205" t="s">
        <v>576</v>
      </c>
      <c r="S205" t="s">
        <v>483</v>
      </c>
      <c r="T205" t="s">
        <v>80</v>
      </c>
      <c r="U205" t="s">
        <v>80</v>
      </c>
      <c r="V205" t="s">
        <v>104</v>
      </c>
      <c r="W205" t="s">
        <v>104</v>
      </c>
      <c r="X205" t="s">
        <v>105</v>
      </c>
      <c r="Y205" t="s">
        <v>105</v>
      </c>
      <c r="Z205" t="s">
        <v>83</v>
      </c>
      <c r="AA205" t="s">
        <v>84</v>
      </c>
      <c r="AB205" t="s">
        <v>84</v>
      </c>
      <c r="AC205" t="s">
        <v>86</v>
      </c>
      <c r="AD205" t="s">
        <v>86</v>
      </c>
      <c r="AE205" t="s">
        <v>575</v>
      </c>
      <c r="AF205" t="s">
        <v>577</v>
      </c>
      <c r="AG205" t="s">
        <v>78</v>
      </c>
      <c r="AH205" t="s">
        <v>78</v>
      </c>
      <c r="AI205" t="s">
        <v>578</v>
      </c>
      <c r="AJ205" t="s">
        <v>108</v>
      </c>
      <c r="AK205" t="s">
        <v>579</v>
      </c>
      <c r="AL205" t="s">
        <v>91</v>
      </c>
      <c r="AM205" t="s">
        <v>86</v>
      </c>
      <c r="AN205" t="s">
        <v>575</v>
      </c>
      <c r="AO205" t="s">
        <v>577</v>
      </c>
      <c r="AP205" t="s">
        <v>78</v>
      </c>
      <c r="AQ205" t="s">
        <v>78</v>
      </c>
      <c r="AR205" t="s">
        <v>578</v>
      </c>
      <c r="AS205" t="s">
        <v>108</v>
      </c>
      <c r="AT205" t="s">
        <v>579</v>
      </c>
      <c r="AU205" t="s">
        <v>91</v>
      </c>
      <c r="AV205">
        <v>6420</v>
      </c>
      <c r="AW205">
        <v>0</v>
      </c>
      <c r="AX205">
        <v>6000</v>
      </c>
      <c r="AY205">
        <v>0</v>
      </c>
      <c r="AZ205">
        <v>0</v>
      </c>
      <c r="BA205">
        <v>420</v>
      </c>
      <c r="BB205" t="s">
        <v>92</v>
      </c>
      <c r="BC205" s="1">
        <v>43373</v>
      </c>
      <c r="BD205" s="1">
        <v>43373</v>
      </c>
      <c r="BE205" t="s">
        <v>125</v>
      </c>
      <c r="BF205" t="s">
        <v>78</v>
      </c>
      <c r="BG205" t="s">
        <v>78</v>
      </c>
      <c r="BH205">
        <v>32768</v>
      </c>
      <c r="BI205">
        <v>0</v>
      </c>
      <c r="BJ205" t="s">
        <v>94</v>
      </c>
      <c r="BK205" t="s">
        <v>485</v>
      </c>
      <c r="BL205" t="s">
        <v>581</v>
      </c>
      <c r="BM205">
        <v>1</v>
      </c>
      <c r="BN205" t="s">
        <v>97</v>
      </c>
      <c r="BO205">
        <v>1</v>
      </c>
      <c r="BP205">
        <v>1</v>
      </c>
      <c r="BQ205">
        <v>500</v>
      </c>
      <c r="BR205">
        <v>500</v>
      </c>
      <c r="BS205" t="s">
        <v>98</v>
      </c>
      <c r="BT205">
        <v>0</v>
      </c>
      <c r="BU205">
        <v>0</v>
      </c>
      <c r="BV205">
        <v>0</v>
      </c>
      <c r="BW205">
        <v>0</v>
      </c>
      <c r="BX205">
        <v>0</v>
      </c>
      <c r="BY205">
        <v>500</v>
      </c>
      <c r="BZ205">
        <v>100</v>
      </c>
      <c r="CA205" t="s">
        <v>78</v>
      </c>
      <c r="CB205" t="s">
        <v>78</v>
      </c>
    </row>
    <row r="206" spans="1:80" x14ac:dyDescent="0.25">
      <c r="A206" t="s">
        <v>573</v>
      </c>
      <c r="B206" t="s">
        <v>202</v>
      </c>
      <c r="C206">
        <f>YEAR(Table_cherry_TWO_View_VY_SOP_Detail[[#This Row],[Document_Date]])</f>
        <v>2017</v>
      </c>
      <c r="D206">
        <f>MONTH(Table_cherry_TWO_View_VY_SOP_Detail[[#This Row],[Document_Date]])</f>
        <v>10</v>
      </c>
      <c r="E206" t="str">
        <f>TEXT(Table_cherry_TWO_View_VY_SOP_Detail[[#This Row],[Document_Date]], "yyyy-MMM")</f>
        <v>2017-Oct</v>
      </c>
      <c r="F206" s="3">
        <f>WEEKDAY(Table_cherry_TWO_View_VY_SOP_Detail[[#This Row],[Document_Date]])</f>
        <v>1</v>
      </c>
      <c r="G206">
        <f>WEEKNUM(Table_cherry_TWO_View_VY_SOP_Detail[[#This Row],[Document_Date]])</f>
        <v>40</v>
      </c>
      <c r="H206">
        <f ca="1">_xlfn.DAYS(Table_cherry_TWO_View_VY_SOP_Detail[[#This Row],[Due_Date]], Table_cherry_TWO_View_VY_SOP_Detail[[#This Row],[Today]])</f>
        <v>1500</v>
      </c>
      <c r="I206" s="2">
        <f t="shared" ca="1" si="3"/>
        <v>41539</v>
      </c>
      <c r="J206" s="1">
        <v>43009</v>
      </c>
      <c r="K206" s="1">
        <v>43009</v>
      </c>
      <c r="L206" s="1">
        <v>43373</v>
      </c>
      <c r="M206" s="1">
        <v>43039</v>
      </c>
      <c r="N206">
        <v>367</v>
      </c>
      <c r="O206" t="s">
        <v>114</v>
      </c>
      <c r="P206" t="s">
        <v>574</v>
      </c>
      <c r="Q206" t="s">
        <v>575</v>
      </c>
      <c r="R206" t="s">
        <v>576</v>
      </c>
      <c r="S206" t="s">
        <v>483</v>
      </c>
      <c r="T206" t="s">
        <v>80</v>
      </c>
      <c r="U206" t="s">
        <v>80</v>
      </c>
      <c r="V206" t="s">
        <v>104</v>
      </c>
      <c r="W206" t="s">
        <v>104</v>
      </c>
      <c r="X206" t="s">
        <v>105</v>
      </c>
      <c r="Y206" t="s">
        <v>105</v>
      </c>
      <c r="Z206" t="s">
        <v>83</v>
      </c>
      <c r="AA206" t="s">
        <v>84</v>
      </c>
      <c r="AB206" t="s">
        <v>84</v>
      </c>
      <c r="AC206" t="s">
        <v>86</v>
      </c>
      <c r="AD206" t="s">
        <v>86</v>
      </c>
      <c r="AE206" t="s">
        <v>575</v>
      </c>
      <c r="AF206" t="s">
        <v>577</v>
      </c>
      <c r="AG206" t="s">
        <v>78</v>
      </c>
      <c r="AH206" t="s">
        <v>78</v>
      </c>
      <c r="AI206" t="s">
        <v>578</v>
      </c>
      <c r="AJ206" t="s">
        <v>108</v>
      </c>
      <c r="AK206" t="s">
        <v>579</v>
      </c>
      <c r="AL206" t="s">
        <v>91</v>
      </c>
      <c r="AM206" t="s">
        <v>86</v>
      </c>
      <c r="AN206" t="s">
        <v>575</v>
      </c>
      <c r="AO206" t="s">
        <v>577</v>
      </c>
      <c r="AP206" t="s">
        <v>78</v>
      </c>
      <c r="AQ206" t="s">
        <v>78</v>
      </c>
      <c r="AR206" t="s">
        <v>578</v>
      </c>
      <c r="AS206" t="s">
        <v>108</v>
      </c>
      <c r="AT206" t="s">
        <v>579</v>
      </c>
      <c r="AU206" t="s">
        <v>91</v>
      </c>
      <c r="AV206">
        <v>6420</v>
      </c>
      <c r="AW206">
        <v>0</v>
      </c>
      <c r="AX206">
        <v>6000</v>
      </c>
      <c r="AY206">
        <v>0</v>
      </c>
      <c r="AZ206">
        <v>0</v>
      </c>
      <c r="BA206">
        <v>420</v>
      </c>
      <c r="BB206" t="s">
        <v>92</v>
      </c>
      <c r="BC206" s="1">
        <v>43373</v>
      </c>
      <c r="BD206" s="1">
        <v>43373</v>
      </c>
      <c r="BE206" t="s">
        <v>125</v>
      </c>
      <c r="BF206" t="s">
        <v>78</v>
      </c>
      <c r="BG206" t="s">
        <v>78</v>
      </c>
      <c r="BH206">
        <v>49152</v>
      </c>
      <c r="BI206">
        <v>0</v>
      </c>
      <c r="BJ206" t="s">
        <v>94</v>
      </c>
      <c r="BK206" t="s">
        <v>485</v>
      </c>
      <c r="BL206" t="s">
        <v>582</v>
      </c>
      <c r="BM206">
        <v>1</v>
      </c>
      <c r="BN206" t="s">
        <v>97</v>
      </c>
      <c r="BO206">
        <v>1</v>
      </c>
      <c r="BP206">
        <v>1</v>
      </c>
      <c r="BQ206">
        <v>500</v>
      </c>
      <c r="BR206">
        <v>500</v>
      </c>
      <c r="BS206" t="s">
        <v>98</v>
      </c>
      <c r="BT206">
        <v>0</v>
      </c>
      <c r="BU206">
        <v>0</v>
      </c>
      <c r="BV206">
        <v>0</v>
      </c>
      <c r="BW206">
        <v>0</v>
      </c>
      <c r="BX206">
        <v>0</v>
      </c>
      <c r="BY206">
        <v>500</v>
      </c>
      <c r="BZ206">
        <v>100</v>
      </c>
      <c r="CA206" t="s">
        <v>78</v>
      </c>
      <c r="CB206" t="s">
        <v>78</v>
      </c>
    </row>
    <row r="207" spans="1:80" x14ac:dyDescent="0.25">
      <c r="A207" t="s">
        <v>573</v>
      </c>
      <c r="B207" t="s">
        <v>202</v>
      </c>
      <c r="C207">
        <f>YEAR(Table_cherry_TWO_View_VY_SOP_Detail[[#This Row],[Document_Date]])</f>
        <v>2017</v>
      </c>
      <c r="D207">
        <f>MONTH(Table_cherry_TWO_View_VY_SOP_Detail[[#This Row],[Document_Date]])</f>
        <v>10</v>
      </c>
      <c r="E207" t="str">
        <f>TEXT(Table_cherry_TWO_View_VY_SOP_Detail[[#This Row],[Document_Date]], "yyyy-MMM")</f>
        <v>2017-Oct</v>
      </c>
      <c r="F207" s="3">
        <f>WEEKDAY(Table_cherry_TWO_View_VY_SOP_Detail[[#This Row],[Document_Date]])</f>
        <v>1</v>
      </c>
      <c r="G207">
        <f>WEEKNUM(Table_cherry_TWO_View_VY_SOP_Detail[[#This Row],[Document_Date]])</f>
        <v>40</v>
      </c>
      <c r="H207">
        <f ca="1">_xlfn.DAYS(Table_cherry_TWO_View_VY_SOP_Detail[[#This Row],[Due_Date]], Table_cherry_TWO_View_VY_SOP_Detail[[#This Row],[Today]])</f>
        <v>1500</v>
      </c>
      <c r="I207" s="2">
        <f t="shared" ca="1" si="3"/>
        <v>41539</v>
      </c>
      <c r="J207" s="1">
        <v>43009</v>
      </c>
      <c r="K207" s="1">
        <v>43009</v>
      </c>
      <c r="L207" s="1">
        <v>43373</v>
      </c>
      <c r="M207" s="1">
        <v>43039</v>
      </c>
      <c r="N207">
        <v>367</v>
      </c>
      <c r="O207" t="s">
        <v>114</v>
      </c>
      <c r="P207" t="s">
        <v>574</v>
      </c>
      <c r="Q207" t="s">
        <v>575</v>
      </c>
      <c r="R207" t="s">
        <v>576</v>
      </c>
      <c r="S207" t="s">
        <v>483</v>
      </c>
      <c r="T207" t="s">
        <v>80</v>
      </c>
      <c r="U207" t="s">
        <v>80</v>
      </c>
      <c r="V207" t="s">
        <v>104</v>
      </c>
      <c r="W207" t="s">
        <v>104</v>
      </c>
      <c r="X207" t="s">
        <v>105</v>
      </c>
      <c r="Y207" t="s">
        <v>105</v>
      </c>
      <c r="Z207" t="s">
        <v>83</v>
      </c>
      <c r="AA207" t="s">
        <v>84</v>
      </c>
      <c r="AB207" t="s">
        <v>84</v>
      </c>
      <c r="AC207" t="s">
        <v>86</v>
      </c>
      <c r="AD207" t="s">
        <v>86</v>
      </c>
      <c r="AE207" t="s">
        <v>575</v>
      </c>
      <c r="AF207" t="s">
        <v>577</v>
      </c>
      <c r="AG207" t="s">
        <v>78</v>
      </c>
      <c r="AH207" t="s">
        <v>78</v>
      </c>
      <c r="AI207" t="s">
        <v>578</v>
      </c>
      <c r="AJ207" t="s">
        <v>108</v>
      </c>
      <c r="AK207" t="s">
        <v>579</v>
      </c>
      <c r="AL207" t="s">
        <v>91</v>
      </c>
      <c r="AM207" t="s">
        <v>86</v>
      </c>
      <c r="AN207" t="s">
        <v>575</v>
      </c>
      <c r="AO207" t="s">
        <v>577</v>
      </c>
      <c r="AP207" t="s">
        <v>78</v>
      </c>
      <c r="AQ207" t="s">
        <v>78</v>
      </c>
      <c r="AR207" t="s">
        <v>578</v>
      </c>
      <c r="AS207" t="s">
        <v>108</v>
      </c>
      <c r="AT207" t="s">
        <v>579</v>
      </c>
      <c r="AU207" t="s">
        <v>91</v>
      </c>
      <c r="AV207">
        <v>6420</v>
      </c>
      <c r="AW207">
        <v>0</v>
      </c>
      <c r="AX207">
        <v>6000</v>
      </c>
      <c r="AY207">
        <v>0</v>
      </c>
      <c r="AZ207">
        <v>0</v>
      </c>
      <c r="BA207">
        <v>420</v>
      </c>
      <c r="BB207" t="s">
        <v>92</v>
      </c>
      <c r="BC207" s="1">
        <v>43373</v>
      </c>
      <c r="BD207" s="1">
        <v>43373</v>
      </c>
      <c r="BE207" t="s">
        <v>125</v>
      </c>
      <c r="BF207" t="s">
        <v>78</v>
      </c>
      <c r="BG207" t="s">
        <v>78</v>
      </c>
      <c r="BH207">
        <v>65536</v>
      </c>
      <c r="BI207">
        <v>0</v>
      </c>
      <c r="BJ207" t="s">
        <v>94</v>
      </c>
      <c r="BK207" t="s">
        <v>485</v>
      </c>
      <c r="BL207" t="s">
        <v>583</v>
      </c>
      <c r="BM207">
        <v>1</v>
      </c>
      <c r="BN207" t="s">
        <v>97</v>
      </c>
      <c r="BO207">
        <v>1</v>
      </c>
      <c r="BP207">
        <v>1</v>
      </c>
      <c r="BQ207">
        <v>500</v>
      </c>
      <c r="BR207">
        <v>500</v>
      </c>
      <c r="BS207" t="s">
        <v>98</v>
      </c>
      <c r="BT207">
        <v>0</v>
      </c>
      <c r="BU207">
        <v>0</v>
      </c>
      <c r="BV207">
        <v>0</v>
      </c>
      <c r="BW207">
        <v>0</v>
      </c>
      <c r="BX207">
        <v>0</v>
      </c>
      <c r="BY207">
        <v>500</v>
      </c>
      <c r="BZ207">
        <v>100</v>
      </c>
      <c r="CA207" t="s">
        <v>78</v>
      </c>
      <c r="CB207" t="s">
        <v>78</v>
      </c>
    </row>
    <row r="208" spans="1:80" x14ac:dyDescent="0.25">
      <c r="A208" t="s">
        <v>573</v>
      </c>
      <c r="B208" t="s">
        <v>202</v>
      </c>
      <c r="C208">
        <f>YEAR(Table_cherry_TWO_View_VY_SOP_Detail[[#This Row],[Document_Date]])</f>
        <v>2017</v>
      </c>
      <c r="D208">
        <f>MONTH(Table_cherry_TWO_View_VY_SOP_Detail[[#This Row],[Document_Date]])</f>
        <v>10</v>
      </c>
      <c r="E208" t="str">
        <f>TEXT(Table_cherry_TWO_View_VY_SOP_Detail[[#This Row],[Document_Date]], "yyyy-MMM")</f>
        <v>2017-Oct</v>
      </c>
      <c r="F208" s="3">
        <f>WEEKDAY(Table_cherry_TWO_View_VY_SOP_Detail[[#This Row],[Document_Date]])</f>
        <v>1</v>
      </c>
      <c r="G208">
        <f>WEEKNUM(Table_cherry_TWO_View_VY_SOP_Detail[[#This Row],[Document_Date]])</f>
        <v>40</v>
      </c>
      <c r="H208">
        <f ca="1">_xlfn.DAYS(Table_cherry_TWO_View_VY_SOP_Detail[[#This Row],[Due_Date]], Table_cherry_TWO_View_VY_SOP_Detail[[#This Row],[Today]])</f>
        <v>1500</v>
      </c>
      <c r="I208" s="2">
        <f t="shared" ca="1" si="3"/>
        <v>41539</v>
      </c>
      <c r="J208" s="1">
        <v>43009</v>
      </c>
      <c r="K208" s="1">
        <v>43009</v>
      </c>
      <c r="L208" s="1">
        <v>43373</v>
      </c>
      <c r="M208" s="1">
        <v>43039</v>
      </c>
      <c r="N208">
        <v>367</v>
      </c>
      <c r="O208" t="s">
        <v>114</v>
      </c>
      <c r="P208" t="s">
        <v>574</v>
      </c>
      <c r="Q208" t="s">
        <v>575</v>
      </c>
      <c r="R208" t="s">
        <v>576</v>
      </c>
      <c r="S208" t="s">
        <v>483</v>
      </c>
      <c r="T208" t="s">
        <v>80</v>
      </c>
      <c r="U208" t="s">
        <v>80</v>
      </c>
      <c r="V208" t="s">
        <v>104</v>
      </c>
      <c r="W208" t="s">
        <v>104</v>
      </c>
      <c r="X208" t="s">
        <v>105</v>
      </c>
      <c r="Y208" t="s">
        <v>105</v>
      </c>
      <c r="Z208" t="s">
        <v>83</v>
      </c>
      <c r="AA208" t="s">
        <v>84</v>
      </c>
      <c r="AB208" t="s">
        <v>84</v>
      </c>
      <c r="AC208" t="s">
        <v>86</v>
      </c>
      <c r="AD208" t="s">
        <v>86</v>
      </c>
      <c r="AE208" t="s">
        <v>575</v>
      </c>
      <c r="AF208" t="s">
        <v>577</v>
      </c>
      <c r="AG208" t="s">
        <v>78</v>
      </c>
      <c r="AH208" t="s">
        <v>78</v>
      </c>
      <c r="AI208" t="s">
        <v>578</v>
      </c>
      <c r="AJ208" t="s">
        <v>108</v>
      </c>
      <c r="AK208" t="s">
        <v>579</v>
      </c>
      <c r="AL208" t="s">
        <v>91</v>
      </c>
      <c r="AM208" t="s">
        <v>86</v>
      </c>
      <c r="AN208" t="s">
        <v>575</v>
      </c>
      <c r="AO208" t="s">
        <v>577</v>
      </c>
      <c r="AP208" t="s">
        <v>78</v>
      </c>
      <c r="AQ208" t="s">
        <v>78</v>
      </c>
      <c r="AR208" t="s">
        <v>578</v>
      </c>
      <c r="AS208" t="s">
        <v>108</v>
      </c>
      <c r="AT208" t="s">
        <v>579</v>
      </c>
      <c r="AU208" t="s">
        <v>91</v>
      </c>
      <c r="AV208">
        <v>6420</v>
      </c>
      <c r="AW208">
        <v>0</v>
      </c>
      <c r="AX208">
        <v>6000</v>
      </c>
      <c r="AY208">
        <v>0</v>
      </c>
      <c r="AZ208">
        <v>0</v>
      </c>
      <c r="BA208">
        <v>420</v>
      </c>
      <c r="BB208" t="s">
        <v>92</v>
      </c>
      <c r="BC208" s="1">
        <v>43373</v>
      </c>
      <c r="BD208" s="1">
        <v>43373</v>
      </c>
      <c r="BE208" t="s">
        <v>125</v>
      </c>
      <c r="BF208" t="s">
        <v>78</v>
      </c>
      <c r="BG208" t="s">
        <v>78</v>
      </c>
      <c r="BH208">
        <v>81920</v>
      </c>
      <c r="BI208">
        <v>0</v>
      </c>
      <c r="BJ208" t="s">
        <v>94</v>
      </c>
      <c r="BK208" t="s">
        <v>485</v>
      </c>
      <c r="BL208" t="s">
        <v>584</v>
      </c>
      <c r="BM208">
        <v>1</v>
      </c>
      <c r="BN208" t="s">
        <v>97</v>
      </c>
      <c r="BO208">
        <v>1</v>
      </c>
      <c r="BP208">
        <v>1</v>
      </c>
      <c r="BQ208">
        <v>500</v>
      </c>
      <c r="BR208">
        <v>500</v>
      </c>
      <c r="BS208" t="s">
        <v>98</v>
      </c>
      <c r="BT208">
        <v>0</v>
      </c>
      <c r="BU208">
        <v>0</v>
      </c>
      <c r="BV208">
        <v>0</v>
      </c>
      <c r="BW208">
        <v>0</v>
      </c>
      <c r="BX208">
        <v>0</v>
      </c>
      <c r="BY208">
        <v>500</v>
      </c>
      <c r="BZ208">
        <v>100</v>
      </c>
      <c r="CA208" t="s">
        <v>78</v>
      </c>
      <c r="CB208" t="s">
        <v>78</v>
      </c>
    </row>
    <row r="209" spans="1:80" x14ac:dyDescent="0.25">
      <c r="A209" t="s">
        <v>573</v>
      </c>
      <c r="B209" t="s">
        <v>202</v>
      </c>
      <c r="C209">
        <f>YEAR(Table_cherry_TWO_View_VY_SOP_Detail[[#This Row],[Document_Date]])</f>
        <v>2017</v>
      </c>
      <c r="D209">
        <f>MONTH(Table_cherry_TWO_View_VY_SOP_Detail[[#This Row],[Document_Date]])</f>
        <v>10</v>
      </c>
      <c r="E209" t="str">
        <f>TEXT(Table_cherry_TWO_View_VY_SOP_Detail[[#This Row],[Document_Date]], "yyyy-MMM")</f>
        <v>2017-Oct</v>
      </c>
      <c r="F209" s="3">
        <f>WEEKDAY(Table_cherry_TWO_View_VY_SOP_Detail[[#This Row],[Document_Date]])</f>
        <v>1</v>
      </c>
      <c r="G209">
        <f>WEEKNUM(Table_cherry_TWO_View_VY_SOP_Detail[[#This Row],[Document_Date]])</f>
        <v>40</v>
      </c>
      <c r="H209">
        <f ca="1">_xlfn.DAYS(Table_cherry_TWO_View_VY_SOP_Detail[[#This Row],[Due_Date]], Table_cherry_TWO_View_VY_SOP_Detail[[#This Row],[Today]])</f>
        <v>1500</v>
      </c>
      <c r="I209" s="2">
        <f t="shared" ca="1" si="3"/>
        <v>41539</v>
      </c>
      <c r="J209" s="1">
        <v>43009</v>
      </c>
      <c r="K209" s="1">
        <v>43009</v>
      </c>
      <c r="L209" s="1">
        <v>43373</v>
      </c>
      <c r="M209" s="1">
        <v>43039</v>
      </c>
      <c r="N209">
        <v>367</v>
      </c>
      <c r="O209" t="s">
        <v>114</v>
      </c>
      <c r="P209" t="s">
        <v>574</v>
      </c>
      <c r="Q209" t="s">
        <v>575</v>
      </c>
      <c r="R209" t="s">
        <v>576</v>
      </c>
      <c r="S209" t="s">
        <v>483</v>
      </c>
      <c r="T209" t="s">
        <v>80</v>
      </c>
      <c r="U209" t="s">
        <v>80</v>
      </c>
      <c r="V209" t="s">
        <v>104</v>
      </c>
      <c r="W209" t="s">
        <v>104</v>
      </c>
      <c r="X209" t="s">
        <v>105</v>
      </c>
      <c r="Y209" t="s">
        <v>105</v>
      </c>
      <c r="Z209" t="s">
        <v>83</v>
      </c>
      <c r="AA209" t="s">
        <v>84</v>
      </c>
      <c r="AB209" t="s">
        <v>84</v>
      </c>
      <c r="AC209" t="s">
        <v>86</v>
      </c>
      <c r="AD209" t="s">
        <v>86</v>
      </c>
      <c r="AE209" t="s">
        <v>575</v>
      </c>
      <c r="AF209" t="s">
        <v>577</v>
      </c>
      <c r="AG209" t="s">
        <v>78</v>
      </c>
      <c r="AH209" t="s">
        <v>78</v>
      </c>
      <c r="AI209" t="s">
        <v>578</v>
      </c>
      <c r="AJ209" t="s">
        <v>108</v>
      </c>
      <c r="AK209" t="s">
        <v>579</v>
      </c>
      <c r="AL209" t="s">
        <v>91</v>
      </c>
      <c r="AM209" t="s">
        <v>86</v>
      </c>
      <c r="AN209" t="s">
        <v>575</v>
      </c>
      <c r="AO209" t="s">
        <v>577</v>
      </c>
      <c r="AP209" t="s">
        <v>78</v>
      </c>
      <c r="AQ209" t="s">
        <v>78</v>
      </c>
      <c r="AR209" t="s">
        <v>578</v>
      </c>
      <c r="AS209" t="s">
        <v>108</v>
      </c>
      <c r="AT209" t="s">
        <v>579</v>
      </c>
      <c r="AU209" t="s">
        <v>91</v>
      </c>
      <c r="AV209">
        <v>6420</v>
      </c>
      <c r="AW209">
        <v>0</v>
      </c>
      <c r="AX209">
        <v>6000</v>
      </c>
      <c r="AY209">
        <v>0</v>
      </c>
      <c r="AZ209">
        <v>0</v>
      </c>
      <c r="BA209">
        <v>420</v>
      </c>
      <c r="BB209" t="s">
        <v>92</v>
      </c>
      <c r="BC209" s="1">
        <v>43373</v>
      </c>
      <c r="BD209" s="1">
        <v>43373</v>
      </c>
      <c r="BE209" t="s">
        <v>125</v>
      </c>
      <c r="BF209" t="s">
        <v>78</v>
      </c>
      <c r="BG209" t="s">
        <v>78</v>
      </c>
      <c r="BH209">
        <v>98304</v>
      </c>
      <c r="BI209">
        <v>0</v>
      </c>
      <c r="BJ209" t="s">
        <v>94</v>
      </c>
      <c r="BK209" t="s">
        <v>485</v>
      </c>
      <c r="BL209" t="s">
        <v>585</v>
      </c>
      <c r="BM209">
        <v>1</v>
      </c>
      <c r="BN209" t="s">
        <v>97</v>
      </c>
      <c r="BO209">
        <v>1</v>
      </c>
      <c r="BP209">
        <v>1</v>
      </c>
      <c r="BQ209">
        <v>500</v>
      </c>
      <c r="BR209">
        <v>500</v>
      </c>
      <c r="BS209" t="s">
        <v>98</v>
      </c>
      <c r="BT209">
        <v>0</v>
      </c>
      <c r="BU209">
        <v>0</v>
      </c>
      <c r="BV209">
        <v>0</v>
      </c>
      <c r="BW209">
        <v>0</v>
      </c>
      <c r="BX209">
        <v>0</v>
      </c>
      <c r="BY209">
        <v>500</v>
      </c>
      <c r="BZ209">
        <v>100</v>
      </c>
      <c r="CA209" t="s">
        <v>78</v>
      </c>
      <c r="CB209" t="s">
        <v>78</v>
      </c>
    </row>
    <row r="210" spans="1:80" x14ac:dyDescent="0.25">
      <c r="A210" t="s">
        <v>573</v>
      </c>
      <c r="B210" t="s">
        <v>202</v>
      </c>
      <c r="C210">
        <f>YEAR(Table_cherry_TWO_View_VY_SOP_Detail[[#This Row],[Document_Date]])</f>
        <v>2017</v>
      </c>
      <c r="D210">
        <f>MONTH(Table_cherry_TWO_View_VY_SOP_Detail[[#This Row],[Document_Date]])</f>
        <v>10</v>
      </c>
      <c r="E210" t="str">
        <f>TEXT(Table_cherry_TWO_View_VY_SOP_Detail[[#This Row],[Document_Date]], "yyyy-MMM")</f>
        <v>2017-Oct</v>
      </c>
      <c r="F210" s="3">
        <f>WEEKDAY(Table_cherry_TWO_View_VY_SOP_Detail[[#This Row],[Document_Date]])</f>
        <v>1</v>
      </c>
      <c r="G210">
        <f>WEEKNUM(Table_cherry_TWO_View_VY_SOP_Detail[[#This Row],[Document_Date]])</f>
        <v>40</v>
      </c>
      <c r="H210">
        <f ca="1">_xlfn.DAYS(Table_cherry_TWO_View_VY_SOP_Detail[[#This Row],[Due_Date]], Table_cherry_TWO_View_VY_SOP_Detail[[#This Row],[Today]])</f>
        <v>1500</v>
      </c>
      <c r="I210" s="2">
        <f t="shared" ca="1" si="3"/>
        <v>41539</v>
      </c>
      <c r="J210" s="1">
        <v>43009</v>
      </c>
      <c r="K210" s="1">
        <v>43009</v>
      </c>
      <c r="L210" s="1">
        <v>43373</v>
      </c>
      <c r="M210" s="1">
        <v>43039</v>
      </c>
      <c r="N210">
        <v>367</v>
      </c>
      <c r="O210" t="s">
        <v>114</v>
      </c>
      <c r="P210" t="s">
        <v>574</v>
      </c>
      <c r="Q210" t="s">
        <v>575</v>
      </c>
      <c r="R210" t="s">
        <v>576</v>
      </c>
      <c r="S210" t="s">
        <v>483</v>
      </c>
      <c r="T210" t="s">
        <v>80</v>
      </c>
      <c r="U210" t="s">
        <v>80</v>
      </c>
      <c r="V210" t="s">
        <v>104</v>
      </c>
      <c r="W210" t="s">
        <v>104</v>
      </c>
      <c r="X210" t="s">
        <v>105</v>
      </c>
      <c r="Y210" t="s">
        <v>105</v>
      </c>
      <c r="Z210" t="s">
        <v>83</v>
      </c>
      <c r="AA210" t="s">
        <v>84</v>
      </c>
      <c r="AB210" t="s">
        <v>84</v>
      </c>
      <c r="AC210" t="s">
        <v>86</v>
      </c>
      <c r="AD210" t="s">
        <v>86</v>
      </c>
      <c r="AE210" t="s">
        <v>575</v>
      </c>
      <c r="AF210" t="s">
        <v>577</v>
      </c>
      <c r="AG210" t="s">
        <v>78</v>
      </c>
      <c r="AH210" t="s">
        <v>78</v>
      </c>
      <c r="AI210" t="s">
        <v>578</v>
      </c>
      <c r="AJ210" t="s">
        <v>108</v>
      </c>
      <c r="AK210" t="s">
        <v>579</v>
      </c>
      <c r="AL210" t="s">
        <v>91</v>
      </c>
      <c r="AM210" t="s">
        <v>86</v>
      </c>
      <c r="AN210" t="s">
        <v>575</v>
      </c>
      <c r="AO210" t="s">
        <v>577</v>
      </c>
      <c r="AP210" t="s">
        <v>78</v>
      </c>
      <c r="AQ210" t="s">
        <v>78</v>
      </c>
      <c r="AR210" t="s">
        <v>578</v>
      </c>
      <c r="AS210" t="s">
        <v>108</v>
      </c>
      <c r="AT210" t="s">
        <v>579</v>
      </c>
      <c r="AU210" t="s">
        <v>91</v>
      </c>
      <c r="AV210">
        <v>6420</v>
      </c>
      <c r="AW210">
        <v>0</v>
      </c>
      <c r="AX210">
        <v>6000</v>
      </c>
      <c r="AY210">
        <v>0</v>
      </c>
      <c r="AZ210">
        <v>0</v>
      </c>
      <c r="BA210">
        <v>420</v>
      </c>
      <c r="BB210" t="s">
        <v>92</v>
      </c>
      <c r="BC210" s="1">
        <v>43373</v>
      </c>
      <c r="BD210" s="1">
        <v>43373</v>
      </c>
      <c r="BE210" t="s">
        <v>125</v>
      </c>
      <c r="BF210" t="s">
        <v>78</v>
      </c>
      <c r="BG210" t="s">
        <v>78</v>
      </c>
      <c r="BH210">
        <v>114688</v>
      </c>
      <c r="BI210">
        <v>0</v>
      </c>
      <c r="BJ210" t="s">
        <v>94</v>
      </c>
      <c r="BK210" t="s">
        <v>485</v>
      </c>
      <c r="BL210" t="s">
        <v>493</v>
      </c>
      <c r="BM210">
        <v>1</v>
      </c>
      <c r="BN210" t="s">
        <v>97</v>
      </c>
      <c r="BO210">
        <v>1</v>
      </c>
      <c r="BP210">
        <v>1</v>
      </c>
      <c r="BQ210">
        <v>500</v>
      </c>
      <c r="BR210">
        <v>500</v>
      </c>
      <c r="BS210" t="s">
        <v>98</v>
      </c>
      <c r="BT210">
        <v>0</v>
      </c>
      <c r="BU210">
        <v>0</v>
      </c>
      <c r="BV210">
        <v>0</v>
      </c>
      <c r="BW210">
        <v>0</v>
      </c>
      <c r="BX210">
        <v>0</v>
      </c>
      <c r="BY210">
        <v>500</v>
      </c>
      <c r="BZ210">
        <v>100</v>
      </c>
      <c r="CA210" t="s">
        <v>78</v>
      </c>
      <c r="CB210" t="s">
        <v>78</v>
      </c>
    </row>
    <row r="211" spans="1:80" x14ac:dyDescent="0.25">
      <c r="A211" t="s">
        <v>573</v>
      </c>
      <c r="B211" t="s">
        <v>202</v>
      </c>
      <c r="C211">
        <f>YEAR(Table_cherry_TWO_View_VY_SOP_Detail[[#This Row],[Document_Date]])</f>
        <v>2017</v>
      </c>
      <c r="D211">
        <f>MONTH(Table_cherry_TWO_View_VY_SOP_Detail[[#This Row],[Document_Date]])</f>
        <v>10</v>
      </c>
      <c r="E211" t="str">
        <f>TEXT(Table_cherry_TWO_View_VY_SOP_Detail[[#This Row],[Document_Date]], "yyyy-MMM")</f>
        <v>2017-Oct</v>
      </c>
      <c r="F211" s="3">
        <f>WEEKDAY(Table_cherry_TWO_View_VY_SOP_Detail[[#This Row],[Document_Date]])</f>
        <v>1</v>
      </c>
      <c r="G211">
        <f>WEEKNUM(Table_cherry_TWO_View_VY_SOP_Detail[[#This Row],[Document_Date]])</f>
        <v>40</v>
      </c>
      <c r="H211">
        <f ca="1">_xlfn.DAYS(Table_cherry_TWO_View_VY_SOP_Detail[[#This Row],[Due_Date]], Table_cherry_TWO_View_VY_SOP_Detail[[#This Row],[Today]])</f>
        <v>1500</v>
      </c>
      <c r="I211" s="2">
        <f t="shared" ca="1" si="3"/>
        <v>41539</v>
      </c>
      <c r="J211" s="1">
        <v>43009</v>
      </c>
      <c r="K211" s="1">
        <v>43009</v>
      </c>
      <c r="L211" s="1">
        <v>43373</v>
      </c>
      <c r="M211" s="1">
        <v>43039</v>
      </c>
      <c r="N211">
        <v>367</v>
      </c>
      <c r="O211" t="s">
        <v>114</v>
      </c>
      <c r="P211" t="s">
        <v>574</v>
      </c>
      <c r="Q211" t="s">
        <v>575</v>
      </c>
      <c r="R211" t="s">
        <v>576</v>
      </c>
      <c r="S211" t="s">
        <v>483</v>
      </c>
      <c r="T211" t="s">
        <v>80</v>
      </c>
      <c r="U211" t="s">
        <v>80</v>
      </c>
      <c r="V211" t="s">
        <v>104</v>
      </c>
      <c r="W211" t="s">
        <v>104</v>
      </c>
      <c r="X211" t="s">
        <v>105</v>
      </c>
      <c r="Y211" t="s">
        <v>105</v>
      </c>
      <c r="Z211" t="s">
        <v>83</v>
      </c>
      <c r="AA211" t="s">
        <v>84</v>
      </c>
      <c r="AB211" t="s">
        <v>84</v>
      </c>
      <c r="AC211" t="s">
        <v>86</v>
      </c>
      <c r="AD211" t="s">
        <v>86</v>
      </c>
      <c r="AE211" t="s">
        <v>575</v>
      </c>
      <c r="AF211" t="s">
        <v>577</v>
      </c>
      <c r="AG211" t="s">
        <v>78</v>
      </c>
      <c r="AH211" t="s">
        <v>78</v>
      </c>
      <c r="AI211" t="s">
        <v>578</v>
      </c>
      <c r="AJ211" t="s">
        <v>108</v>
      </c>
      <c r="AK211" t="s">
        <v>579</v>
      </c>
      <c r="AL211" t="s">
        <v>91</v>
      </c>
      <c r="AM211" t="s">
        <v>86</v>
      </c>
      <c r="AN211" t="s">
        <v>575</v>
      </c>
      <c r="AO211" t="s">
        <v>577</v>
      </c>
      <c r="AP211" t="s">
        <v>78</v>
      </c>
      <c r="AQ211" t="s">
        <v>78</v>
      </c>
      <c r="AR211" t="s">
        <v>578</v>
      </c>
      <c r="AS211" t="s">
        <v>108</v>
      </c>
      <c r="AT211" t="s">
        <v>579</v>
      </c>
      <c r="AU211" t="s">
        <v>91</v>
      </c>
      <c r="AV211">
        <v>6420</v>
      </c>
      <c r="AW211">
        <v>0</v>
      </c>
      <c r="AX211">
        <v>6000</v>
      </c>
      <c r="AY211">
        <v>0</v>
      </c>
      <c r="AZ211">
        <v>0</v>
      </c>
      <c r="BA211">
        <v>420</v>
      </c>
      <c r="BB211" t="s">
        <v>92</v>
      </c>
      <c r="BC211" s="1">
        <v>43373</v>
      </c>
      <c r="BD211" s="1">
        <v>43373</v>
      </c>
      <c r="BE211" t="s">
        <v>125</v>
      </c>
      <c r="BF211" t="s">
        <v>78</v>
      </c>
      <c r="BG211" t="s">
        <v>78</v>
      </c>
      <c r="BH211">
        <v>131072</v>
      </c>
      <c r="BI211">
        <v>0</v>
      </c>
      <c r="BJ211" t="s">
        <v>94</v>
      </c>
      <c r="BK211" t="s">
        <v>485</v>
      </c>
      <c r="BL211" t="s">
        <v>494</v>
      </c>
      <c r="BM211">
        <v>2</v>
      </c>
      <c r="BN211" t="s">
        <v>97</v>
      </c>
      <c r="BO211">
        <v>1</v>
      </c>
      <c r="BP211">
        <v>2</v>
      </c>
      <c r="BQ211">
        <v>500</v>
      </c>
      <c r="BR211">
        <v>1000</v>
      </c>
      <c r="BS211" t="s">
        <v>98</v>
      </c>
      <c r="BT211">
        <v>0</v>
      </c>
      <c r="BU211">
        <v>0</v>
      </c>
      <c r="BV211">
        <v>0</v>
      </c>
      <c r="BW211">
        <v>0</v>
      </c>
      <c r="BX211">
        <v>0</v>
      </c>
      <c r="BY211">
        <v>1000</v>
      </c>
      <c r="BZ211">
        <v>100</v>
      </c>
      <c r="CA211" t="s">
        <v>78</v>
      </c>
      <c r="CB211" t="s">
        <v>78</v>
      </c>
    </row>
    <row r="212" spans="1:80" x14ac:dyDescent="0.25">
      <c r="A212" t="s">
        <v>573</v>
      </c>
      <c r="B212" t="s">
        <v>202</v>
      </c>
      <c r="C212">
        <f>YEAR(Table_cherry_TWO_View_VY_SOP_Detail[[#This Row],[Document_Date]])</f>
        <v>2017</v>
      </c>
      <c r="D212">
        <f>MONTH(Table_cherry_TWO_View_VY_SOP_Detail[[#This Row],[Document_Date]])</f>
        <v>10</v>
      </c>
      <c r="E212" t="str">
        <f>TEXT(Table_cherry_TWO_View_VY_SOP_Detail[[#This Row],[Document_Date]], "yyyy-MMM")</f>
        <v>2017-Oct</v>
      </c>
      <c r="F212" s="3">
        <f>WEEKDAY(Table_cherry_TWO_View_VY_SOP_Detail[[#This Row],[Document_Date]])</f>
        <v>1</v>
      </c>
      <c r="G212">
        <f>WEEKNUM(Table_cherry_TWO_View_VY_SOP_Detail[[#This Row],[Document_Date]])</f>
        <v>40</v>
      </c>
      <c r="H212">
        <f ca="1">_xlfn.DAYS(Table_cherry_TWO_View_VY_SOP_Detail[[#This Row],[Due_Date]], Table_cherry_TWO_View_VY_SOP_Detail[[#This Row],[Today]])</f>
        <v>1500</v>
      </c>
      <c r="I212" s="2">
        <f t="shared" ca="1" si="3"/>
        <v>41539</v>
      </c>
      <c r="J212" s="1">
        <v>43009</v>
      </c>
      <c r="K212" s="1">
        <v>43009</v>
      </c>
      <c r="L212" s="1">
        <v>43373</v>
      </c>
      <c r="M212" s="1">
        <v>43039</v>
      </c>
      <c r="N212">
        <v>367</v>
      </c>
      <c r="O212" t="s">
        <v>114</v>
      </c>
      <c r="P212" t="s">
        <v>574</v>
      </c>
      <c r="Q212" t="s">
        <v>575</v>
      </c>
      <c r="R212" t="s">
        <v>576</v>
      </c>
      <c r="S212" t="s">
        <v>483</v>
      </c>
      <c r="T212" t="s">
        <v>80</v>
      </c>
      <c r="U212" t="s">
        <v>80</v>
      </c>
      <c r="V212" t="s">
        <v>104</v>
      </c>
      <c r="W212" t="s">
        <v>104</v>
      </c>
      <c r="X212" t="s">
        <v>105</v>
      </c>
      <c r="Y212" t="s">
        <v>105</v>
      </c>
      <c r="Z212" t="s">
        <v>83</v>
      </c>
      <c r="AA212" t="s">
        <v>84</v>
      </c>
      <c r="AB212" t="s">
        <v>84</v>
      </c>
      <c r="AC212" t="s">
        <v>86</v>
      </c>
      <c r="AD212" t="s">
        <v>86</v>
      </c>
      <c r="AE212" t="s">
        <v>575</v>
      </c>
      <c r="AF212" t="s">
        <v>577</v>
      </c>
      <c r="AG212" t="s">
        <v>78</v>
      </c>
      <c r="AH212" t="s">
        <v>78</v>
      </c>
      <c r="AI212" t="s">
        <v>578</v>
      </c>
      <c r="AJ212" t="s">
        <v>108</v>
      </c>
      <c r="AK212" t="s">
        <v>579</v>
      </c>
      <c r="AL212" t="s">
        <v>91</v>
      </c>
      <c r="AM212" t="s">
        <v>86</v>
      </c>
      <c r="AN212" t="s">
        <v>575</v>
      </c>
      <c r="AO212" t="s">
        <v>577</v>
      </c>
      <c r="AP212" t="s">
        <v>78</v>
      </c>
      <c r="AQ212" t="s">
        <v>78</v>
      </c>
      <c r="AR212" t="s">
        <v>578</v>
      </c>
      <c r="AS212" t="s">
        <v>108</v>
      </c>
      <c r="AT212" t="s">
        <v>579</v>
      </c>
      <c r="AU212" t="s">
        <v>91</v>
      </c>
      <c r="AV212">
        <v>6420</v>
      </c>
      <c r="AW212">
        <v>0</v>
      </c>
      <c r="AX212">
        <v>6000</v>
      </c>
      <c r="AY212">
        <v>0</v>
      </c>
      <c r="AZ212">
        <v>0</v>
      </c>
      <c r="BA212">
        <v>420</v>
      </c>
      <c r="BB212" t="s">
        <v>92</v>
      </c>
      <c r="BC212" s="1">
        <v>43373</v>
      </c>
      <c r="BD212" s="1">
        <v>43373</v>
      </c>
      <c r="BE212" t="s">
        <v>125</v>
      </c>
      <c r="BF212" t="s">
        <v>78</v>
      </c>
      <c r="BG212" t="s">
        <v>78</v>
      </c>
      <c r="BH212">
        <v>147456</v>
      </c>
      <c r="BI212">
        <v>0</v>
      </c>
      <c r="BJ212" t="s">
        <v>94</v>
      </c>
      <c r="BK212" t="s">
        <v>485</v>
      </c>
      <c r="BL212" t="s">
        <v>542</v>
      </c>
      <c r="BM212">
        <v>1</v>
      </c>
      <c r="BN212" t="s">
        <v>97</v>
      </c>
      <c r="BO212">
        <v>1</v>
      </c>
      <c r="BP212">
        <v>1</v>
      </c>
      <c r="BQ212">
        <v>500</v>
      </c>
      <c r="BR212">
        <v>500</v>
      </c>
      <c r="BS212" t="s">
        <v>98</v>
      </c>
      <c r="BT212">
        <v>0</v>
      </c>
      <c r="BU212">
        <v>0</v>
      </c>
      <c r="BV212">
        <v>0</v>
      </c>
      <c r="BW212">
        <v>0</v>
      </c>
      <c r="BX212">
        <v>0</v>
      </c>
      <c r="BY212">
        <v>500</v>
      </c>
      <c r="BZ212">
        <v>100</v>
      </c>
      <c r="CA212" t="s">
        <v>78</v>
      </c>
      <c r="CB212" t="s">
        <v>78</v>
      </c>
    </row>
    <row r="213" spans="1:80" x14ac:dyDescent="0.25">
      <c r="A213" t="s">
        <v>573</v>
      </c>
      <c r="B213" t="s">
        <v>202</v>
      </c>
      <c r="C213">
        <f>YEAR(Table_cherry_TWO_View_VY_SOP_Detail[[#This Row],[Document_Date]])</f>
        <v>2017</v>
      </c>
      <c r="D213">
        <f>MONTH(Table_cherry_TWO_View_VY_SOP_Detail[[#This Row],[Document_Date]])</f>
        <v>10</v>
      </c>
      <c r="E213" t="str">
        <f>TEXT(Table_cherry_TWO_View_VY_SOP_Detail[[#This Row],[Document_Date]], "yyyy-MMM")</f>
        <v>2017-Oct</v>
      </c>
      <c r="F213" s="3">
        <f>WEEKDAY(Table_cherry_TWO_View_VY_SOP_Detail[[#This Row],[Document_Date]])</f>
        <v>1</v>
      </c>
      <c r="G213">
        <f>WEEKNUM(Table_cherry_TWO_View_VY_SOP_Detail[[#This Row],[Document_Date]])</f>
        <v>40</v>
      </c>
      <c r="H213">
        <f ca="1">_xlfn.DAYS(Table_cherry_TWO_View_VY_SOP_Detail[[#This Row],[Due_Date]], Table_cherry_TWO_View_VY_SOP_Detail[[#This Row],[Today]])</f>
        <v>1500</v>
      </c>
      <c r="I213" s="2">
        <f t="shared" ca="1" si="3"/>
        <v>41539</v>
      </c>
      <c r="J213" s="1">
        <v>43009</v>
      </c>
      <c r="K213" s="1">
        <v>43009</v>
      </c>
      <c r="L213" s="1">
        <v>43373</v>
      </c>
      <c r="M213" s="1">
        <v>43039</v>
      </c>
      <c r="N213">
        <v>367</v>
      </c>
      <c r="O213" t="s">
        <v>114</v>
      </c>
      <c r="P213" t="s">
        <v>574</v>
      </c>
      <c r="Q213" t="s">
        <v>575</v>
      </c>
      <c r="R213" t="s">
        <v>576</v>
      </c>
      <c r="S213" t="s">
        <v>483</v>
      </c>
      <c r="T213" t="s">
        <v>80</v>
      </c>
      <c r="U213" t="s">
        <v>80</v>
      </c>
      <c r="V213" t="s">
        <v>104</v>
      </c>
      <c r="W213" t="s">
        <v>104</v>
      </c>
      <c r="X213" t="s">
        <v>105</v>
      </c>
      <c r="Y213" t="s">
        <v>105</v>
      </c>
      <c r="Z213" t="s">
        <v>83</v>
      </c>
      <c r="AA213" t="s">
        <v>84</v>
      </c>
      <c r="AB213" t="s">
        <v>84</v>
      </c>
      <c r="AC213" t="s">
        <v>86</v>
      </c>
      <c r="AD213" t="s">
        <v>86</v>
      </c>
      <c r="AE213" t="s">
        <v>575</v>
      </c>
      <c r="AF213" t="s">
        <v>577</v>
      </c>
      <c r="AG213" t="s">
        <v>78</v>
      </c>
      <c r="AH213" t="s">
        <v>78</v>
      </c>
      <c r="AI213" t="s">
        <v>578</v>
      </c>
      <c r="AJ213" t="s">
        <v>108</v>
      </c>
      <c r="AK213" t="s">
        <v>579</v>
      </c>
      <c r="AL213" t="s">
        <v>91</v>
      </c>
      <c r="AM213" t="s">
        <v>86</v>
      </c>
      <c r="AN213" t="s">
        <v>575</v>
      </c>
      <c r="AO213" t="s">
        <v>577</v>
      </c>
      <c r="AP213" t="s">
        <v>78</v>
      </c>
      <c r="AQ213" t="s">
        <v>78</v>
      </c>
      <c r="AR213" t="s">
        <v>578</v>
      </c>
      <c r="AS213" t="s">
        <v>108</v>
      </c>
      <c r="AT213" t="s">
        <v>579</v>
      </c>
      <c r="AU213" t="s">
        <v>91</v>
      </c>
      <c r="AV213">
        <v>6420</v>
      </c>
      <c r="AW213">
        <v>0</v>
      </c>
      <c r="AX213">
        <v>6000</v>
      </c>
      <c r="AY213">
        <v>0</v>
      </c>
      <c r="AZ213">
        <v>0</v>
      </c>
      <c r="BA213">
        <v>420</v>
      </c>
      <c r="BB213" t="s">
        <v>92</v>
      </c>
      <c r="BC213" s="1">
        <v>43373</v>
      </c>
      <c r="BD213" s="1">
        <v>43373</v>
      </c>
      <c r="BE213" t="s">
        <v>125</v>
      </c>
      <c r="BF213" t="s">
        <v>78</v>
      </c>
      <c r="BG213" t="s">
        <v>78</v>
      </c>
      <c r="BH213">
        <v>163840</v>
      </c>
      <c r="BI213">
        <v>0</v>
      </c>
      <c r="BJ213" t="s">
        <v>94</v>
      </c>
      <c r="BK213" t="s">
        <v>485</v>
      </c>
      <c r="BL213" t="s">
        <v>543</v>
      </c>
      <c r="BM213">
        <v>1</v>
      </c>
      <c r="BN213" t="s">
        <v>97</v>
      </c>
      <c r="BO213">
        <v>1</v>
      </c>
      <c r="BP213">
        <v>1</v>
      </c>
      <c r="BQ213">
        <v>500</v>
      </c>
      <c r="BR213">
        <v>500</v>
      </c>
      <c r="BS213" t="s">
        <v>98</v>
      </c>
      <c r="BT213">
        <v>0</v>
      </c>
      <c r="BU213">
        <v>0</v>
      </c>
      <c r="BV213">
        <v>0</v>
      </c>
      <c r="BW213">
        <v>0</v>
      </c>
      <c r="BX213">
        <v>0</v>
      </c>
      <c r="BY213">
        <v>500</v>
      </c>
      <c r="BZ213">
        <v>100</v>
      </c>
      <c r="CA213" t="s">
        <v>78</v>
      </c>
      <c r="CB213" t="s">
        <v>78</v>
      </c>
    </row>
    <row r="214" spans="1:80" x14ac:dyDescent="0.25">
      <c r="A214" t="s">
        <v>573</v>
      </c>
      <c r="B214" t="s">
        <v>202</v>
      </c>
      <c r="C214">
        <f>YEAR(Table_cherry_TWO_View_VY_SOP_Detail[[#This Row],[Document_Date]])</f>
        <v>2017</v>
      </c>
      <c r="D214">
        <f>MONTH(Table_cherry_TWO_View_VY_SOP_Detail[[#This Row],[Document_Date]])</f>
        <v>10</v>
      </c>
      <c r="E214" t="str">
        <f>TEXT(Table_cherry_TWO_View_VY_SOP_Detail[[#This Row],[Document_Date]], "yyyy-MMM")</f>
        <v>2017-Oct</v>
      </c>
      <c r="F214" s="3">
        <f>WEEKDAY(Table_cherry_TWO_View_VY_SOP_Detail[[#This Row],[Document_Date]])</f>
        <v>1</v>
      </c>
      <c r="G214">
        <f>WEEKNUM(Table_cherry_TWO_View_VY_SOP_Detail[[#This Row],[Document_Date]])</f>
        <v>40</v>
      </c>
      <c r="H214">
        <f ca="1">_xlfn.DAYS(Table_cherry_TWO_View_VY_SOP_Detail[[#This Row],[Due_Date]], Table_cherry_TWO_View_VY_SOP_Detail[[#This Row],[Today]])</f>
        <v>1500</v>
      </c>
      <c r="I214" s="2">
        <f t="shared" ca="1" si="3"/>
        <v>41539</v>
      </c>
      <c r="J214" s="1">
        <v>43009</v>
      </c>
      <c r="K214" s="1">
        <v>43009</v>
      </c>
      <c r="L214" s="1">
        <v>43373</v>
      </c>
      <c r="M214" s="1">
        <v>43039</v>
      </c>
      <c r="N214">
        <v>367</v>
      </c>
      <c r="O214" t="s">
        <v>114</v>
      </c>
      <c r="P214" t="s">
        <v>574</v>
      </c>
      <c r="Q214" t="s">
        <v>575</v>
      </c>
      <c r="R214" t="s">
        <v>576</v>
      </c>
      <c r="S214" t="s">
        <v>483</v>
      </c>
      <c r="T214" t="s">
        <v>80</v>
      </c>
      <c r="U214" t="s">
        <v>80</v>
      </c>
      <c r="V214" t="s">
        <v>104</v>
      </c>
      <c r="W214" t="s">
        <v>104</v>
      </c>
      <c r="X214" t="s">
        <v>105</v>
      </c>
      <c r="Y214" t="s">
        <v>105</v>
      </c>
      <c r="Z214" t="s">
        <v>83</v>
      </c>
      <c r="AA214" t="s">
        <v>84</v>
      </c>
      <c r="AB214" t="s">
        <v>84</v>
      </c>
      <c r="AC214" t="s">
        <v>86</v>
      </c>
      <c r="AD214" t="s">
        <v>86</v>
      </c>
      <c r="AE214" t="s">
        <v>575</v>
      </c>
      <c r="AF214" t="s">
        <v>577</v>
      </c>
      <c r="AG214" t="s">
        <v>78</v>
      </c>
      <c r="AH214" t="s">
        <v>78</v>
      </c>
      <c r="AI214" t="s">
        <v>578</v>
      </c>
      <c r="AJ214" t="s">
        <v>108</v>
      </c>
      <c r="AK214" t="s">
        <v>579</v>
      </c>
      <c r="AL214" t="s">
        <v>91</v>
      </c>
      <c r="AM214" t="s">
        <v>86</v>
      </c>
      <c r="AN214" t="s">
        <v>575</v>
      </c>
      <c r="AO214" t="s">
        <v>577</v>
      </c>
      <c r="AP214" t="s">
        <v>78</v>
      </c>
      <c r="AQ214" t="s">
        <v>78</v>
      </c>
      <c r="AR214" t="s">
        <v>578</v>
      </c>
      <c r="AS214" t="s">
        <v>108</v>
      </c>
      <c r="AT214" t="s">
        <v>579</v>
      </c>
      <c r="AU214" t="s">
        <v>91</v>
      </c>
      <c r="AV214">
        <v>6420</v>
      </c>
      <c r="AW214">
        <v>0</v>
      </c>
      <c r="AX214">
        <v>6000</v>
      </c>
      <c r="AY214">
        <v>0</v>
      </c>
      <c r="AZ214">
        <v>0</v>
      </c>
      <c r="BA214">
        <v>420</v>
      </c>
      <c r="BB214" t="s">
        <v>92</v>
      </c>
      <c r="BC214" s="1">
        <v>43373</v>
      </c>
      <c r="BD214" s="1">
        <v>43373</v>
      </c>
      <c r="BE214" t="s">
        <v>125</v>
      </c>
      <c r="BF214" t="s">
        <v>78</v>
      </c>
      <c r="BG214" t="s">
        <v>78</v>
      </c>
      <c r="BH214">
        <v>180224</v>
      </c>
      <c r="BI214">
        <v>0</v>
      </c>
      <c r="BJ214" t="s">
        <v>94</v>
      </c>
      <c r="BK214" t="s">
        <v>485</v>
      </c>
      <c r="BL214" t="s">
        <v>544</v>
      </c>
      <c r="BM214">
        <v>1</v>
      </c>
      <c r="BN214" t="s">
        <v>97</v>
      </c>
      <c r="BO214">
        <v>1</v>
      </c>
      <c r="BP214">
        <v>1</v>
      </c>
      <c r="BQ214">
        <v>500</v>
      </c>
      <c r="BR214">
        <v>500</v>
      </c>
      <c r="BS214" t="s">
        <v>98</v>
      </c>
      <c r="BT214">
        <v>0</v>
      </c>
      <c r="BU214">
        <v>0</v>
      </c>
      <c r="BV214">
        <v>0</v>
      </c>
      <c r="BW214">
        <v>0</v>
      </c>
      <c r="BX214">
        <v>0</v>
      </c>
      <c r="BY214">
        <v>500</v>
      </c>
      <c r="BZ214">
        <v>100</v>
      </c>
      <c r="CA214" t="s">
        <v>78</v>
      </c>
      <c r="CB214" t="s">
        <v>78</v>
      </c>
    </row>
    <row r="215" spans="1:80" x14ac:dyDescent="0.25">
      <c r="A215" t="s">
        <v>586</v>
      </c>
      <c r="B215" t="s">
        <v>202</v>
      </c>
      <c r="C215">
        <f>YEAR(Table_cherry_TWO_View_VY_SOP_Detail[[#This Row],[Document_Date]])</f>
        <v>2017</v>
      </c>
      <c r="D215">
        <f>MONTH(Table_cherry_TWO_View_VY_SOP_Detail[[#This Row],[Document_Date]])</f>
        <v>11</v>
      </c>
      <c r="E215" t="str">
        <f>TEXT(Table_cherry_TWO_View_VY_SOP_Detail[[#This Row],[Document_Date]], "yyyy-MMM")</f>
        <v>2017-Nov</v>
      </c>
      <c r="F215" s="3">
        <f>WEEKDAY(Table_cherry_TWO_View_VY_SOP_Detail[[#This Row],[Document_Date]])</f>
        <v>4</v>
      </c>
      <c r="G215">
        <f>WEEKNUM(Table_cherry_TWO_View_VY_SOP_Detail[[#This Row],[Document_Date]])</f>
        <v>44</v>
      </c>
      <c r="H215">
        <f ca="1">_xlfn.DAYS(Table_cherry_TWO_View_VY_SOP_Detail[[#This Row],[Due_Date]], Table_cherry_TWO_View_VY_SOP_Detail[[#This Row],[Today]])</f>
        <v>1531</v>
      </c>
      <c r="I215" s="2">
        <f t="shared" ca="1" si="3"/>
        <v>41539</v>
      </c>
      <c r="J215" s="1">
        <v>43040</v>
      </c>
      <c r="K215" s="1">
        <v>43040</v>
      </c>
      <c r="L215" s="1">
        <v>43373</v>
      </c>
      <c r="M215" s="1">
        <v>43070</v>
      </c>
      <c r="N215">
        <v>368</v>
      </c>
      <c r="O215" t="s">
        <v>114</v>
      </c>
      <c r="P215" t="s">
        <v>433</v>
      </c>
      <c r="Q215" t="s">
        <v>434</v>
      </c>
      <c r="R215" t="s">
        <v>435</v>
      </c>
      <c r="S215" t="s">
        <v>483</v>
      </c>
      <c r="T215" t="s">
        <v>80</v>
      </c>
      <c r="U215" t="s">
        <v>80</v>
      </c>
      <c r="V215" t="s">
        <v>131</v>
      </c>
      <c r="W215" t="s">
        <v>131</v>
      </c>
      <c r="X215" t="s">
        <v>132</v>
      </c>
      <c r="Y215" t="s">
        <v>132</v>
      </c>
      <c r="Z215" t="s">
        <v>83</v>
      </c>
      <c r="AA215" t="s">
        <v>84</v>
      </c>
      <c r="AB215" t="s">
        <v>84</v>
      </c>
      <c r="AC215" t="s">
        <v>86</v>
      </c>
      <c r="AD215" t="s">
        <v>86</v>
      </c>
      <c r="AE215" t="s">
        <v>434</v>
      </c>
      <c r="AF215" t="s">
        <v>436</v>
      </c>
      <c r="AG215" t="s">
        <v>78</v>
      </c>
      <c r="AH215" t="s">
        <v>78</v>
      </c>
      <c r="AI215" t="s">
        <v>437</v>
      </c>
      <c r="AJ215" t="s">
        <v>217</v>
      </c>
      <c r="AK215" t="s">
        <v>438</v>
      </c>
      <c r="AL215" t="s">
        <v>91</v>
      </c>
      <c r="AM215" t="s">
        <v>86</v>
      </c>
      <c r="AN215" t="s">
        <v>434</v>
      </c>
      <c r="AO215" t="s">
        <v>436</v>
      </c>
      <c r="AP215" t="s">
        <v>78</v>
      </c>
      <c r="AQ215" t="s">
        <v>78</v>
      </c>
      <c r="AR215" t="s">
        <v>437</v>
      </c>
      <c r="AS215" t="s">
        <v>217</v>
      </c>
      <c r="AT215" t="s">
        <v>438</v>
      </c>
      <c r="AU215" t="s">
        <v>91</v>
      </c>
      <c r="AV215">
        <v>9672.7999999999993</v>
      </c>
      <c r="AW215">
        <v>0</v>
      </c>
      <c r="AX215">
        <v>9040</v>
      </c>
      <c r="AY215">
        <v>0</v>
      </c>
      <c r="AZ215">
        <v>0</v>
      </c>
      <c r="BA215">
        <v>632.79999999999995</v>
      </c>
      <c r="BB215" t="s">
        <v>92</v>
      </c>
      <c r="BC215" s="1">
        <v>43373</v>
      </c>
      <c r="BD215" s="1">
        <v>43373</v>
      </c>
      <c r="BE215" t="s">
        <v>125</v>
      </c>
      <c r="BF215" t="s">
        <v>78</v>
      </c>
      <c r="BG215" t="s">
        <v>78</v>
      </c>
      <c r="BH215">
        <v>16384</v>
      </c>
      <c r="BI215">
        <v>0</v>
      </c>
      <c r="BJ215" t="s">
        <v>94</v>
      </c>
      <c r="BK215" t="s">
        <v>485</v>
      </c>
      <c r="BL215" t="s">
        <v>587</v>
      </c>
      <c r="BM215">
        <v>1</v>
      </c>
      <c r="BN215" t="s">
        <v>97</v>
      </c>
      <c r="BO215">
        <v>1</v>
      </c>
      <c r="BP215">
        <v>1</v>
      </c>
      <c r="BQ215">
        <v>7600</v>
      </c>
      <c r="BR215">
        <v>7600</v>
      </c>
      <c r="BS215" t="s">
        <v>98</v>
      </c>
      <c r="BT215">
        <v>0</v>
      </c>
      <c r="BU215">
        <v>0</v>
      </c>
      <c r="BV215">
        <v>0</v>
      </c>
      <c r="BW215">
        <v>0</v>
      </c>
      <c r="BX215">
        <v>0</v>
      </c>
      <c r="BY215">
        <v>7600</v>
      </c>
      <c r="BZ215">
        <v>100</v>
      </c>
      <c r="CA215" t="s">
        <v>78</v>
      </c>
      <c r="CB215" t="s">
        <v>78</v>
      </c>
    </row>
    <row r="216" spans="1:80" x14ac:dyDescent="0.25">
      <c r="A216" t="s">
        <v>586</v>
      </c>
      <c r="B216" t="s">
        <v>202</v>
      </c>
      <c r="C216">
        <f>YEAR(Table_cherry_TWO_View_VY_SOP_Detail[[#This Row],[Document_Date]])</f>
        <v>2017</v>
      </c>
      <c r="D216">
        <f>MONTH(Table_cherry_TWO_View_VY_SOP_Detail[[#This Row],[Document_Date]])</f>
        <v>11</v>
      </c>
      <c r="E216" t="str">
        <f>TEXT(Table_cherry_TWO_View_VY_SOP_Detail[[#This Row],[Document_Date]], "yyyy-MMM")</f>
        <v>2017-Nov</v>
      </c>
      <c r="F216" s="3">
        <f>WEEKDAY(Table_cherry_TWO_View_VY_SOP_Detail[[#This Row],[Document_Date]])</f>
        <v>4</v>
      </c>
      <c r="G216">
        <f>WEEKNUM(Table_cherry_TWO_View_VY_SOP_Detail[[#This Row],[Document_Date]])</f>
        <v>44</v>
      </c>
      <c r="H216">
        <f ca="1">_xlfn.DAYS(Table_cherry_TWO_View_VY_SOP_Detail[[#This Row],[Due_Date]], Table_cherry_TWO_View_VY_SOP_Detail[[#This Row],[Today]])</f>
        <v>1531</v>
      </c>
      <c r="I216" s="2">
        <f t="shared" ca="1" si="3"/>
        <v>41539</v>
      </c>
      <c r="J216" s="1">
        <v>43040</v>
      </c>
      <c r="K216" s="1">
        <v>43040</v>
      </c>
      <c r="L216" s="1">
        <v>43373</v>
      </c>
      <c r="M216" s="1">
        <v>43070</v>
      </c>
      <c r="N216">
        <v>368</v>
      </c>
      <c r="O216" t="s">
        <v>114</v>
      </c>
      <c r="P216" t="s">
        <v>433</v>
      </c>
      <c r="Q216" t="s">
        <v>434</v>
      </c>
      <c r="R216" t="s">
        <v>435</v>
      </c>
      <c r="S216" t="s">
        <v>483</v>
      </c>
      <c r="T216" t="s">
        <v>80</v>
      </c>
      <c r="U216" t="s">
        <v>80</v>
      </c>
      <c r="V216" t="s">
        <v>131</v>
      </c>
      <c r="W216" t="s">
        <v>131</v>
      </c>
      <c r="X216" t="s">
        <v>132</v>
      </c>
      <c r="Y216" t="s">
        <v>132</v>
      </c>
      <c r="Z216" t="s">
        <v>83</v>
      </c>
      <c r="AA216" t="s">
        <v>84</v>
      </c>
      <c r="AB216" t="s">
        <v>84</v>
      </c>
      <c r="AC216" t="s">
        <v>86</v>
      </c>
      <c r="AD216" t="s">
        <v>86</v>
      </c>
      <c r="AE216" t="s">
        <v>434</v>
      </c>
      <c r="AF216" t="s">
        <v>436</v>
      </c>
      <c r="AG216" t="s">
        <v>78</v>
      </c>
      <c r="AH216" t="s">
        <v>78</v>
      </c>
      <c r="AI216" t="s">
        <v>437</v>
      </c>
      <c r="AJ216" t="s">
        <v>217</v>
      </c>
      <c r="AK216" t="s">
        <v>438</v>
      </c>
      <c r="AL216" t="s">
        <v>91</v>
      </c>
      <c r="AM216" t="s">
        <v>86</v>
      </c>
      <c r="AN216" t="s">
        <v>434</v>
      </c>
      <c r="AO216" t="s">
        <v>436</v>
      </c>
      <c r="AP216" t="s">
        <v>78</v>
      </c>
      <c r="AQ216" t="s">
        <v>78</v>
      </c>
      <c r="AR216" t="s">
        <v>437</v>
      </c>
      <c r="AS216" t="s">
        <v>217</v>
      </c>
      <c r="AT216" t="s">
        <v>438</v>
      </c>
      <c r="AU216" t="s">
        <v>91</v>
      </c>
      <c r="AV216">
        <v>9672.7999999999993</v>
      </c>
      <c r="AW216">
        <v>0</v>
      </c>
      <c r="AX216">
        <v>9040</v>
      </c>
      <c r="AY216">
        <v>0</v>
      </c>
      <c r="AZ216">
        <v>0</v>
      </c>
      <c r="BA216">
        <v>632.79999999999995</v>
      </c>
      <c r="BB216" t="s">
        <v>92</v>
      </c>
      <c r="BC216" s="1">
        <v>43373</v>
      </c>
      <c r="BD216" s="1">
        <v>43373</v>
      </c>
      <c r="BE216" t="s">
        <v>125</v>
      </c>
      <c r="BF216" t="s">
        <v>78</v>
      </c>
      <c r="BG216" t="s">
        <v>78</v>
      </c>
      <c r="BH216">
        <v>32768</v>
      </c>
      <c r="BI216">
        <v>0</v>
      </c>
      <c r="BJ216" t="s">
        <v>94</v>
      </c>
      <c r="BK216" t="s">
        <v>485</v>
      </c>
      <c r="BL216" t="s">
        <v>588</v>
      </c>
      <c r="BM216">
        <v>1</v>
      </c>
      <c r="BN216" t="s">
        <v>97</v>
      </c>
      <c r="BO216">
        <v>1</v>
      </c>
      <c r="BP216">
        <v>1</v>
      </c>
      <c r="BQ216">
        <v>700</v>
      </c>
      <c r="BR216">
        <v>700</v>
      </c>
      <c r="BS216" t="s">
        <v>98</v>
      </c>
      <c r="BT216">
        <v>0</v>
      </c>
      <c r="BU216">
        <v>0</v>
      </c>
      <c r="BV216">
        <v>0</v>
      </c>
      <c r="BW216">
        <v>0</v>
      </c>
      <c r="BX216">
        <v>0</v>
      </c>
      <c r="BY216">
        <v>700</v>
      </c>
      <c r="BZ216">
        <v>100</v>
      </c>
      <c r="CA216" t="s">
        <v>78</v>
      </c>
      <c r="CB216" t="s">
        <v>78</v>
      </c>
    </row>
    <row r="217" spans="1:80" x14ac:dyDescent="0.25">
      <c r="A217" t="s">
        <v>586</v>
      </c>
      <c r="B217" t="s">
        <v>202</v>
      </c>
      <c r="C217">
        <f>YEAR(Table_cherry_TWO_View_VY_SOP_Detail[[#This Row],[Document_Date]])</f>
        <v>2017</v>
      </c>
      <c r="D217">
        <f>MONTH(Table_cherry_TWO_View_VY_SOP_Detail[[#This Row],[Document_Date]])</f>
        <v>11</v>
      </c>
      <c r="E217" t="str">
        <f>TEXT(Table_cherry_TWO_View_VY_SOP_Detail[[#This Row],[Document_Date]], "yyyy-MMM")</f>
        <v>2017-Nov</v>
      </c>
      <c r="F217" s="3">
        <f>WEEKDAY(Table_cherry_TWO_View_VY_SOP_Detail[[#This Row],[Document_Date]])</f>
        <v>4</v>
      </c>
      <c r="G217">
        <f>WEEKNUM(Table_cherry_TWO_View_VY_SOP_Detail[[#This Row],[Document_Date]])</f>
        <v>44</v>
      </c>
      <c r="H217">
        <f ca="1">_xlfn.DAYS(Table_cherry_TWO_View_VY_SOP_Detail[[#This Row],[Due_Date]], Table_cherry_TWO_View_VY_SOP_Detail[[#This Row],[Today]])</f>
        <v>1531</v>
      </c>
      <c r="I217" s="2">
        <f t="shared" ca="1" si="3"/>
        <v>41539</v>
      </c>
      <c r="J217" s="1">
        <v>43040</v>
      </c>
      <c r="K217" s="1">
        <v>43040</v>
      </c>
      <c r="L217" s="1">
        <v>43373</v>
      </c>
      <c r="M217" s="1">
        <v>43070</v>
      </c>
      <c r="N217">
        <v>368</v>
      </c>
      <c r="O217" t="s">
        <v>114</v>
      </c>
      <c r="P217" t="s">
        <v>433</v>
      </c>
      <c r="Q217" t="s">
        <v>434</v>
      </c>
      <c r="R217" t="s">
        <v>435</v>
      </c>
      <c r="S217" t="s">
        <v>483</v>
      </c>
      <c r="T217" t="s">
        <v>80</v>
      </c>
      <c r="U217" t="s">
        <v>80</v>
      </c>
      <c r="V217" t="s">
        <v>131</v>
      </c>
      <c r="W217" t="s">
        <v>131</v>
      </c>
      <c r="X217" t="s">
        <v>132</v>
      </c>
      <c r="Y217" t="s">
        <v>132</v>
      </c>
      <c r="Z217" t="s">
        <v>83</v>
      </c>
      <c r="AA217" t="s">
        <v>84</v>
      </c>
      <c r="AB217" t="s">
        <v>84</v>
      </c>
      <c r="AC217" t="s">
        <v>86</v>
      </c>
      <c r="AD217" t="s">
        <v>86</v>
      </c>
      <c r="AE217" t="s">
        <v>434</v>
      </c>
      <c r="AF217" t="s">
        <v>436</v>
      </c>
      <c r="AG217" t="s">
        <v>78</v>
      </c>
      <c r="AH217" t="s">
        <v>78</v>
      </c>
      <c r="AI217" t="s">
        <v>437</v>
      </c>
      <c r="AJ217" t="s">
        <v>217</v>
      </c>
      <c r="AK217" t="s">
        <v>438</v>
      </c>
      <c r="AL217" t="s">
        <v>91</v>
      </c>
      <c r="AM217" t="s">
        <v>86</v>
      </c>
      <c r="AN217" t="s">
        <v>434</v>
      </c>
      <c r="AO217" t="s">
        <v>436</v>
      </c>
      <c r="AP217" t="s">
        <v>78</v>
      </c>
      <c r="AQ217" t="s">
        <v>78</v>
      </c>
      <c r="AR217" t="s">
        <v>437</v>
      </c>
      <c r="AS217" t="s">
        <v>217</v>
      </c>
      <c r="AT217" t="s">
        <v>438</v>
      </c>
      <c r="AU217" t="s">
        <v>91</v>
      </c>
      <c r="AV217">
        <v>9672.7999999999993</v>
      </c>
      <c r="AW217">
        <v>0</v>
      </c>
      <c r="AX217">
        <v>9040</v>
      </c>
      <c r="AY217">
        <v>0</v>
      </c>
      <c r="AZ217">
        <v>0</v>
      </c>
      <c r="BA217">
        <v>632.79999999999995</v>
      </c>
      <c r="BB217" t="s">
        <v>92</v>
      </c>
      <c r="BC217" s="1">
        <v>43373</v>
      </c>
      <c r="BD217" s="1">
        <v>43373</v>
      </c>
      <c r="BE217" t="s">
        <v>125</v>
      </c>
      <c r="BF217" t="s">
        <v>78</v>
      </c>
      <c r="BG217" t="s">
        <v>78</v>
      </c>
      <c r="BH217">
        <v>49152</v>
      </c>
      <c r="BI217">
        <v>0</v>
      </c>
      <c r="BJ217" t="s">
        <v>94</v>
      </c>
      <c r="BK217" t="s">
        <v>485</v>
      </c>
      <c r="BL217" t="s">
        <v>493</v>
      </c>
      <c r="BM217">
        <v>1</v>
      </c>
      <c r="BN217" t="s">
        <v>97</v>
      </c>
      <c r="BO217">
        <v>1</v>
      </c>
      <c r="BP217">
        <v>1</v>
      </c>
      <c r="BQ217">
        <v>740</v>
      </c>
      <c r="BR217">
        <v>740</v>
      </c>
      <c r="BS217" t="s">
        <v>98</v>
      </c>
      <c r="BT217">
        <v>0</v>
      </c>
      <c r="BU217">
        <v>0</v>
      </c>
      <c r="BV217">
        <v>0</v>
      </c>
      <c r="BW217">
        <v>0</v>
      </c>
      <c r="BX217">
        <v>0</v>
      </c>
      <c r="BY217">
        <v>740</v>
      </c>
      <c r="BZ217">
        <v>100</v>
      </c>
      <c r="CA217" t="s">
        <v>78</v>
      </c>
      <c r="CB217" t="s">
        <v>78</v>
      </c>
    </row>
    <row r="218" spans="1:80" x14ac:dyDescent="0.25">
      <c r="A218" t="s">
        <v>586</v>
      </c>
      <c r="B218" t="s">
        <v>202</v>
      </c>
      <c r="C218">
        <f>YEAR(Table_cherry_TWO_View_VY_SOP_Detail[[#This Row],[Document_Date]])</f>
        <v>2017</v>
      </c>
      <c r="D218">
        <f>MONTH(Table_cherry_TWO_View_VY_SOP_Detail[[#This Row],[Document_Date]])</f>
        <v>11</v>
      </c>
      <c r="E218" t="str">
        <f>TEXT(Table_cherry_TWO_View_VY_SOP_Detail[[#This Row],[Document_Date]], "yyyy-MMM")</f>
        <v>2017-Nov</v>
      </c>
      <c r="F218" s="3">
        <f>WEEKDAY(Table_cherry_TWO_View_VY_SOP_Detail[[#This Row],[Document_Date]])</f>
        <v>4</v>
      </c>
      <c r="G218">
        <f>WEEKNUM(Table_cherry_TWO_View_VY_SOP_Detail[[#This Row],[Document_Date]])</f>
        <v>44</v>
      </c>
      <c r="H218">
        <f ca="1">_xlfn.DAYS(Table_cherry_TWO_View_VY_SOP_Detail[[#This Row],[Due_Date]], Table_cherry_TWO_View_VY_SOP_Detail[[#This Row],[Today]])</f>
        <v>1531</v>
      </c>
      <c r="I218" s="2">
        <f t="shared" ca="1" si="3"/>
        <v>41539</v>
      </c>
      <c r="J218" s="1">
        <v>43040</v>
      </c>
      <c r="K218" s="1">
        <v>43040</v>
      </c>
      <c r="L218" s="1">
        <v>43373</v>
      </c>
      <c r="M218" s="1">
        <v>43070</v>
      </c>
      <c r="N218">
        <v>368</v>
      </c>
      <c r="O218" t="s">
        <v>114</v>
      </c>
      <c r="P218" t="s">
        <v>433</v>
      </c>
      <c r="Q218" t="s">
        <v>434</v>
      </c>
      <c r="R218" t="s">
        <v>435</v>
      </c>
      <c r="S218" t="s">
        <v>483</v>
      </c>
      <c r="T218" t="s">
        <v>80</v>
      </c>
      <c r="U218" t="s">
        <v>80</v>
      </c>
      <c r="V218" t="s">
        <v>131</v>
      </c>
      <c r="W218" t="s">
        <v>131</v>
      </c>
      <c r="X218" t="s">
        <v>132</v>
      </c>
      <c r="Y218" t="s">
        <v>132</v>
      </c>
      <c r="Z218" t="s">
        <v>83</v>
      </c>
      <c r="AA218" t="s">
        <v>84</v>
      </c>
      <c r="AB218" t="s">
        <v>84</v>
      </c>
      <c r="AC218" t="s">
        <v>86</v>
      </c>
      <c r="AD218" t="s">
        <v>86</v>
      </c>
      <c r="AE218" t="s">
        <v>434</v>
      </c>
      <c r="AF218" t="s">
        <v>436</v>
      </c>
      <c r="AG218" t="s">
        <v>78</v>
      </c>
      <c r="AH218" t="s">
        <v>78</v>
      </c>
      <c r="AI218" t="s">
        <v>437</v>
      </c>
      <c r="AJ218" t="s">
        <v>217</v>
      </c>
      <c r="AK218" t="s">
        <v>438</v>
      </c>
      <c r="AL218" t="s">
        <v>91</v>
      </c>
      <c r="AM218" t="s">
        <v>86</v>
      </c>
      <c r="AN218" t="s">
        <v>434</v>
      </c>
      <c r="AO218" t="s">
        <v>436</v>
      </c>
      <c r="AP218" t="s">
        <v>78</v>
      </c>
      <c r="AQ218" t="s">
        <v>78</v>
      </c>
      <c r="AR218" t="s">
        <v>437</v>
      </c>
      <c r="AS218" t="s">
        <v>217</v>
      </c>
      <c r="AT218" t="s">
        <v>438</v>
      </c>
      <c r="AU218" t="s">
        <v>91</v>
      </c>
      <c r="AV218">
        <v>9672.7999999999993</v>
      </c>
      <c r="AW218">
        <v>0</v>
      </c>
      <c r="AX218">
        <v>9040</v>
      </c>
      <c r="AY218">
        <v>0</v>
      </c>
      <c r="AZ218">
        <v>0</v>
      </c>
      <c r="BA218">
        <v>632.79999999999995</v>
      </c>
      <c r="BB218" t="s">
        <v>92</v>
      </c>
      <c r="BC218" s="1">
        <v>43373</v>
      </c>
      <c r="BD218" s="1">
        <v>43373</v>
      </c>
      <c r="BE218" t="s">
        <v>125</v>
      </c>
      <c r="BF218" t="s">
        <v>78</v>
      </c>
      <c r="BG218" t="s">
        <v>78</v>
      </c>
      <c r="BH218">
        <v>65536</v>
      </c>
      <c r="BI218">
        <v>0</v>
      </c>
      <c r="BJ218" t="s">
        <v>94</v>
      </c>
      <c r="BK218" t="s">
        <v>485</v>
      </c>
      <c r="BL218" t="s">
        <v>494</v>
      </c>
      <c r="BM218">
        <v>2</v>
      </c>
      <c r="BN218" t="s">
        <v>97</v>
      </c>
      <c r="BO218">
        <v>1</v>
      </c>
      <c r="BP218">
        <v>2</v>
      </c>
      <c r="BQ218">
        <v>0</v>
      </c>
      <c r="BR218">
        <v>0</v>
      </c>
      <c r="BS218" t="s">
        <v>98</v>
      </c>
      <c r="BT218">
        <v>0</v>
      </c>
      <c r="BU218">
        <v>0</v>
      </c>
      <c r="BV218">
        <v>0</v>
      </c>
      <c r="BW218">
        <v>0</v>
      </c>
      <c r="BX218">
        <v>0</v>
      </c>
      <c r="BY218">
        <v>0</v>
      </c>
      <c r="BZ218">
        <v>0</v>
      </c>
      <c r="CA218" t="s">
        <v>78</v>
      </c>
      <c r="CB218" t="s">
        <v>78</v>
      </c>
    </row>
    <row r="219" spans="1:80" x14ac:dyDescent="0.25">
      <c r="A219" t="s">
        <v>586</v>
      </c>
      <c r="B219" t="s">
        <v>202</v>
      </c>
      <c r="C219">
        <f>YEAR(Table_cherry_TWO_View_VY_SOP_Detail[[#This Row],[Document_Date]])</f>
        <v>2017</v>
      </c>
      <c r="D219">
        <f>MONTH(Table_cherry_TWO_View_VY_SOP_Detail[[#This Row],[Document_Date]])</f>
        <v>11</v>
      </c>
      <c r="E219" t="str">
        <f>TEXT(Table_cherry_TWO_View_VY_SOP_Detail[[#This Row],[Document_Date]], "yyyy-MMM")</f>
        <v>2017-Nov</v>
      </c>
      <c r="F219" s="3">
        <f>WEEKDAY(Table_cherry_TWO_View_VY_SOP_Detail[[#This Row],[Document_Date]])</f>
        <v>4</v>
      </c>
      <c r="G219">
        <f>WEEKNUM(Table_cherry_TWO_View_VY_SOP_Detail[[#This Row],[Document_Date]])</f>
        <v>44</v>
      </c>
      <c r="H219">
        <f ca="1">_xlfn.DAYS(Table_cherry_TWO_View_VY_SOP_Detail[[#This Row],[Due_Date]], Table_cherry_TWO_View_VY_SOP_Detail[[#This Row],[Today]])</f>
        <v>1531</v>
      </c>
      <c r="I219" s="2">
        <f t="shared" ca="1" si="3"/>
        <v>41539</v>
      </c>
      <c r="J219" s="1">
        <v>43040</v>
      </c>
      <c r="K219" s="1">
        <v>43040</v>
      </c>
      <c r="L219" s="1">
        <v>43373</v>
      </c>
      <c r="M219" s="1">
        <v>43070</v>
      </c>
      <c r="N219">
        <v>368</v>
      </c>
      <c r="O219" t="s">
        <v>114</v>
      </c>
      <c r="P219" t="s">
        <v>433</v>
      </c>
      <c r="Q219" t="s">
        <v>434</v>
      </c>
      <c r="R219" t="s">
        <v>435</v>
      </c>
      <c r="S219" t="s">
        <v>483</v>
      </c>
      <c r="T219" t="s">
        <v>80</v>
      </c>
      <c r="U219" t="s">
        <v>80</v>
      </c>
      <c r="V219" t="s">
        <v>131</v>
      </c>
      <c r="W219" t="s">
        <v>131</v>
      </c>
      <c r="X219" t="s">
        <v>132</v>
      </c>
      <c r="Y219" t="s">
        <v>132</v>
      </c>
      <c r="Z219" t="s">
        <v>83</v>
      </c>
      <c r="AA219" t="s">
        <v>84</v>
      </c>
      <c r="AB219" t="s">
        <v>84</v>
      </c>
      <c r="AC219" t="s">
        <v>86</v>
      </c>
      <c r="AD219" t="s">
        <v>86</v>
      </c>
      <c r="AE219" t="s">
        <v>434</v>
      </c>
      <c r="AF219" t="s">
        <v>436</v>
      </c>
      <c r="AG219" t="s">
        <v>78</v>
      </c>
      <c r="AH219" t="s">
        <v>78</v>
      </c>
      <c r="AI219" t="s">
        <v>437</v>
      </c>
      <c r="AJ219" t="s">
        <v>217</v>
      </c>
      <c r="AK219" t="s">
        <v>438</v>
      </c>
      <c r="AL219" t="s">
        <v>91</v>
      </c>
      <c r="AM219" t="s">
        <v>86</v>
      </c>
      <c r="AN219" t="s">
        <v>434</v>
      </c>
      <c r="AO219" t="s">
        <v>436</v>
      </c>
      <c r="AP219" t="s">
        <v>78</v>
      </c>
      <c r="AQ219" t="s">
        <v>78</v>
      </c>
      <c r="AR219" t="s">
        <v>437</v>
      </c>
      <c r="AS219" t="s">
        <v>217</v>
      </c>
      <c r="AT219" t="s">
        <v>438</v>
      </c>
      <c r="AU219" t="s">
        <v>91</v>
      </c>
      <c r="AV219">
        <v>9672.7999999999993</v>
      </c>
      <c r="AW219">
        <v>0</v>
      </c>
      <c r="AX219">
        <v>9040</v>
      </c>
      <c r="AY219">
        <v>0</v>
      </c>
      <c r="AZ219">
        <v>0</v>
      </c>
      <c r="BA219">
        <v>632.79999999999995</v>
      </c>
      <c r="BB219" t="s">
        <v>92</v>
      </c>
      <c r="BC219" s="1">
        <v>43373</v>
      </c>
      <c r="BD219" s="1">
        <v>43373</v>
      </c>
      <c r="BE219" t="s">
        <v>125</v>
      </c>
      <c r="BF219" t="s">
        <v>78</v>
      </c>
      <c r="BG219" t="s">
        <v>78</v>
      </c>
      <c r="BH219">
        <v>81920</v>
      </c>
      <c r="BI219">
        <v>0</v>
      </c>
      <c r="BJ219" t="s">
        <v>94</v>
      </c>
      <c r="BK219" t="s">
        <v>485</v>
      </c>
      <c r="BL219" t="s">
        <v>542</v>
      </c>
      <c r="BM219">
        <v>1</v>
      </c>
      <c r="BN219" t="s">
        <v>97</v>
      </c>
      <c r="BO219">
        <v>1</v>
      </c>
      <c r="BP219">
        <v>1</v>
      </c>
      <c r="BQ219">
        <v>0</v>
      </c>
      <c r="BR219">
        <v>0</v>
      </c>
      <c r="BS219" t="s">
        <v>98</v>
      </c>
      <c r="BT219">
        <v>0</v>
      </c>
      <c r="BU219">
        <v>0</v>
      </c>
      <c r="BV219">
        <v>0</v>
      </c>
      <c r="BW219">
        <v>0</v>
      </c>
      <c r="BX219">
        <v>0</v>
      </c>
      <c r="BY219">
        <v>0</v>
      </c>
      <c r="BZ219">
        <v>0</v>
      </c>
      <c r="CA219" t="s">
        <v>78</v>
      </c>
      <c r="CB219" t="s">
        <v>78</v>
      </c>
    </row>
    <row r="220" spans="1:80" x14ac:dyDescent="0.25">
      <c r="A220" t="s">
        <v>586</v>
      </c>
      <c r="B220" t="s">
        <v>202</v>
      </c>
      <c r="C220">
        <f>YEAR(Table_cherry_TWO_View_VY_SOP_Detail[[#This Row],[Document_Date]])</f>
        <v>2017</v>
      </c>
      <c r="D220">
        <f>MONTH(Table_cherry_TWO_View_VY_SOP_Detail[[#This Row],[Document_Date]])</f>
        <v>11</v>
      </c>
      <c r="E220" t="str">
        <f>TEXT(Table_cherry_TWO_View_VY_SOP_Detail[[#This Row],[Document_Date]], "yyyy-MMM")</f>
        <v>2017-Nov</v>
      </c>
      <c r="F220" s="3">
        <f>WEEKDAY(Table_cherry_TWO_View_VY_SOP_Detail[[#This Row],[Document_Date]])</f>
        <v>4</v>
      </c>
      <c r="G220">
        <f>WEEKNUM(Table_cherry_TWO_View_VY_SOP_Detail[[#This Row],[Document_Date]])</f>
        <v>44</v>
      </c>
      <c r="H220">
        <f ca="1">_xlfn.DAYS(Table_cherry_TWO_View_VY_SOP_Detail[[#This Row],[Due_Date]], Table_cherry_TWO_View_VY_SOP_Detail[[#This Row],[Today]])</f>
        <v>1531</v>
      </c>
      <c r="I220" s="2">
        <f t="shared" ca="1" si="3"/>
        <v>41539</v>
      </c>
      <c r="J220" s="1">
        <v>43040</v>
      </c>
      <c r="K220" s="1">
        <v>43040</v>
      </c>
      <c r="L220" s="1">
        <v>43373</v>
      </c>
      <c r="M220" s="1">
        <v>43070</v>
      </c>
      <c r="N220">
        <v>368</v>
      </c>
      <c r="O220" t="s">
        <v>114</v>
      </c>
      <c r="P220" t="s">
        <v>433</v>
      </c>
      <c r="Q220" t="s">
        <v>434</v>
      </c>
      <c r="R220" t="s">
        <v>435</v>
      </c>
      <c r="S220" t="s">
        <v>483</v>
      </c>
      <c r="T220" t="s">
        <v>80</v>
      </c>
      <c r="U220" t="s">
        <v>80</v>
      </c>
      <c r="V220" t="s">
        <v>131</v>
      </c>
      <c r="W220" t="s">
        <v>131</v>
      </c>
      <c r="X220" t="s">
        <v>132</v>
      </c>
      <c r="Y220" t="s">
        <v>132</v>
      </c>
      <c r="Z220" t="s">
        <v>83</v>
      </c>
      <c r="AA220" t="s">
        <v>84</v>
      </c>
      <c r="AB220" t="s">
        <v>84</v>
      </c>
      <c r="AC220" t="s">
        <v>86</v>
      </c>
      <c r="AD220" t="s">
        <v>86</v>
      </c>
      <c r="AE220" t="s">
        <v>434</v>
      </c>
      <c r="AF220" t="s">
        <v>436</v>
      </c>
      <c r="AG220" t="s">
        <v>78</v>
      </c>
      <c r="AH220" t="s">
        <v>78</v>
      </c>
      <c r="AI220" t="s">
        <v>437</v>
      </c>
      <c r="AJ220" t="s">
        <v>217</v>
      </c>
      <c r="AK220" t="s">
        <v>438</v>
      </c>
      <c r="AL220" t="s">
        <v>91</v>
      </c>
      <c r="AM220" t="s">
        <v>86</v>
      </c>
      <c r="AN220" t="s">
        <v>434</v>
      </c>
      <c r="AO220" t="s">
        <v>436</v>
      </c>
      <c r="AP220" t="s">
        <v>78</v>
      </c>
      <c r="AQ220" t="s">
        <v>78</v>
      </c>
      <c r="AR220" t="s">
        <v>437</v>
      </c>
      <c r="AS220" t="s">
        <v>217</v>
      </c>
      <c r="AT220" t="s">
        <v>438</v>
      </c>
      <c r="AU220" t="s">
        <v>91</v>
      </c>
      <c r="AV220">
        <v>9672.7999999999993</v>
      </c>
      <c r="AW220">
        <v>0</v>
      </c>
      <c r="AX220">
        <v>9040</v>
      </c>
      <c r="AY220">
        <v>0</v>
      </c>
      <c r="AZ220">
        <v>0</v>
      </c>
      <c r="BA220">
        <v>632.79999999999995</v>
      </c>
      <c r="BB220" t="s">
        <v>92</v>
      </c>
      <c r="BC220" s="1">
        <v>43373</v>
      </c>
      <c r="BD220" s="1">
        <v>43373</v>
      </c>
      <c r="BE220" t="s">
        <v>125</v>
      </c>
      <c r="BF220" t="s">
        <v>78</v>
      </c>
      <c r="BG220" t="s">
        <v>78</v>
      </c>
      <c r="BH220">
        <v>98304</v>
      </c>
      <c r="BI220">
        <v>0</v>
      </c>
      <c r="BJ220" t="s">
        <v>94</v>
      </c>
      <c r="BK220" t="s">
        <v>485</v>
      </c>
      <c r="BL220" t="s">
        <v>543</v>
      </c>
      <c r="BM220">
        <v>1</v>
      </c>
      <c r="BN220" t="s">
        <v>97</v>
      </c>
      <c r="BO220">
        <v>1</v>
      </c>
      <c r="BP220">
        <v>1</v>
      </c>
      <c r="BQ220">
        <v>0</v>
      </c>
      <c r="BR220">
        <v>0</v>
      </c>
      <c r="BS220" t="s">
        <v>98</v>
      </c>
      <c r="BT220">
        <v>0</v>
      </c>
      <c r="BU220">
        <v>0</v>
      </c>
      <c r="BV220">
        <v>0</v>
      </c>
      <c r="BW220">
        <v>0</v>
      </c>
      <c r="BX220">
        <v>0</v>
      </c>
      <c r="BY220">
        <v>0</v>
      </c>
      <c r="BZ220">
        <v>0</v>
      </c>
      <c r="CA220" t="s">
        <v>78</v>
      </c>
      <c r="CB220" t="s">
        <v>78</v>
      </c>
    </row>
    <row r="221" spans="1:80" x14ac:dyDescent="0.25">
      <c r="A221" t="s">
        <v>586</v>
      </c>
      <c r="B221" t="s">
        <v>202</v>
      </c>
      <c r="C221">
        <f>YEAR(Table_cherry_TWO_View_VY_SOP_Detail[[#This Row],[Document_Date]])</f>
        <v>2017</v>
      </c>
      <c r="D221">
        <f>MONTH(Table_cherry_TWO_View_VY_SOP_Detail[[#This Row],[Document_Date]])</f>
        <v>11</v>
      </c>
      <c r="E221" t="str">
        <f>TEXT(Table_cherry_TWO_View_VY_SOP_Detail[[#This Row],[Document_Date]], "yyyy-MMM")</f>
        <v>2017-Nov</v>
      </c>
      <c r="F221" s="3">
        <f>WEEKDAY(Table_cherry_TWO_View_VY_SOP_Detail[[#This Row],[Document_Date]])</f>
        <v>4</v>
      </c>
      <c r="G221">
        <f>WEEKNUM(Table_cherry_TWO_View_VY_SOP_Detail[[#This Row],[Document_Date]])</f>
        <v>44</v>
      </c>
      <c r="H221">
        <f ca="1">_xlfn.DAYS(Table_cherry_TWO_View_VY_SOP_Detail[[#This Row],[Due_Date]], Table_cherry_TWO_View_VY_SOP_Detail[[#This Row],[Today]])</f>
        <v>1531</v>
      </c>
      <c r="I221" s="2">
        <f t="shared" ca="1" si="3"/>
        <v>41539</v>
      </c>
      <c r="J221" s="1">
        <v>43040</v>
      </c>
      <c r="K221" s="1">
        <v>43040</v>
      </c>
      <c r="L221" s="1">
        <v>43373</v>
      </c>
      <c r="M221" s="1">
        <v>43070</v>
      </c>
      <c r="N221">
        <v>368</v>
      </c>
      <c r="O221" t="s">
        <v>114</v>
      </c>
      <c r="P221" t="s">
        <v>433</v>
      </c>
      <c r="Q221" t="s">
        <v>434</v>
      </c>
      <c r="R221" t="s">
        <v>435</v>
      </c>
      <c r="S221" t="s">
        <v>483</v>
      </c>
      <c r="T221" t="s">
        <v>80</v>
      </c>
      <c r="U221" t="s">
        <v>80</v>
      </c>
      <c r="V221" t="s">
        <v>131</v>
      </c>
      <c r="W221" t="s">
        <v>131</v>
      </c>
      <c r="X221" t="s">
        <v>132</v>
      </c>
      <c r="Y221" t="s">
        <v>132</v>
      </c>
      <c r="Z221" t="s">
        <v>83</v>
      </c>
      <c r="AA221" t="s">
        <v>84</v>
      </c>
      <c r="AB221" t="s">
        <v>84</v>
      </c>
      <c r="AC221" t="s">
        <v>86</v>
      </c>
      <c r="AD221" t="s">
        <v>86</v>
      </c>
      <c r="AE221" t="s">
        <v>434</v>
      </c>
      <c r="AF221" t="s">
        <v>436</v>
      </c>
      <c r="AG221" t="s">
        <v>78</v>
      </c>
      <c r="AH221" t="s">
        <v>78</v>
      </c>
      <c r="AI221" t="s">
        <v>437</v>
      </c>
      <c r="AJ221" t="s">
        <v>217</v>
      </c>
      <c r="AK221" t="s">
        <v>438</v>
      </c>
      <c r="AL221" t="s">
        <v>91</v>
      </c>
      <c r="AM221" t="s">
        <v>86</v>
      </c>
      <c r="AN221" t="s">
        <v>434</v>
      </c>
      <c r="AO221" t="s">
        <v>436</v>
      </c>
      <c r="AP221" t="s">
        <v>78</v>
      </c>
      <c r="AQ221" t="s">
        <v>78</v>
      </c>
      <c r="AR221" t="s">
        <v>437</v>
      </c>
      <c r="AS221" t="s">
        <v>217</v>
      </c>
      <c r="AT221" t="s">
        <v>438</v>
      </c>
      <c r="AU221" t="s">
        <v>91</v>
      </c>
      <c r="AV221">
        <v>9672.7999999999993</v>
      </c>
      <c r="AW221">
        <v>0</v>
      </c>
      <c r="AX221">
        <v>9040</v>
      </c>
      <c r="AY221">
        <v>0</v>
      </c>
      <c r="AZ221">
        <v>0</v>
      </c>
      <c r="BA221">
        <v>632.79999999999995</v>
      </c>
      <c r="BB221" t="s">
        <v>92</v>
      </c>
      <c r="BC221" s="1">
        <v>43373</v>
      </c>
      <c r="BD221" s="1">
        <v>43373</v>
      </c>
      <c r="BE221" t="s">
        <v>125</v>
      </c>
      <c r="BF221" t="s">
        <v>78</v>
      </c>
      <c r="BG221" t="s">
        <v>78</v>
      </c>
      <c r="BH221">
        <v>114688</v>
      </c>
      <c r="BI221">
        <v>0</v>
      </c>
      <c r="BJ221" t="s">
        <v>94</v>
      </c>
      <c r="BK221" t="s">
        <v>485</v>
      </c>
      <c r="BL221" t="s">
        <v>544</v>
      </c>
      <c r="BM221">
        <v>1</v>
      </c>
      <c r="BN221" t="s">
        <v>97</v>
      </c>
      <c r="BO221">
        <v>1</v>
      </c>
      <c r="BP221">
        <v>1</v>
      </c>
      <c r="BQ221">
        <v>0</v>
      </c>
      <c r="BR221">
        <v>0</v>
      </c>
      <c r="BS221" t="s">
        <v>98</v>
      </c>
      <c r="BT221">
        <v>0</v>
      </c>
      <c r="BU221">
        <v>0</v>
      </c>
      <c r="BV221">
        <v>0</v>
      </c>
      <c r="BW221">
        <v>0</v>
      </c>
      <c r="BX221">
        <v>0</v>
      </c>
      <c r="BY221">
        <v>0</v>
      </c>
      <c r="BZ221">
        <v>0</v>
      </c>
      <c r="CA221" t="s">
        <v>78</v>
      </c>
      <c r="CB221" t="s">
        <v>78</v>
      </c>
    </row>
    <row r="222" spans="1:80" x14ac:dyDescent="0.25">
      <c r="A222" t="s">
        <v>586</v>
      </c>
      <c r="B222" t="s">
        <v>202</v>
      </c>
      <c r="C222">
        <f>YEAR(Table_cherry_TWO_View_VY_SOP_Detail[[#This Row],[Document_Date]])</f>
        <v>2017</v>
      </c>
      <c r="D222">
        <f>MONTH(Table_cherry_TWO_View_VY_SOP_Detail[[#This Row],[Document_Date]])</f>
        <v>11</v>
      </c>
      <c r="E222" t="str">
        <f>TEXT(Table_cherry_TWO_View_VY_SOP_Detail[[#This Row],[Document_Date]], "yyyy-MMM")</f>
        <v>2017-Nov</v>
      </c>
      <c r="F222" s="3">
        <f>WEEKDAY(Table_cherry_TWO_View_VY_SOP_Detail[[#This Row],[Document_Date]])</f>
        <v>4</v>
      </c>
      <c r="G222">
        <f>WEEKNUM(Table_cherry_TWO_View_VY_SOP_Detail[[#This Row],[Document_Date]])</f>
        <v>44</v>
      </c>
      <c r="H222">
        <f ca="1">_xlfn.DAYS(Table_cherry_TWO_View_VY_SOP_Detail[[#This Row],[Due_Date]], Table_cherry_TWO_View_VY_SOP_Detail[[#This Row],[Today]])</f>
        <v>1531</v>
      </c>
      <c r="I222" s="2">
        <f t="shared" ca="1" si="3"/>
        <v>41539</v>
      </c>
      <c r="J222" s="1">
        <v>43040</v>
      </c>
      <c r="K222" s="1">
        <v>43040</v>
      </c>
      <c r="L222" s="1">
        <v>43373</v>
      </c>
      <c r="M222" s="1">
        <v>43070</v>
      </c>
      <c r="N222">
        <v>368</v>
      </c>
      <c r="O222" t="s">
        <v>114</v>
      </c>
      <c r="P222" t="s">
        <v>433</v>
      </c>
      <c r="Q222" t="s">
        <v>434</v>
      </c>
      <c r="R222" t="s">
        <v>435</v>
      </c>
      <c r="S222" t="s">
        <v>483</v>
      </c>
      <c r="T222" t="s">
        <v>80</v>
      </c>
      <c r="U222" t="s">
        <v>80</v>
      </c>
      <c r="V222" t="s">
        <v>131</v>
      </c>
      <c r="W222" t="s">
        <v>131</v>
      </c>
      <c r="X222" t="s">
        <v>132</v>
      </c>
      <c r="Y222" t="s">
        <v>132</v>
      </c>
      <c r="Z222" t="s">
        <v>83</v>
      </c>
      <c r="AA222" t="s">
        <v>84</v>
      </c>
      <c r="AB222" t="s">
        <v>84</v>
      </c>
      <c r="AC222" t="s">
        <v>86</v>
      </c>
      <c r="AD222" t="s">
        <v>86</v>
      </c>
      <c r="AE222" t="s">
        <v>434</v>
      </c>
      <c r="AF222" t="s">
        <v>436</v>
      </c>
      <c r="AG222" t="s">
        <v>78</v>
      </c>
      <c r="AH222" t="s">
        <v>78</v>
      </c>
      <c r="AI222" t="s">
        <v>437</v>
      </c>
      <c r="AJ222" t="s">
        <v>217</v>
      </c>
      <c r="AK222" t="s">
        <v>438</v>
      </c>
      <c r="AL222" t="s">
        <v>91</v>
      </c>
      <c r="AM222" t="s">
        <v>86</v>
      </c>
      <c r="AN222" t="s">
        <v>434</v>
      </c>
      <c r="AO222" t="s">
        <v>436</v>
      </c>
      <c r="AP222" t="s">
        <v>78</v>
      </c>
      <c r="AQ222" t="s">
        <v>78</v>
      </c>
      <c r="AR222" t="s">
        <v>437</v>
      </c>
      <c r="AS222" t="s">
        <v>217</v>
      </c>
      <c r="AT222" t="s">
        <v>438</v>
      </c>
      <c r="AU222" t="s">
        <v>91</v>
      </c>
      <c r="AV222">
        <v>9672.7999999999993</v>
      </c>
      <c r="AW222">
        <v>0</v>
      </c>
      <c r="AX222">
        <v>9040</v>
      </c>
      <c r="AY222">
        <v>0</v>
      </c>
      <c r="AZ222">
        <v>0</v>
      </c>
      <c r="BA222">
        <v>632.79999999999995</v>
      </c>
      <c r="BB222" t="s">
        <v>92</v>
      </c>
      <c r="BC222" s="1">
        <v>43373</v>
      </c>
      <c r="BD222" s="1">
        <v>43373</v>
      </c>
      <c r="BE222" t="s">
        <v>125</v>
      </c>
      <c r="BF222" t="s">
        <v>78</v>
      </c>
      <c r="BG222" t="s">
        <v>78</v>
      </c>
      <c r="BH222">
        <v>131072</v>
      </c>
      <c r="BI222">
        <v>0</v>
      </c>
      <c r="BJ222" t="s">
        <v>94</v>
      </c>
      <c r="BK222" t="s">
        <v>485</v>
      </c>
      <c r="BL222" t="s">
        <v>589</v>
      </c>
      <c r="BM222">
        <v>1</v>
      </c>
      <c r="BN222" t="s">
        <v>97</v>
      </c>
      <c r="BO222">
        <v>1</v>
      </c>
      <c r="BP222">
        <v>1</v>
      </c>
      <c r="BQ222">
        <v>0</v>
      </c>
      <c r="BR222">
        <v>0</v>
      </c>
      <c r="BS222" t="s">
        <v>98</v>
      </c>
      <c r="BT222">
        <v>0</v>
      </c>
      <c r="BU222">
        <v>0</v>
      </c>
      <c r="BV222">
        <v>0</v>
      </c>
      <c r="BW222">
        <v>0</v>
      </c>
      <c r="BX222">
        <v>0</v>
      </c>
      <c r="BY222">
        <v>0</v>
      </c>
      <c r="BZ222">
        <v>0</v>
      </c>
      <c r="CA222" t="s">
        <v>78</v>
      </c>
      <c r="CB222" t="s">
        <v>78</v>
      </c>
    </row>
    <row r="223" spans="1:80" x14ac:dyDescent="0.25">
      <c r="A223" t="s">
        <v>586</v>
      </c>
      <c r="B223" t="s">
        <v>202</v>
      </c>
      <c r="C223">
        <f>YEAR(Table_cherry_TWO_View_VY_SOP_Detail[[#This Row],[Document_Date]])</f>
        <v>2017</v>
      </c>
      <c r="D223">
        <f>MONTH(Table_cherry_TWO_View_VY_SOP_Detail[[#This Row],[Document_Date]])</f>
        <v>11</v>
      </c>
      <c r="E223" t="str">
        <f>TEXT(Table_cherry_TWO_View_VY_SOP_Detail[[#This Row],[Document_Date]], "yyyy-MMM")</f>
        <v>2017-Nov</v>
      </c>
      <c r="F223" s="3">
        <f>WEEKDAY(Table_cherry_TWO_View_VY_SOP_Detail[[#This Row],[Document_Date]])</f>
        <v>4</v>
      </c>
      <c r="G223">
        <f>WEEKNUM(Table_cherry_TWO_View_VY_SOP_Detail[[#This Row],[Document_Date]])</f>
        <v>44</v>
      </c>
      <c r="H223">
        <f ca="1">_xlfn.DAYS(Table_cherry_TWO_View_VY_SOP_Detail[[#This Row],[Due_Date]], Table_cherry_TWO_View_VY_SOP_Detail[[#This Row],[Today]])</f>
        <v>1531</v>
      </c>
      <c r="I223" s="2">
        <f t="shared" ca="1" si="3"/>
        <v>41539</v>
      </c>
      <c r="J223" s="1">
        <v>43040</v>
      </c>
      <c r="K223" s="1">
        <v>43040</v>
      </c>
      <c r="L223" s="1">
        <v>43373</v>
      </c>
      <c r="M223" s="1">
        <v>43070</v>
      </c>
      <c r="N223">
        <v>368</v>
      </c>
      <c r="O223" t="s">
        <v>114</v>
      </c>
      <c r="P223" t="s">
        <v>433</v>
      </c>
      <c r="Q223" t="s">
        <v>434</v>
      </c>
      <c r="R223" t="s">
        <v>435</v>
      </c>
      <c r="S223" t="s">
        <v>483</v>
      </c>
      <c r="T223" t="s">
        <v>80</v>
      </c>
      <c r="U223" t="s">
        <v>80</v>
      </c>
      <c r="V223" t="s">
        <v>131</v>
      </c>
      <c r="W223" t="s">
        <v>131</v>
      </c>
      <c r="X223" t="s">
        <v>132</v>
      </c>
      <c r="Y223" t="s">
        <v>132</v>
      </c>
      <c r="Z223" t="s">
        <v>83</v>
      </c>
      <c r="AA223" t="s">
        <v>84</v>
      </c>
      <c r="AB223" t="s">
        <v>84</v>
      </c>
      <c r="AC223" t="s">
        <v>86</v>
      </c>
      <c r="AD223" t="s">
        <v>86</v>
      </c>
      <c r="AE223" t="s">
        <v>434</v>
      </c>
      <c r="AF223" t="s">
        <v>436</v>
      </c>
      <c r="AG223" t="s">
        <v>78</v>
      </c>
      <c r="AH223" t="s">
        <v>78</v>
      </c>
      <c r="AI223" t="s">
        <v>437</v>
      </c>
      <c r="AJ223" t="s">
        <v>217</v>
      </c>
      <c r="AK223" t="s">
        <v>438</v>
      </c>
      <c r="AL223" t="s">
        <v>91</v>
      </c>
      <c r="AM223" t="s">
        <v>86</v>
      </c>
      <c r="AN223" t="s">
        <v>434</v>
      </c>
      <c r="AO223" t="s">
        <v>436</v>
      </c>
      <c r="AP223" t="s">
        <v>78</v>
      </c>
      <c r="AQ223" t="s">
        <v>78</v>
      </c>
      <c r="AR223" t="s">
        <v>437</v>
      </c>
      <c r="AS223" t="s">
        <v>217</v>
      </c>
      <c r="AT223" t="s">
        <v>438</v>
      </c>
      <c r="AU223" t="s">
        <v>91</v>
      </c>
      <c r="AV223">
        <v>9672.7999999999993</v>
      </c>
      <c r="AW223">
        <v>0</v>
      </c>
      <c r="AX223">
        <v>9040</v>
      </c>
      <c r="AY223">
        <v>0</v>
      </c>
      <c r="AZ223">
        <v>0</v>
      </c>
      <c r="BA223">
        <v>632.79999999999995</v>
      </c>
      <c r="BB223" t="s">
        <v>92</v>
      </c>
      <c r="BC223" s="1">
        <v>43373</v>
      </c>
      <c r="BD223" s="1">
        <v>43373</v>
      </c>
      <c r="BE223" t="s">
        <v>125</v>
      </c>
      <c r="BF223" t="s">
        <v>78</v>
      </c>
      <c r="BG223" t="s">
        <v>78</v>
      </c>
      <c r="BH223">
        <v>147456</v>
      </c>
      <c r="BI223">
        <v>0</v>
      </c>
      <c r="BJ223" t="s">
        <v>94</v>
      </c>
      <c r="BK223" t="s">
        <v>485</v>
      </c>
      <c r="BL223" t="s">
        <v>590</v>
      </c>
      <c r="BM223">
        <v>1</v>
      </c>
      <c r="BN223" t="s">
        <v>97</v>
      </c>
      <c r="BO223">
        <v>1</v>
      </c>
      <c r="BP223">
        <v>1</v>
      </c>
      <c r="BQ223">
        <v>0</v>
      </c>
      <c r="BR223">
        <v>0</v>
      </c>
      <c r="BS223" t="s">
        <v>98</v>
      </c>
      <c r="BT223">
        <v>0</v>
      </c>
      <c r="BU223">
        <v>0</v>
      </c>
      <c r="BV223">
        <v>0</v>
      </c>
      <c r="BW223">
        <v>0</v>
      </c>
      <c r="BX223">
        <v>0</v>
      </c>
      <c r="BY223">
        <v>0</v>
      </c>
      <c r="BZ223">
        <v>0</v>
      </c>
      <c r="CA223" t="s">
        <v>78</v>
      </c>
      <c r="CB223" t="s">
        <v>78</v>
      </c>
    </row>
    <row r="224" spans="1:80" x14ac:dyDescent="0.25">
      <c r="A224" t="s">
        <v>586</v>
      </c>
      <c r="B224" t="s">
        <v>202</v>
      </c>
      <c r="C224">
        <f>YEAR(Table_cherry_TWO_View_VY_SOP_Detail[[#This Row],[Document_Date]])</f>
        <v>2017</v>
      </c>
      <c r="D224">
        <f>MONTH(Table_cherry_TWO_View_VY_SOP_Detail[[#This Row],[Document_Date]])</f>
        <v>11</v>
      </c>
      <c r="E224" t="str">
        <f>TEXT(Table_cherry_TWO_View_VY_SOP_Detail[[#This Row],[Document_Date]], "yyyy-MMM")</f>
        <v>2017-Nov</v>
      </c>
      <c r="F224" s="3">
        <f>WEEKDAY(Table_cherry_TWO_View_VY_SOP_Detail[[#This Row],[Document_Date]])</f>
        <v>4</v>
      </c>
      <c r="G224">
        <f>WEEKNUM(Table_cherry_TWO_View_VY_SOP_Detail[[#This Row],[Document_Date]])</f>
        <v>44</v>
      </c>
      <c r="H224">
        <f ca="1">_xlfn.DAYS(Table_cherry_TWO_View_VY_SOP_Detail[[#This Row],[Due_Date]], Table_cherry_TWO_View_VY_SOP_Detail[[#This Row],[Today]])</f>
        <v>1531</v>
      </c>
      <c r="I224" s="2">
        <f t="shared" ca="1" si="3"/>
        <v>41539</v>
      </c>
      <c r="J224" s="1">
        <v>43040</v>
      </c>
      <c r="K224" s="1">
        <v>43040</v>
      </c>
      <c r="L224" s="1">
        <v>43373</v>
      </c>
      <c r="M224" s="1">
        <v>43070</v>
      </c>
      <c r="N224">
        <v>368</v>
      </c>
      <c r="O224" t="s">
        <v>114</v>
      </c>
      <c r="P224" t="s">
        <v>433</v>
      </c>
      <c r="Q224" t="s">
        <v>434</v>
      </c>
      <c r="R224" t="s">
        <v>435</v>
      </c>
      <c r="S224" t="s">
        <v>483</v>
      </c>
      <c r="T224" t="s">
        <v>80</v>
      </c>
      <c r="U224" t="s">
        <v>80</v>
      </c>
      <c r="V224" t="s">
        <v>131</v>
      </c>
      <c r="W224" t="s">
        <v>131</v>
      </c>
      <c r="X224" t="s">
        <v>132</v>
      </c>
      <c r="Y224" t="s">
        <v>132</v>
      </c>
      <c r="Z224" t="s">
        <v>83</v>
      </c>
      <c r="AA224" t="s">
        <v>84</v>
      </c>
      <c r="AB224" t="s">
        <v>84</v>
      </c>
      <c r="AC224" t="s">
        <v>86</v>
      </c>
      <c r="AD224" t="s">
        <v>86</v>
      </c>
      <c r="AE224" t="s">
        <v>434</v>
      </c>
      <c r="AF224" t="s">
        <v>436</v>
      </c>
      <c r="AG224" t="s">
        <v>78</v>
      </c>
      <c r="AH224" t="s">
        <v>78</v>
      </c>
      <c r="AI224" t="s">
        <v>437</v>
      </c>
      <c r="AJ224" t="s">
        <v>217</v>
      </c>
      <c r="AK224" t="s">
        <v>438</v>
      </c>
      <c r="AL224" t="s">
        <v>91</v>
      </c>
      <c r="AM224" t="s">
        <v>86</v>
      </c>
      <c r="AN224" t="s">
        <v>434</v>
      </c>
      <c r="AO224" t="s">
        <v>436</v>
      </c>
      <c r="AP224" t="s">
        <v>78</v>
      </c>
      <c r="AQ224" t="s">
        <v>78</v>
      </c>
      <c r="AR224" t="s">
        <v>437</v>
      </c>
      <c r="AS224" t="s">
        <v>217</v>
      </c>
      <c r="AT224" t="s">
        <v>438</v>
      </c>
      <c r="AU224" t="s">
        <v>91</v>
      </c>
      <c r="AV224">
        <v>9672.7999999999993</v>
      </c>
      <c r="AW224">
        <v>0</v>
      </c>
      <c r="AX224">
        <v>9040</v>
      </c>
      <c r="AY224">
        <v>0</v>
      </c>
      <c r="AZ224">
        <v>0</v>
      </c>
      <c r="BA224">
        <v>632.79999999999995</v>
      </c>
      <c r="BB224" t="s">
        <v>92</v>
      </c>
      <c r="BC224" s="1">
        <v>43373</v>
      </c>
      <c r="BD224" s="1">
        <v>43373</v>
      </c>
      <c r="BE224" t="s">
        <v>125</v>
      </c>
      <c r="BF224" t="s">
        <v>78</v>
      </c>
      <c r="BG224" t="s">
        <v>78</v>
      </c>
      <c r="BH224">
        <v>163840</v>
      </c>
      <c r="BI224">
        <v>0</v>
      </c>
      <c r="BJ224" t="s">
        <v>94</v>
      </c>
      <c r="BK224" t="s">
        <v>485</v>
      </c>
      <c r="BL224" t="s">
        <v>591</v>
      </c>
      <c r="BM224">
        <v>1</v>
      </c>
      <c r="BN224" t="s">
        <v>97</v>
      </c>
      <c r="BO224">
        <v>1</v>
      </c>
      <c r="BP224">
        <v>1</v>
      </c>
      <c r="BQ224">
        <v>0</v>
      </c>
      <c r="BR224">
        <v>0</v>
      </c>
      <c r="BS224" t="s">
        <v>98</v>
      </c>
      <c r="BT224">
        <v>0</v>
      </c>
      <c r="BU224">
        <v>0</v>
      </c>
      <c r="BV224">
        <v>0</v>
      </c>
      <c r="BW224">
        <v>0</v>
      </c>
      <c r="BX224">
        <v>0</v>
      </c>
      <c r="BY224">
        <v>0</v>
      </c>
      <c r="BZ224">
        <v>0</v>
      </c>
      <c r="CA224" t="s">
        <v>78</v>
      </c>
      <c r="CB224" t="s">
        <v>78</v>
      </c>
    </row>
    <row r="225" spans="1:80" x14ac:dyDescent="0.25">
      <c r="A225" t="s">
        <v>586</v>
      </c>
      <c r="B225" t="s">
        <v>202</v>
      </c>
      <c r="C225">
        <f>YEAR(Table_cherry_TWO_View_VY_SOP_Detail[[#This Row],[Document_Date]])</f>
        <v>2017</v>
      </c>
      <c r="D225">
        <f>MONTH(Table_cherry_TWO_View_VY_SOP_Detail[[#This Row],[Document_Date]])</f>
        <v>11</v>
      </c>
      <c r="E225" t="str">
        <f>TEXT(Table_cherry_TWO_View_VY_SOP_Detail[[#This Row],[Document_Date]], "yyyy-MMM")</f>
        <v>2017-Nov</v>
      </c>
      <c r="F225" s="3">
        <f>WEEKDAY(Table_cherry_TWO_View_VY_SOP_Detail[[#This Row],[Document_Date]])</f>
        <v>4</v>
      </c>
      <c r="G225">
        <f>WEEKNUM(Table_cherry_TWO_View_VY_SOP_Detail[[#This Row],[Document_Date]])</f>
        <v>44</v>
      </c>
      <c r="H225">
        <f ca="1">_xlfn.DAYS(Table_cherry_TWO_View_VY_SOP_Detail[[#This Row],[Due_Date]], Table_cherry_TWO_View_VY_SOP_Detail[[#This Row],[Today]])</f>
        <v>1531</v>
      </c>
      <c r="I225" s="2">
        <f t="shared" ca="1" si="3"/>
        <v>41539</v>
      </c>
      <c r="J225" s="1">
        <v>43040</v>
      </c>
      <c r="K225" s="1">
        <v>43040</v>
      </c>
      <c r="L225" s="1">
        <v>43373</v>
      </c>
      <c r="M225" s="1">
        <v>43070</v>
      </c>
      <c r="N225">
        <v>368</v>
      </c>
      <c r="O225" t="s">
        <v>114</v>
      </c>
      <c r="P225" t="s">
        <v>433</v>
      </c>
      <c r="Q225" t="s">
        <v>434</v>
      </c>
      <c r="R225" t="s">
        <v>435</v>
      </c>
      <c r="S225" t="s">
        <v>483</v>
      </c>
      <c r="T225" t="s">
        <v>80</v>
      </c>
      <c r="U225" t="s">
        <v>80</v>
      </c>
      <c r="V225" t="s">
        <v>131</v>
      </c>
      <c r="W225" t="s">
        <v>131</v>
      </c>
      <c r="X225" t="s">
        <v>132</v>
      </c>
      <c r="Y225" t="s">
        <v>132</v>
      </c>
      <c r="Z225" t="s">
        <v>83</v>
      </c>
      <c r="AA225" t="s">
        <v>84</v>
      </c>
      <c r="AB225" t="s">
        <v>84</v>
      </c>
      <c r="AC225" t="s">
        <v>86</v>
      </c>
      <c r="AD225" t="s">
        <v>86</v>
      </c>
      <c r="AE225" t="s">
        <v>434</v>
      </c>
      <c r="AF225" t="s">
        <v>436</v>
      </c>
      <c r="AG225" t="s">
        <v>78</v>
      </c>
      <c r="AH225" t="s">
        <v>78</v>
      </c>
      <c r="AI225" t="s">
        <v>437</v>
      </c>
      <c r="AJ225" t="s">
        <v>217</v>
      </c>
      <c r="AK225" t="s">
        <v>438</v>
      </c>
      <c r="AL225" t="s">
        <v>91</v>
      </c>
      <c r="AM225" t="s">
        <v>86</v>
      </c>
      <c r="AN225" t="s">
        <v>434</v>
      </c>
      <c r="AO225" t="s">
        <v>436</v>
      </c>
      <c r="AP225" t="s">
        <v>78</v>
      </c>
      <c r="AQ225" t="s">
        <v>78</v>
      </c>
      <c r="AR225" t="s">
        <v>437</v>
      </c>
      <c r="AS225" t="s">
        <v>217</v>
      </c>
      <c r="AT225" t="s">
        <v>438</v>
      </c>
      <c r="AU225" t="s">
        <v>91</v>
      </c>
      <c r="AV225">
        <v>9672.7999999999993</v>
      </c>
      <c r="AW225">
        <v>0</v>
      </c>
      <c r="AX225">
        <v>9040</v>
      </c>
      <c r="AY225">
        <v>0</v>
      </c>
      <c r="AZ225">
        <v>0</v>
      </c>
      <c r="BA225">
        <v>632.79999999999995</v>
      </c>
      <c r="BB225" t="s">
        <v>92</v>
      </c>
      <c r="BC225" s="1">
        <v>43373</v>
      </c>
      <c r="BD225" s="1">
        <v>43373</v>
      </c>
      <c r="BE225" t="s">
        <v>125</v>
      </c>
      <c r="BF225" t="s">
        <v>78</v>
      </c>
      <c r="BG225" t="s">
        <v>78</v>
      </c>
      <c r="BH225">
        <v>180224</v>
      </c>
      <c r="BI225">
        <v>0</v>
      </c>
      <c r="BJ225" t="s">
        <v>94</v>
      </c>
      <c r="BK225" t="s">
        <v>485</v>
      </c>
      <c r="BL225" t="s">
        <v>592</v>
      </c>
      <c r="BM225">
        <v>1</v>
      </c>
      <c r="BN225" t="s">
        <v>97</v>
      </c>
      <c r="BO225">
        <v>1</v>
      </c>
      <c r="BP225">
        <v>1</v>
      </c>
      <c r="BQ225">
        <v>0</v>
      </c>
      <c r="BR225">
        <v>0</v>
      </c>
      <c r="BS225" t="s">
        <v>98</v>
      </c>
      <c r="BT225">
        <v>0</v>
      </c>
      <c r="BU225">
        <v>0</v>
      </c>
      <c r="BV225">
        <v>0</v>
      </c>
      <c r="BW225">
        <v>0</v>
      </c>
      <c r="BX225">
        <v>0</v>
      </c>
      <c r="BY225">
        <v>0</v>
      </c>
      <c r="BZ225">
        <v>0</v>
      </c>
      <c r="CA225" t="s">
        <v>78</v>
      </c>
      <c r="CB225" t="s">
        <v>78</v>
      </c>
    </row>
    <row r="226" spans="1:80" x14ac:dyDescent="0.25">
      <c r="A226" t="s">
        <v>586</v>
      </c>
      <c r="B226" t="s">
        <v>202</v>
      </c>
      <c r="C226">
        <f>YEAR(Table_cherry_TWO_View_VY_SOP_Detail[[#This Row],[Document_Date]])</f>
        <v>2017</v>
      </c>
      <c r="D226">
        <f>MONTH(Table_cherry_TWO_View_VY_SOP_Detail[[#This Row],[Document_Date]])</f>
        <v>11</v>
      </c>
      <c r="E226" t="str">
        <f>TEXT(Table_cherry_TWO_View_VY_SOP_Detail[[#This Row],[Document_Date]], "yyyy-MMM")</f>
        <v>2017-Nov</v>
      </c>
      <c r="F226" s="3">
        <f>WEEKDAY(Table_cherry_TWO_View_VY_SOP_Detail[[#This Row],[Document_Date]])</f>
        <v>4</v>
      </c>
      <c r="G226">
        <f>WEEKNUM(Table_cherry_TWO_View_VY_SOP_Detail[[#This Row],[Document_Date]])</f>
        <v>44</v>
      </c>
      <c r="H226">
        <f ca="1">_xlfn.DAYS(Table_cherry_TWO_View_VY_SOP_Detail[[#This Row],[Due_Date]], Table_cherry_TWO_View_VY_SOP_Detail[[#This Row],[Today]])</f>
        <v>1531</v>
      </c>
      <c r="I226" s="2">
        <f t="shared" ca="1" si="3"/>
        <v>41539</v>
      </c>
      <c r="J226" s="1">
        <v>43040</v>
      </c>
      <c r="K226" s="1">
        <v>43040</v>
      </c>
      <c r="L226" s="1">
        <v>43373</v>
      </c>
      <c r="M226" s="1">
        <v>43070</v>
      </c>
      <c r="N226">
        <v>368</v>
      </c>
      <c r="O226" t="s">
        <v>114</v>
      </c>
      <c r="P226" t="s">
        <v>433</v>
      </c>
      <c r="Q226" t="s">
        <v>434</v>
      </c>
      <c r="R226" t="s">
        <v>435</v>
      </c>
      <c r="S226" t="s">
        <v>483</v>
      </c>
      <c r="T226" t="s">
        <v>80</v>
      </c>
      <c r="U226" t="s">
        <v>80</v>
      </c>
      <c r="V226" t="s">
        <v>131</v>
      </c>
      <c r="W226" t="s">
        <v>131</v>
      </c>
      <c r="X226" t="s">
        <v>132</v>
      </c>
      <c r="Y226" t="s">
        <v>132</v>
      </c>
      <c r="Z226" t="s">
        <v>83</v>
      </c>
      <c r="AA226" t="s">
        <v>84</v>
      </c>
      <c r="AB226" t="s">
        <v>84</v>
      </c>
      <c r="AC226" t="s">
        <v>86</v>
      </c>
      <c r="AD226" t="s">
        <v>86</v>
      </c>
      <c r="AE226" t="s">
        <v>434</v>
      </c>
      <c r="AF226" t="s">
        <v>436</v>
      </c>
      <c r="AG226" t="s">
        <v>78</v>
      </c>
      <c r="AH226" t="s">
        <v>78</v>
      </c>
      <c r="AI226" t="s">
        <v>437</v>
      </c>
      <c r="AJ226" t="s">
        <v>217</v>
      </c>
      <c r="AK226" t="s">
        <v>438</v>
      </c>
      <c r="AL226" t="s">
        <v>91</v>
      </c>
      <c r="AM226" t="s">
        <v>86</v>
      </c>
      <c r="AN226" t="s">
        <v>434</v>
      </c>
      <c r="AO226" t="s">
        <v>436</v>
      </c>
      <c r="AP226" t="s">
        <v>78</v>
      </c>
      <c r="AQ226" t="s">
        <v>78</v>
      </c>
      <c r="AR226" t="s">
        <v>437</v>
      </c>
      <c r="AS226" t="s">
        <v>217</v>
      </c>
      <c r="AT226" t="s">
        <v>438</v>
      </c>
      <c r="AU226" t="s">
        <v>91</v>
      </c>
      <c r="AV226">
        <v>9672.7999999999993</v>
      </c>
      <c r="AW226">
        <v>0</v>
      </c>
      <c r="AX226">
        <v>9040</v>
      </c>
      <c r="AY226">
        <v>0</v>
      </c>
      <c r="AZ226">
        <v>0</v>
      </c>
      <c r="BA226">
        <v>632.79999999999995</v>
      </c>
      <c r="BB226" t="s">
        <v>92</v>
      </c>
      <c r="BC226" s="1">
        <v>43373</v>
      </c>
      <c r="BD226" s="1">
        <v>43373</v>
      </c>
      <c r="BE226" t="s">
        <v>125</v>
      </c>
      <c r="BF226" t="s">
        <v>78</v>
      </c>
      <c r="BG226" t="s">
        <v>78</v>
      </c>
      <c r="BH226">
        <v>196608</v>
      </c>
      <c r="BI226">
        <v>0</v>
      </c>
      <c r="BJ226" t="s">
        <v>94</v>
      </c>
      <c r="BK226" t="s">
        <v>485</v>
      </c>
      <c r="BL226" t="s">
        <v>496</v>
      </c>
      <c r="BM226">
        <v>1</v>
      </c>
      <c r="BN226" t="s">
        <v>97</v>
      </c>
      <c r="BO226">
        <v>1</v>
      </c>
      <c r="BP226">
        <v>1</v>
      </c>
      <c r="BQ226">
        <v>0</v>
      </c>
      <c r="BR226">
        <v>0</v>
      </c>
      <c r="BS226" t="s">
        <v>98</v>
      </c>
      <c r="BT226">
        <v>0</v>
      </c>
      <c r="BU226">
        <v>0</v>
      </c>
      <c r="BV226">
        <v>0</v>
      </c>
      <c r="BW226">
        <v>0</v>
      </c>
      <c r="BX226">
        <v>0</v>
      </c>
      <c r="BY226">
        <v>0</v>
      </c>
      <c r="BZ226">
        <v>0</v>
      </c>
      <c r="CA226" t="s">
        <v>78</v>
      </c>
      <c r="CB226" t="s">
        <v>78</v>
      </c>
    </row>
    <row r="227" spans="1:80" x14ac:dyDescent="0.25">
      <c r="A227" t="s">
        <v>593</v>
      </c>
      <c r="B227" t="s">
        <v>202</v>
      </c>
      <c r="C227">
        <f>YEAR(Table_cherry_TWO_View_VY_SOP_Detail[[#This Row],[Document_Date]])</f>
        <v>2018</v>
      </c>
      <c r="D227">
        <f>MONTH(Table_cherry_TWO_View_VY_SOP_Detail[[#This Row],[Document_Date]])</f>
        <v>8</v>
      </c>
      <c r="E227" t="str">
        <f>TEXT(Table_cherry_TWO_View_VY_SOP_Detail[[#This Row],[Document_Date]], "yyyy-MMM")</f>
        <v>2018-Aug</v>
      </c>
      <c r="F227" s="3">
        <f>WEEKDAY(Table_cherry_TWO_View_VY_SOP_Detail[[#This Row],[Document_Date]])</f>
        <v>4</v>
      </c>
      <c r="G227">
        <f>WEEKNUM(Table_cherry_TWO_View_VY_SOP_Detail[[#This Row],[Document_Date]])</f>
        <v>31</v>
      </c>
      <c r="H227">
        <f ca="1">_xlfn.DAYS(Table_cherry_TWO_View_VY_SOP_Detail[[#This Row],[Due_Date]], Table_cherry_TWO_View_VY_SOP_Detail[[#This Row],[Today]])</f>
        <v>1804</v>
      </c>
      <c r="I227" s="2">
        <f t="shared" ca="1" si="3"/>
        <v>41539</v>
      </c>
      <c r="J227" s="1">
        <v>43313</v>
      </c>
      <c r="K227" s="1">
        <v>43313</v>
      </c>
      <c r="L227" s="1">
        <v>43373</v>
      </c>
      <c r="M227" s="1">
        <v>43343</v>
      </c>
      <c r="N227">
        <v>369</v>
      </c>
      <c r="O227" t="s">
        <v>114</v>
      </c>
      <c r="P227" t="s">
        <v>481</v>
      </c>
      <c r="Q227" t="s">
        <v>482</v>
      </c>
      <c r="R227" t="s">
        <v>594</v>
      </c>
      <c r="S227" t="s">
        <v>483</v>
      </c>
      <c r="T227" t="s">
        <v>80</v>
      </c>
      <c r="U227" t="s">
        <v>80</v>
      </c>
      <c r="V227" t="s">
        <v>318</v>
      </c>
      <c r="W227" t="s">
        <v>318</v>
      </c>
      <c r="X227" t="s">
        <v>319</v>
      </c>
      <c r="Y227" t="s">
        <v>319</v>
      </c>
      <c r="Z227" t="s">
        <v>83</v>
      </c>
      <c r="AA227" t="s">
        <v>84</v>
      </c>
      <c r="AB227" t="s">
        <v>84</v>
      </c>
      <c r="AC227" t="s">
        <v>86</v>
      </c>
      <c r="AD227" t="s">
        <v>86</v>
      </c>
      <c r="AE227" t="s">
        <v>482</v>
      </c>
      <c r="AF227" t="s">
        <v>484</v>
      </c>
      <c r="AG227" t="s">
        <v>78</v>
      </c>
      <c r="AH227" t="s">
        <v>78</v>
      </c>
      <c r="AI227" t="s">
        <v>321</v>
      </c>
      <c r="AJ227" t="s">
        <v>322</v>
      </c>
      <c r="AK227" t="s">
        <v>323</v>
      </c>
      <c r="AL227" t="s">
        <v>124</v>
      </c>
      <c r="AM227" t="s">
        <v>86</v>
      </c>
      <c r="AN227" t="s">
        <v>482</v>
      </c>
      <c r="AO227" t="s">
        <v>484</v>
      </c>
      <c r="AP227" t="s">
        <v>78</v>
      </c>
      <c r="AQ227" t="s">
        <v>78</v>
      </c>
      <c r="AR227" t="s">
        <v>321</v>
      </c>
      <c r="AS227" t="s">
        <v>322</v>
      </c>
      <c r="AT227" t="s">
        <v>323</v>
      </c>
      <c r="AU227" t="s">
        <v>124</v>
      </c>
      <c r="AV227">
        <v>4429.16</v>
      </c>
      <c r="AW227">
        <v>0</v>
      </c>
      <c r="AX227">
        <v>4139.3999999999996</v>
      </c>
      <c r="AY227">
        <v>0</v>
      </c>
      <c r="AZ227">
        <v>0</v>
      </c>
      <c r="BA227">
        <v>289.76</v>
      </c>
      <c r="BB227" t="s">
        <v>431</v>
      </c>
      <c r="BC227" s="1">
        <v>43373</v>
      </c>
      <c r="BD227" s="1">
        <v>43373</v>
      </c>
      <c r="BE227" t="s">
        <v>125</v>
      </c>
      <c r="BF227" t="s">
        <v>78</v>
      </c>
      <c r="BG227" t="s">
        <v>78</v>
      </c>
      <c r="BH227">
        <v>16384</v>
      </c>
      <c r="BI227">
        <v>0</v>
      </c>
      <c r="BJ227" t="s">
        <v>94</v>
      </c>
      <c r="BK227" t="s">
        <v>485</v>
      </c>
      <c r="BL227" t="s">
        <v>495</v>
      </c>
      <c r="BM227">
        <v>1</v>
      </c>
      <c r="BN227" t="s">
        <v>97</v>
      </c>
      <c r="BO227">
        <v>1</v>
      </c>
      <c r="BP227">
        <v>1</v>
      </c>
      <c r="BQ227">
        <v>4139.3999999999996</v>
      </c>
      <c r="BR227">
        <v>4139.3999999999996</v>
      </c>
      <c r="BS227" t="s">
        <v>98</v>
      </c>
      <c r="BT227">
        <v>0</v>
      </c>
      <c r="BU227">
        <v>0</v>
      </c>
      <c r="BV227">
        <v>0</v>
      </c>
      <c r="BW227">
        <v>0</v>
      </c>
      <c r="BX227">
        <v>0</v>
      </c>
      <c r="BY227">
        <v>4139.3999999999996</v>
      </c>
      <c r="BZ227">
        <v>100</v>
      </c>
      <c r="CA227" t="s">
        <v>78</v>
      </c>
      <c r="CB227" t="s">
        <v>78</v>
      </c>
    </row>
    <row r="228" spans="1:80" x14ac:dyDescent="0.25">
      <c r="A228" t="s">
        <v>595</v>
      </c>
      <c r="B228" t="s">
        <v>202</v>
      </c>
      <c r="C228">
        <f>YEAR(Table_cherry_TWO_View_VY_SOP_Detail[[#This Row],[Document_Date]])</f>
        <v>2017</v>
      </c>
      <c r="D228">
        <f>MONTH(Table_cherry_TWO_View_VY_SOP_Detail[[#This Row],[Document_Date]])</f>
        <v>11</v>
      </c>
      <c r="E228" t="str">
        <f>TEXT(Table_cherry_TWO_View_VY_SOP_Detail[[#This Row],[Document_Date]], "yyyy-MMM")</f>
        <v>2017-Nov</v>
      </c>
      <c r="F228" s="3">
        <f>WEEKDAY(Table_cherry_TWO_View_VY_SOP_Detail[[#This Row],[Document_Date]])</f>
        <v>4</v>
      </c>
      <c r="G228">
        <f>WEEKNUM(Table_cherry_TWO_View_VY_SOP_Detail[[#This Row],[Document_Date]])</f>
        <v>44</v>
      </c>
      <c r="H228">
        <f ca="1">_xlfn.DAYS(Table_cherry_TWO_View_VY_SOP_Detail[[#This Row],[Due_Date]], Table_cherry_TWO_View_VY_SOP_Detail[[#This Row],[Today]])</f>
        <v>1531</v>
      </c>
      <c r="I228" s="2">
        <f t="shared" ca="1" si="3"/>
        <v>41539</v>
      </c>
      <c r="J228" s="1">
        <v>43040</v>
      </c>
      <c r="K228" s="1">
        <v>43040</v>
      </c>
      <c r="L228" s="1">
        <v>43373</v>
      </c>
      <c r="M228" s="1">
        <v>43070</v>
      </c>
      <c r="N228">
        <v>370</v>
      </c>
      <c r="O228" t="s">
        <v>114</v>
      </c>
      <c r="P228" t="s">
        <v>596</v>
      </c>
      <c r="Q228" t="s">
        <v>597</v>
      </c>
      <c r="R228" t="s">
        <v>598</v>
      </c>
      <c r="S228" t="s">
        <v>483</v>
      </c>
      <c r="T228" t="s">
        <v>80</v>
      </c>
      <c r="U228" t="s">
        <v>80</v>
      </c>
      <c r="V228" t="s">
        <v>239</v>
      </c>
      <c r="W228" t="s">
        <v>239</v>
      </c>
      <c r="X228" t="s">
        <v>240</v>
      </c>
      <c r="Y228" t="s">
        <v>240</v>
      </c>
      <c r="Z228" t="s">
        <v>83</v>
      </c>
      <c r="AA228" t="s">
        <v>84</v>
      </c>
      <c r="AB228" t="s">
        <v>84</v>
      </c>
      <c r="AC228" t="s">
        <v>86</v>
      </c>
      <c r="AD228" t="s">
        <v>86</v>
      </c>
      <c r="AE228" t="s">
        <v>597</v>
      </c>
      <c r="AF228" t="s">
        <v>599</v>
      </c>
      <c r="AG228" t="s">
        <v>78</v>
      </c>
      <c r="AH228" t="s">
        <v>78</v>
      </c>
      <c r="AI228" t="s">
        <v>600</v>
      </c>
      <c r="AJ228" t="s">
        <v>601</v>
      </c>
      <c r="AK228" t="s">
        <v>602</v>
      </c>
      <c r="AL228" t="s">
        <v>124</v>
      </c>
      <c r="AM228" t="s">
        <v>86</v>
      </c>
      <c r="AN228" t="s">
        <v>597</v>
      </c>
      <c r="AO228" t="s">
        <v>599</v>
      </c>
      <c r="AP228" t="s">
        <v>78</v>
      </c>
      <c r="AQ228" t="s">
        <v>78</v>
      </c>
      <c r="AR228" t="s">
        <v>600</v>
      </c>
      <c r="AS228" t="s">
        <v>601</v>
      </c>
      <c r="AT228" t="s">
        <v>602</v>
      </c>
      <c r="AU228" t="s">
        <v>124</v>
      </c>
      <c r="AV228">
        <v>6643.74</v>
      </c>
      <c r="AW228">
        <v>0</v>
      </c>
      <c r="AX228">
        <v>6209.1</v>
      </c>
      <c r="AY228">
        <v>0</v>
      </c>
      <c r="AZ228">
        <v>0</v>
      </c>
      <c r="BA228">
        <v>434.64</v>
      </c>
      <c r="BB228" t="s">
        <v>431</v>
      </c>
      <c r="BC228" s="1">
        <v>43373</v>
      </c>
      <c r="BD228" s="1">
        <v>43373</v>
      </c>
      <c r="BE228" t="s">
        <v>125</v>
      </c>
      <c r="BF228" t="s">
        <v>78</v>
      </c>
      <c r="BG228" t="s">
        <v>78</v>
      </c>
      <c r="BH228">
        <v>16384</v>
      </c>
      <c r="BI228">
        <v>0</v>
      </c>
      <c r="BJ228" t="s">
        <v>94</v>
      </c>
      <c r="BK228" t="s">
        <v>485</v>
      </c>
      <c r="BL228" t="s">
        <v>495</v>
      </c>
      <c r="BM228">
        <v>1</v>
      </c>
      <c r="BN228" t="s">
        <v>97</v>
      </c>
      <c r="BO228">
        <v>1</v>
      </c>
      <c r="BP228">
        <v>1</v>
      </c>
      <c r="BQ228">
        <v>6209.1</v>
      </c>
      <c r="BR228">
        <v>6209.1</v>
      </c>
      <c r="BS228" t="s">
        <v>98</v>
      </c>
      <c r="BT228">
        <v>0</v>
      </c>
      <c r="BU228">
        <v>0</v>
      </c>
      <c r="BV228">
        <v>0</v>
      </c>
      <c r="BW228">
        <v>0</v>
      </c>
      <c r="BX228">
        <v>0</v>
      </c>
      <c r="BY228">
        <v>6209.1</v>
      </c>
      <c r="BZ228">
        <v>100</v>
      </c>
      <c r="CA228" t="s">
        <v>78</v>
      </c>
      <c r="CB228" t="s">
        <v>78</v>
      </c>
    </row>
    <row r="229" spans="1:80" x14ac:dyDescent="0.25">
      <c r="A229" t="s">
        <v>603</v>
      </c>
      <c r="B229" t="s">
        <v>202</v>
      </c>
      <c r="C229">
        <f>YEAR(Table_cherry_TWO_View_VY_SOP_Detail[[#This Row],[Document_Date]])</f>
        <v>2018</v>
      </c>
      <c r="D229">
        <f>MONTH(Table_cherry_TWO_View_VY_SOP_Detail[[#This Row],[Document_Date]])</f>
        <v>4</v>
      </c>
      <c r="E229" t="str">
        <f>TEXT(Table_cherry_TWO_View_VY_SOP_Detail[[#This Row],[Document_Date]], "yyyy-MMM")</f>
        <v>2018-Apr</v>
      </c>
      <c r="F229" s="3">
        <f>WEEKDAY(Table_cherry_TWO_View_VY_SOP_Detail[[#This Row],[Document_Date]])</f>
        <v>1</v>
      </c>
      <c r="G229">
        <f>WEEKNUM(Table_cherry_TWO_View_VY_SOP_Detail[[#This Row],[Document_Date]])</f>
        <v>14</v>
      </c>
      <c r="H229">
        <f ca="1">_xlfn.DAYS(Table_cherry_TWO_View_VY_SOP_Detail[[#This Row],[Due_Date]], Table_cherry_TWO_View_VY_SOP_Detail[[#This Row],[Today]])</f>
        <v>1682</v>
      </c>
      <c r="I229" s="2">
        <f t="shared" ca="1" si="3"/>
        <v>41539</v>
      </c>
      <c r="J229" s="1">
        <v>43191</v>
      </c>
      <c r="K229" s="1">
        <v>43191</v>
      </c>
      <c r="L229" s="1">
        <v>43373</v>
      </c>
      <c r="M229" s="1">
        <v>43221</v>
      </c>
      <c r="N229">
        <v>371</v>
      </c>
      <c r="O229" t="s">
        <v>114</v>
      </c>
      <c r="P229" t="s">
        <v>604</v>
      </c>
      <c r="Q229" t="s">
        <v>605</v>
      </c>
      <c r="R229" t="s">
        <v>606</v>
      </c>
      <c r="S229" t="s">
        <v>483</v>
      </c>
      <c r="T229" t="s">
        <v>80</v>
      </c>
      <c r="U229" t="s">
        <v>80</v>
      </c>
      <c r="V229" t="s">
        <v>131</v>
      </c>
      <c r="W229" t="s">
        <v>131</v>
      </c>
      <c r="X229" t="s">
        <v>132</v>
      </c>
      <c r="Y229" t="s">
        <v>132</v>
      </c>
      <c r="Z229" t="s">
        <v>607</v>
      </c>
      <c r="AA229" t="s">
        <v>84</v>
      </c>
      <c r="AB229" t="s">
        <v>84</v>
      </c>
      <c r="AC229" t="s">
        <v>86</v>
      </c>
      <c r="AD229" t="s">
        <v>86</v>
      </c>
      <c r="AE229" t="s">
        <v>605</v>
      </c>
      <c r="AF229" t="s">
        <v>608</v>
      </c>
      <c r="AG229" t="s">
        <v>78</v>
      </c>
      <c r="AH229" t="s">
        <v>78</v>
      </c>
      <c r="AI229" t="s">
        <v>531</v>
      </c>
      <c r="AJ229" t="s">
        <v>217</v>
      </c>
      <c r="AK229" t="s">
        <v>609</v>
      </c>
      <c r="AL229" t="s">
        <v>91</v>
      </c>
      <c r="AM229" t="s">
        <v>86</v>
      </c>
      <c r="AN229" t="s">
        <v>605</v>
      </c>
      <c r="AO229" t="s">
        <v>608</v>
      </c>
      <c r="AP229" t="s">
        <v>78</v>
      </c>
      <c r="AQ229" t="s">
        <v>78</v>
      </c>
      <c r="AR229" t="s">
        <v>531</v>
      </c>
      <c r="AS229" t="s">
        <v>217</v>
      </c>
      <c r="AT229" t="s">
        <v>609</v>
      </c>
      <c r="AU229" t="s">
        <v>91</v>
      </c>
      <c r="AV229">
        <v>802.5</v>
      </c>
      <c r="AW229">
        <v>0</v>
      </c>
      <c r="AX229">
        <v>750</v>
      </c>
      <c r="AY229">
        <v>0</v>
      </c>
      <c r="AZ229">
        <v>0</v>
      </c>
      <c r="BA229">
        <v>52.5</v>
      </c>
      <c r="BB229" t="s">
        <v>92</v>
      </c>
      <c r="BC229" s="1">
        <v>43373</v>
      </c>
      <c r="BD229" s="1">
        <v>43373</v>
      </c>
      <c r="BE229" t="s">
        <v>125</v>
      </c>
      <c r="BF229" t="s">
        <v>78</v>
      </c>
      <c r="BG229" t="s">
        <v>78</v>
      </c>
      <c r="BH229">
        <v>16384</v>
      </c>
      <c r="BI229">
        <v>0</v>
      </c>
      <c r="BJ229" t="s">
        <v>94</v>
      </c>
      <c r="BK229" t="s">
        <v>485</v>
      </c>
      <c r="BL229" t="s">
        <v>496</v>
      </c>
      <c r="BM229">
        <v>2</v>
      </c>
      <c r="BN229" t="s">
        <v>97</v>
      </c>
      <c r="BO229">
        <v>1</v>
      </c>
      <c r="BP229">
        <v>2</v>
      </c>
      <c r="BQ229">
        <v>125</v>
      </c>
      <c r="BR229">
        <v>250</v>
      </c>
      <c r="BS229" t="s">
        <v>98</v>
      </c>
      <c r="BT229">
        <v>0</v>
      </c>
      <c r="BU229">
        <v>0</v>
      </c>
      <c r="BV229">
        <v>0</v>
      </c>
      <c r="BW229">
        <v>0</v>
      </c>
      <c r="BX229">
        <v>0</v>
      </c>
      <c r="BY229">
        <v>250</v>
      </c>
      <c r="BZ229">
        <v>100</v>
      </c>
      <c r="CA229" t="s">
        <v>78</v>
      </c>
      <c r="CB229" t="s">
        <v>78</v>
      </c>
    </row>
    <row r="230" spans="1:80" x14ac:dyDescent="0.25">
      <c r="A230" t="s">
        <v>603</v>
      </c>
      <c r="B230" t="s">
        <v>202</v>
      </c>
      <c r="C230">
        <f>YEAR(Table_cherry_TWO_View_VY_SOP_Detail[[#This Row],[Document_Date]])</f>
        <v>2018</v>
      </c>
      <c r="D230">
        <f>MONTH(Table_cherry_TWO_View_VY_SOP_Detail[[#This Row],[Document_Date]])</f>
        <v>4</v>
      </c>
      <c r="E230" t="str">
        <f>TEXT(Table_cherry_TWO_View_VY_SOP_Detail[[#This Row],[Document_Date]], "yyyy-MMM")</f>
        <v>2018-Apr</v>
      </c>
      <c r="F230" s="3">
        <f>WEEKDAY(Table_cherry_TWO_View_VY_SOP_Detail[[#This Row],[Document_Date]])</f>
        <v>1</v>
      </c>
      <c r="G230">
        <f>WEEKNUM(Table_cherry_TWO_View_VY_SOP_Detail[[#This Row],[Document_Date]])</f>
        <v>14</v>
      </c>
      <c r="H230">
        <f ca="1">_xlfn.DAYS(Table_cherry_TWO_View_VY_SOP_Detail[[#This Row],[Due_Date]], Table_cherry_TWO_View_VY_SOP_Detail[[#This Row],[Today]])</f>
        <v>1682</v>
      </c>
      <c r="I230" s="2">
        <f t="shared" ca="1" si="3"/>
        <v>41539</v>
      </c>
      <c r="J230" s="1">
        <v>43191</v>
      </c>
      <c r="K230" s="1">
        <v>43191</v>
      </c>
      <c r="L230" s="1">
        <v>43373</v>
      </c>
      <c r="M230" s="1">
        <v>43221</v>
      </c>
      <c r="N230">
        <v>371</v>
      </c>
      <c r="O230" t="s">
        <v>114</v>
      </c>
      <c r="P230" t="s">
        <v>604</v>
      </c>
      <c r="Q230" t="s">
        <v>605</v>
      </c>
      <c r="R230" t="s">
        <v>606</v>
      </c>
      <c r="S230" t="s">
        <v>483</v>
      </c>
      <c r="T230" t="s">
        <v>80</v>
      </c>
      <c r="U230" t="s">
        <v>80</v>
      </c>
      <c r="V230" t="s">
        <v>131</v>
      </c>
      <c r="W230" t="s">
        <v>131</v>
      </c>
      <c r="X230" t="s">
        <v>132</v>
      </c>
      <c r="Y230" t="s">
        <v>132</v>
      </c>
      <c r="Z230" t="s">
        <v>607</v>
      </c>
      <c r="AA230" t="s">
        <v>84</v>
      </c>
      <c r="AB230" t="s">
        <v>84</v>
      </c>
      <c r="AC230" t="s">
        <v>86</v>
      </c>
      <c r="AD230" t="s">
        <v>86</v>
      </c>
      <c r="AE230" t="s">
        <v>605</v>
      </c>
      <c r="AF230" t="s">
        <v>608</v>
      </c>
      <c r="AG230" t="s">
        <v>78</v>
      </c>
      <c r="AH230" t="s">
        <v>78</v>
      </c>
      <c r="AI230" t="s">
        <v>531</v>
      </c>
      <c r="AJ230" t="s">
        <v>217</v>
      </c>
      <c r="AK230" t="s">
        <v>609</v>
      </c>
      <c r="AL230" t="s">
        <v>91</v>
      </c>
      <c r="AM230" t="s">
        <v>86</v>
      </c>
      <c r="AN230" t="s">
        <v>605</v>
      </c>
      <c r="AO230" t="s">
        <v>608</v>
      </c>
      <c r="AP230" t="s">
        <v>78</v>
      </c>
      <c r="AQ230" t="s">
        <v>78</v>
      </c>
      <c r="AR230" t="s">
        <v>531</v>
      </c>
      <c r="AS230" t="s">
        <v>217</v>
      </c>
      <c r="AT230" t="s">
        <v>609</v>
      </c>
      <c r="AU230" t="s">
        <v>91</v>
      </c>
      <c r="AV230">
        <v>802.5</v>
      </c>
      <c r="AW230">
        <v>0</v>
      </c>
      <c r="AX230">
        <v>750</v>
      </c>
      <c r="AY230">
        <v>0</v>
      </c>
      <c r="AZ230">
        <v>0</v>
      </c>
      <c r="BA230">
        <v>52.5</v>
      </c>
      <c r="BB230" t="s">
        <v>92</v>
      </c>
      <c r="BC230" s="1">
        <v>43373</v>
      </c>
      <c r="BD230" s="1">
        <v>43373</v>
      </c>
      <c r="BE230" t="s">
        <v>125</v>
      </c>
      <c r="BF230" t="s">
        <v>78</v>
      </c>
      <c r="BG230" t="s">
        <v>78</v>
      </c>
      <c r="BH230">
        <v>32768</v>
      </c>
      <c r="BI230">
        <v>0</v>
      </c>
      <c r="BJ230" t="s">
        <v>94</v>
      </c>
      <c r="BK230" t="s">
        <v>485</v>
      </c>
      <c r="BL230" t="s">
        <v>505</v>
      </c>
      <c r="BM230">
        <v>3</v>
      </c>
      <c r="BN230" t="s">
        <v>97</v>
      </c>
      <c r="BO230">
        <v>1</v>
      </c>
      <c r="BP230">
        <v>3</v>
      </c>
      <c r="BQ230">
        <v>83.33</v>
      </c>
      <c r="BR230">
        <v>250</v>
      </c>
      <c r="BS230" t="s">
        <v>98</v>
      </c>
      <c r="BT230">
        <v>0</v>
      </c>
      <c r="BU230">
        <v>0</v>
      </c>
      <c r="BV230">
        <v>0</v>
      </c>
      <c r="BW230">
        <v>0</v>
      </c>
      <c r="BX230">
        <v>0</v>
      </c>
      <c r="BY230">
        <v>250</v>
      </c>
      <c r="BZ230">
        <v>100</v>
      </c>
      <c r="CA230" t="s">
        <v>78</v>
      </c>
      <c r="CB230" t="s">
        <v>78</v>
      </c>
    </row>
    <row r="231" spans="1:80" x14ac:dyDescent="0.25">
      <c r="A231" t="s">
        <v>603</v>
      </c>
      <c r="B231" t="s">
        <v>202</v>
      </c>
      <c r="C231">
        <f>YEAR(Table_cherry_TWO_View_VY_SOP_Detail[[#This Row],[Document_Date]])</f>
        <v>2018</v>
      </c>
      <c r="D231">
        <f>MONTH(Table_cherry_TWO_View_VY_SOP_Detail[[#This Row],[Document_Date]])</f>
        <v>4</v>
      </c>
      <c r="E231" t="str">
        <f>TEXT(Table_cherry_TWO_View_VY_SOP_Detail[[#This Row],[Document_Date]], "yyyy-MMM")</f>
        <v>2018-Apr</v>
      </c>
      <c r="F231" s="3">
        <f>WEEKDAY(Table_cherry_TWO_View_VY_SOP_Detail[[#This Row],[Document_Date]])</f>
        <v>1</v>
      </c>
      <c r="G231">
        <f>WEEKNUM(Table_cherry_TWO_View_VY_SOP_Detail[[#This Row],[Document_Date]])</f>
        <v>14</v>
      </c>
      <c r="H231">
        <f ca="1">_xlfn.DAYS(Table_cherry_TWO_View_VY_SOP_Detail[[#This Row],[Due_Date]], Table_cherry_TWO_View_VY_SOP_Detail[[#This Row],[Today]])</f>
        <v>1682</v>
      </c>
      <c r="I231" s="2">
        <f t="shared" ca="1" si="3"/>
        <v>41539</v>
      </c>
      <c r="J231" s="1">
        <v>43191</v>
      </c>
      <c r="K231" s="1">
        <v>43191</v>
      </c>
      <c r="L231" s="1">
        <v>43373</v>
      </c>
      <c r="M231" s="1">
        <v>43221</v>
      </c>
      <c r="N231">
        <v>371</v>
      </c>
      <c r="O231" t="s">
        <v>114</v>
      </c>
      <c r="P231" t="s">
        <v>604</v>
      </c>
      <c r="Q231" t="s">
        <v>605</v>
      </c>
      <c r="R231" t="s">
        <v>606</v>
      </c>
      <c r="S231" t="s">
        <v>483</v>
      </c>
      <c r="T231" t="s">
        <v>80</v>
      </c>
      <c r="U231" t="s">
        <v>80</v>
      </c>
      <c r="V231" t="s">
        <v>131</v>
      </c>
      <c r="W231" t="s">
        <v>131</v>
      </c>
      <c r="X231" t="s">
        <v>132</v>
      </c>
      <c r="Y231" t="s">
        <v>132</v>
      </c>
      <c r="Z231" t="s">
        <v>607</v>
      </c>
      <c r="AA231" t="s">
        <v>84</v>
      </c>
      <c r="AB231" t="s">
        <v>84</v>
      </c>
      <c r="AC231" t="s">
        <v>86</v>
      </c>
      <c r="AD231" t="s">
        <v>86</v>
      </c>
      <c r="AE231" t="s">
        <v>605</v>
      </c>
      <c r="AF231" t="s">
        <v>608</v>
      </c>
      <c r="AG231" t="s">
        <v>78</v>
      </c>
      <c r="AH231" t="s">
        <v>78</v>
      </c>
      <c r="AI231" t="s">
        <v>531</v>
      </c>
      <c r="AJ231" t="s">
        <v>217</v>
      </c>
      <c r="AK231" t="s">
        <v>609</v>
      </c>
      <c r="AL231" t="s">
        <v>91</v>
      </c>
      <c r="AM231" t="s">
        <v>86</v>
      </c>
      <c r="AN231" t="s">
        <v>605</v>
      </c>
      <c r="AO231" t="s">
        <v>608</v>
      </c>
      <c r="AP231" t="s">
        <v>78</v>
      </c>
      <c r="AQ231" t="s">
        <v>78</v>
      </c>
      <c r="AR231" t="s">
        <v>531</v>
      </c>
      <c r="AS231" t="s">
        <v>217</v>
      </c>
      <c r="AT231" t="s">
        <v>609</v>
      </c>
      <c r="AU231" t="s">
        <v>91</v>
      </c>
      <c r="AV231">
        <v>802.5</v>
      </c>
      <c r="AW231">
        <v>0</v>
      </c>
      <c r="AX231">
        <v>750</v>
      </c>
      <c r="AY231">
        <v>0</v>
      </c>
      <c r="AZ231">
        <v>0</v>
      </c>
      <c r="BA231">
        <v>52.5</v>
      </c>
      <c r="BB231" t="s">
        <v>92</v>
      </c>
      <c r="BC231" s="1">
        <v>43373</v>
      </c>
      <c r="BD231" s="1">
        <v>43373</v>
      </c>
      <c r="BE231" t="s">
        <v>125</v>
      </c>
      <c r="BF231" t="s">
        <v>78</v>
      </c>
      <c r="BG231" t="s">
        <v>78</v>
      </c>
      <c r="BH231">
        <v>49152</v>
      </c>
      <c r="BI231">
        <v>0</v>
      </c>
      <c r="BJ231" t="s">
        <v>94</v>
      </c>
      <c r="BK231" t="s">
        <v>485</v>
      </c>
      <c r="BL231" t="s">
        <v>556</v>
      </c>
      <c r="BM231">
        <v>1</v>
      </c>
      <c r="BN231" t="s">
        <v>97</v>
      </c>
      <c r="BO231">
        <v>1</v>
      </c>
      <c r="BP231">
        <v>1</v>
      </c>
      <c r="BQ231">
        <v>250</v>
      </c>
      <c r="BR231">
        <v>250</v>
      </c>
      <c r="BS231" t="s">
        <v>98</v>
      </c>
      <c r="BT231">
        <v>0</v>
      </c>
      <c r="BU231">
        <v>0</v>
      </c>
      <c r="BV231">
        <v>0</v>
      </c>
      <c r="BW231">
        <v>0</v>
      </c>
      <c r="BX231">
        <v>0</v>
      </c>
      <c r="BY231">
        <v>250</v>
      </c>
      <c r="BZ231">
        <v>100</v>
      </c>
      <c r="CA231" t="s">
        <v>78</v>
      </c>
      <c r="CB231" t="s">
        <v>78</v>
      </c>
    </row>
    <row r="232" spans="1:80" x14ac:dyDescent="0.25">
      <c r="A232" t="s">
        <v>610</v>
      </c>
      <c r="B232" t="s">
        <v>202</v>
      </c>
      <c r="C232">
        <f>YEAR(Table_cherry_TWO_View_VY_SOP_Detail[[#This Row],[Document_Date]])</f>
        <v>2017</v>
      </c>
      <c r="D232">
        <f>MONTH(Table_cherry_TWO_View_VY_SOP_Detail[[#This Row],[Document_Date]])</f>
        <v>11</v>
      </c>
      <c r="E232" t="str">
        <f>TEXT(Table_cherry_TWO_View_VY_SOP_Detail[[#This Row],[Document_Date]], "yyyy-MMM")</f>
        <v>2017-Nov</v>
      </c>
      <c r="F232" s="3">
        <f>WEEKDAY(Table_cherry_TWO_View_VY_SOP_Detail[[#This Row],[Document_Date]])</f>
        <v>4</v>
      </c>
      <c r="G232">
        <f>WEEKNUM(Table_cherry_TWO_View_VY_SOP_Detail[[#This Row],[Document_Date]])</f>
        <v>44</v>
      </c>
      <c r="H232">
        <f ca="1">_xlfn.DAYS(Table_cherry_TWO_View_VY_SOP_Detail[[#This Row],[Due_Date]], Table_cherry_TWO_View_VY_SOP_Detail[[#This Row],[Today]])</f>
        <v>1531</v>
      </c>
      <c r="I232" s="2">
        <f t="shared" ca="1" si="3"/>
        <v>41539</v>
      </c>
      <c r="J232" s="1">
        <v>43040</v>
      </c>
      <c r="K232" s="1">
        <v>43040</v>
      </c>
      <c r="L232" s="1">
        <v>43373</v>
      </c>
      <c r="M232" s="1">
        <v>43070</v>
      </c>
      <c r="N232">
        <v>372</v>
      </c>
      <c r="O232" t="s">
        <v>114</v>
      </c>
      <c r="P232" t="s">
        <v>611</v>
      </c>
      <c r="Q232" t="s">
        <v>612</v>
      </c>
      <c r="R232" t="s">
        <v>613</v>
      </c>
      <c r="S232" t="s">
        <v>483</v>
      </c>
      <c r="T232" t="s">
        <v>80</v>
      </c>
      <c r="U232" t="s">
        <v>80</v>
      </c>
      <c r="V232" t="s">
        <v>131</v>
      </c>
      <c r="W232" t="s">
        <v>131</v>
      </c>
      <c r="X232" t="s">
        <v>132</v>
      </c>
      <c r="Y232" t="s">
        <v>132</v>
      </c>
      <c r="Z232" t="s">
        <v>83</v>
      </c>
      <c r="AA232" t="s">
        <v>84</v>
      </c>
      <c r="AB232" t="s">
        <v>84</v>
      </c>
      <c r="AC232" t="s">
        <v>86</v>
      </c>
      <c r="AD232" t="s">
        <v>86</v>
      </c>
      <c r="AE232" t="s">
        <v>612</v>
      </c>
      <c r="AF232" t="s">
        <v>614</v>
      </c>
      <c r="AG232" t="s">
        <v>615</v>
      </c>
      <c r="AH232" t="s">
        <v>78</v>
      </c>
      <c r="AI232" t="s">
        <v>616</v>
      </c>
      <c r="AJ232" t="s">
        <v>136</v>
      </c>
      <c r="AK232" t="s">
        <v>617</v>
      </c>
      <c r="AL232" t="s">
        <v>91</v>
      </c>
      <c r="AM232" t="s">
        <v>86</v>
      </c>
      <c r="AN232" t="s">
        <v>612</v>
      </c>
      <c r="AO232" t="s">
        <v>614</v>
      </c>
      <c r="AP232" t="s">
        <v>615</v>
      </c>
      <c r="AQ232" t="s">
        <v>78</v>
      </c>
      <c r="AR232" t="s">
        <v>616</v>
      </c>
      <c r="AS232" t="s">
        <v>136</v>
      </c>
      <c r="AT232" t="s">
        <v>617</v>
      </c>
      <c r="AU232" t="s">
        <v>91</v>
      </c>
      <c r="AV232">
        <v>1500</v>
      </c>
      <c r="AW232">
        <v>0</v>
      </c>
      <c r="AX232">
        <v>1500</v>
      </c>
      <c r="AY232">
        <v>0</v>
      </c>
      <c r="AZ232">
        <v>0</v>
      </c>
      <c r="BA232">
        <v>0</v>
      </c>
      <c r="BB232" t="s">
        <v>92</v>
      </c>
      <c r="BC232" s="1">
        <v>43373</v>
      </c>
      <c r="BD232" s="1">
        <v>43373</v>
      </c>
      <c r="BE232" t="s">
        <v>125</v>
      </c>
      <c r="BF232" t="s">
        <v>78</v>
      </c>
      <c r="BG232" t="s">
        <v>78</v>
      </c>
      <c r="BH232">
        <v>16384</v>
      </c>
      <c r="BI232">
        <v>0</v>
      </c>
      <c r="BJ232" t="s">
        <v>94</v>
      </c>
      <c r="BK232" t="s">
        <v>485</v>
      </c>
      <c r="BL232" t="s">
        <v>496</v>
      </c>
      <c r="BM232">
        <v>2</v>
      </c>
      <c r="BN232" t="s">
        <v>97</v>
      </c>
      <c r="BO232">
        <v>1</v>
      </c>
      <c r="BP232">
        <v>2</v>
      </c>
      <c r="BQ232">
        <v>250</v>
      </c>
      <c r="BR232">
        <v>500</v>
      </c>
      <c r="BS232" t="s">
        <v>98</v>
      </c>
      <c r="BT232">
        <v>0</v>
      </c>
      <c r="BU232">
        <v>0</v>
      </c>
      <c r="BV232">
        <v>0</v>
      </c>
      <c r="BW232">
        <v>0</v>
      </c>
      <c r="BX232">
        <v>0</v>
      </c>
      <c r="BY232">
        <v>500</v>
      </c>
      <c r="BZ232">
        <v>100</v>
      </c>
      <c r="CA232" t="s">
        <v>78</v>
      </c>
      <c r="CB232" t="s">
        <v>78</v>
      </c>
    </row>
    <row r="233" spans="1:80" x14ac:dyDescent="0.25">
      <c r="A233" t="s">
        <v>610</v>
      </c>
      <c r="B233" t="s">
        <v>202</v>
      </c>
      <c r="C233">
        <f>YEAR(Table_cherry_TWO_View_VY_SOP_Detail[[#This Row],[Document_Date]])</f>
        <v>2017</v>
      </c>
      <c r="D233">
        <f>MONTH(Table_cherry_TWO_View_VY_SOP_Detail[[#This Row],[Document_Date]])</f>
        <v>11</v>
      </c>
      <c r="E233" t="str">
        <f>TEXT(Table_cherry_TWO_View_VY_SOP_Detail[[#This Row],[Document_Date]], "yyyy-MMM")</f>
        <v>2017-Nov</v>
      </c>
      <c r="F233" s="3">
        <f>WEEKDAY(Table_cherry_TWO_View_VY_SOP_Detail[[#This Row],[Document_Date]])</f>
        <v>4</v>
      </c>
      <c r="G233">
        <f>WEEKNUM(Table_cherry_TWO_View_VY_SOP_Detail[[#This Row],[Document_Date]])</f>
        <v>44</v>
      </c>
      <c r="H233">
        <f ca="1">_xlfn.DAYS(Table_cherry_TWO_View_VY_SOP_Detail[[#This Row],[Due_Date]], Table_cherry_TWO_View_VY_SOP_Detail[[#This Row],[Today]])</f>
        <v>1531</v>
      </c>
      <c r="I233" s="2">
        <f t="shared" ca="1" si="3"/>
        <v>41539</v>
      </c>
      <c r="J233" s="1">
        <v>43040</v>
      </c>
      <c r="K233" s="1">
        <v>43040</v>
      </c>
      <c r="L233" s="1">
        <v>43373</v>
      </c>
      <c r="M233" s="1">
        <v>43070</v>
      </c>
      <c r="N233">
        <v>372</v>
      </c>
      <c r="O233" t="s">
        <v>114</v>
      </c>
      <c r="P233" t="s">
        <v>611</v>
      </c>
      <c r="Q233" t="s">
        <v>612</v>
      </c>
      <c r="R233" t="s">
        <v>613</v>
      </c>
      <c r="S233" t="s">
        <v>483</v>
      </c>
      <c r="T233" t="s">
        <v>80</v>
      </c>
      <c r="U233" t="s">
        <v>80</v>
      </c>
      <c r="V233" t="s">
        <v>131</v>
      </c>
      <c r="W233" t="s">
        <v>131</v>
      </c>
      <c r="X233" t="s">
        <v>132</v>
      </c>
      <c r="Y233" t="s">
        <v>132</v>
      </c>
      <c r="Z233" t="s">
        <v>83</v>
      </c>
      <c r="AA233" t="s">
        <v>84</v>
      </c>
      <c r="AB233" t="s">
        <v>84</v>
      </c>
      <c r="AC233" t="s">
        <v>86</v>
      </c>
      <c r="AD233" t="s">
        <v>86</v>
      </c>
      <c r="AE233" t="s">
        <v>612</v>
      </c>
      <c r="AF233" t="s">
        <v>614</v>
      </c>
      <c r="AG233" t="s">
        <v>615</v>
      </c>
      <c r="AH233" t="s">
        <v>78</v>
      </c>
      <c r="AI233" t="s">
        <v>616</v>
      </c>
      <c r="AJ233" t="s">
        <v>136</v>
      </c>
      <c r="AK233" t="s">
        <v>617</v>
      </c>
      <c r="AL233" t="s">
        <v>91</v>
      </c>
      <c r="AM233" t="s">
        <v>86</v>
      </c>
      <c r="AN233" t="s">
        <v>612</v>
      </c>
      <c r="AO233" t="s">
        <v>614</v>
      </c>
      <c r="AP233" t="s">
        <v>615</v>
      </c>
      <c r="AQ233" t="s">
        <v>78</v>
      </c>
      <c r="AR233" t="s">
        <v>616</v>
      </c>
      <c r="AS233" t="s">
        <v>136</v>
      </c>
      <c r="AT233" t="s">
        <v>617</v>
      </c>
      <c r="AU233" t="s">
        <v>91</v>
      </c>
      <c r="AV233">
        <v>1500</v>
      </c>
      <c r="AW233">
        <v>0</v>
      </c>
      <c r="AX233">
        <v>1500</v>
      </c>
      <c r="AY233">
        <v>0</v>
      </c>
      <c r="AZ233">
        <v>0</v>
      </c>
      <c r="BA233">
        <v>0</v>
      </c>
      <c r="BB233" t="s">
        <v>92</v>
      </c>
      <c r="BC233" s="1">
        <v>43373</v>
      </c>
      <c r="BD233" s="1">
        <v>43373</v>
      </c>
      <c r="BE233" t="s">
        <v>125</v>
      </c>
      <c r="BF233" t="s">
        <v>78</v>
      </c>
      <c r="BG233" t="s">
        <v>78</v>
      </c>
      <c r="BH233">
        <v>32768</v>
      </c>
      <c r="BI233">
        <v>0</v>
      </c>
      <c r="BJ233" t="s">
        <v>94</v>
      </c>
      <c r="BK233" t="s">
        <v>485</v>
      </c>
      <c r="BL233" t="s">
        <v>505</v>
      </c>
      <c r="BM233">
        <v>3</v>
      </c>
      <c r="BN233" t="s">
        <v>97</v>
      </c>
      <c r="BO233">
        <v>1</v>
      </c>
      <c r="BP233">
        <v>3</v>
      </c>
      <c r="BQ233">
        <v>166.67</v>
      </c>
      <c r="BR233">
        <v>500</v>
      </c>
      <c r="BS233" t="s">
        <v>98</v>
      </c>
      <c r="BT233">
        <v>0</v>
      </c>
      <c r="BU233">
        <v>0</v>
      </c>
      <c r="BV233">
        <v>0</v>
      </c>
      <c r="BW233">
        <v>0</v>
      </c>
      <c r="BX233">
        <v>0</v>
      </c>
      <c r="BY233">
        <v>500</v>
      </c>
      <c r="BZ233">
        <v>100</v>
      </c>
      <c r="CA233" t="s">
        <v>78</v>
      </c>
      <c r="CB233" t="s">
        <v>78</v>
      </c>
    </row>
    <row r="234" spans="1:80" x14ac:dyDescent="0.25">
      <c r="A234" t="s">
        <v>610</v>
      </c>
      <c r="B234" t="s">
        <v>202</v>
      </c>
      <c r="C234">
        <f>YEAR(Table_cherry_TWO_View_VY_SOP_Detail[[#This Row],[Document_Date]])</f>
        <v>2017</v>
      </c>
      <c r="D234">
        <f>MONTH(Table_cherry_TWO_View_VY_SOP_Detail[[#This Row],[Document_Date]])</f>
        <v>11</v>
      </c>
      <c r="E234" t="str">
        <f>TEXT(Table_cherry_TWO_View_VY_SOP_Detail[[#This Row],[Document_Date]], "yyyy-MMM")</f>
        <v>2017-Nov</v>
      </c>
      <c r="F234" s="3">
        <f>WEEKDAY(Table_cherry_TWO_View_VY_SOP_Detail[[#This Row],[Document_Date]])</f>
        <v>4</v>
      </c>
      <c r="G234">
        <f>WEEKNUM(Table_cherry_TWO_View_VY_SOP_Detail[[#This Row],[Document_Date]])</f>
        <v>44</v>
      </c>
      <c r="H234">
        <f ca="1">_xlfn.DAYS(Table_cherry_TWO_View_VY_SOP_Detail[[#This Row],[Due_Date]], Table_cherry_TWO_View_VY_SOP_Detail[[#This Row],[Today]])</f>
        <v>1531</v>
      </c>
      <c r="I234" s="2">
        <f t="shared" ca="1" si="3"/>
        <v>41539</v>
      </c>
      <c r="J234" s="1">
        <v>43040</v>
      </c>
      <c r="K234" s="1">
        <v>43040</v>
      </c>
      <c r="L234" s="1">
        <v>43373</v>
      </c>
      <c r="M234" s="1">
        <v>43070</v>
      </c>
      <c r="N234">
        <v>372</v>
      </c>
      <c r="O234" t="s">
        <v>114</v>
      </c>
      <c r="P234" t="s">
        <v>611</v>
      </c>
      <c r="Q234" t="s">
        <v>612</v>
      </c>
      <c r="R234" t="s">
        <v>613</v>
      </c>
      <c r="S234" t="s">
        <v>483</v>
      </c>
      <c r="T234" t="s">
        <v>80</v>
      </c>
      <c r="U234" t="s">
        <v>80</v>
      </c>
      <c r="V234" t="s">
        <v>131</v>
      </c>
      <c r="W234" t="s">
        <v>131</v>
      </c>
      <c r="X234" t="s">
        <v>132</v>
      </c>
      <c r="Y234" t="s">
        <v>132</v>
      </c>
      <c r="Z234" t="s">
        <v>83</v>
      </c>
      <c r="AA234" t="s">
        <v>84</v>
      </c>
      <c r="AB234" t="s">
        <v>84</v>
      </c>
      <c r="AC234" t="s">
        <v>86</v>
      </c>
      <c r="AD234" t="s">
        <v>86</v>
      </c>
      <c r="AE234" t="s">
        <v>612</v>
      </c>
      <c r="AF234" t="s">
        <v>614</v>
      </c>
      <c r="AG234" t="s">
        <v>615</v>
      </c>
      <c r="AH234" t="s">
        <v>78</v>
      </c>
      <c r="AI234" t="s">
        <v>616</v>
      </c>
      <c r="AJ234" t="s">
        <v>136</v>
      </c>
      <c r="AK234" t="s">
        <v>617</v>
      </c>
      <c r="AL234" t="s">
        <v>91</v>
      </c>
      <c r="AM234" t="s">
        <v>86</v>
      </c>
      <c r="AN234" t="s">
        <v>612</v>
      </c>
      <c r="AO234" t="s">
        <v>614</v>
      </c>
      <c r="AP234" t="s">
        <v>615</v>
      </c>
      <c r="AQ234" t="s">
        <v>78</v>
      </c>
      <c r="AR234" t="s">
        <v>616</v>
      </c>
      <c r="AS234" t="s">
        <v>136</v>
      </c>
      <c r="AT234" t="s">
        <v>617</v>
      </c>
      <c r="AU234" t="s">
        <v>91</v>
      </c>
      <c r="AV234">
        <v>1500</v>
      </c>
      <c r="AW234">
        <v>0</v>
      </c>
      <c r="AX234">
        <v>1500</v>
      </c>
      <c r="AY234">
        <v>0</v>
      </c>
      <c r="AZ234">
        <v>0</v>
      </c>
      <c r="BA234">
        <v>0</v>
      </c>
      <c r="BB234" t="s">
        <v>92</v>
      </c>
      <c r="BC234" s="1">
        <v>43373</v>
      </c>
      <c r="BD234" s="1">
        <v>43373</v>
      </c>
      <c r="BE234" t="s">
        <v>125</v>
      </c>
      <c r="BF234" t="s">
        <v>78</v>
      </c>
      <c r="BG234" t="s">
        <v>78</v>
      </c>
      <c r="BH234">
        <v>49152</v>
      </c>
      <c r="BI234">
        <v>0</v>
      </c>
      <c r="BJ234" t="s">
        <v>94</v>
      </c>
      <c r="BK234" t="s">
        <v>485</v>
      </c>
      <c r="BL234" t="s">
        <v>556</v>
      </c>
      <c r="BM234">
        <v>1</v>
      </c>
      <c r="BN234" t="s">
        <v>97</v>
      </c>
      <c r="BO234">
        <v>1</v>
      </c>
      <c r="BP234">
        <v>1</v>
      </c>
      <c r="BQ234">
        <v>500</v>
      </c>
      <c r="BR234">
        <v>500</v>
      </c>
      <c r="BS234" t="s">
        <v>98</v>
      </c>
      <c r="BT234">
        <v>0</v>
      </c>
      <c r="BU234">
        <v>0</v>
      </c>
      <c r="BV234">
        <v>0</v>
      </c>
      <c r="BW234">
        <v>0</v>
      </c>
      <c r="BX234">
        <v>0</v>
      </c>
      <c r="BY234">
        <v>500</v>
      </c>
      <c r="BZ234">
        <v>100</v>
      </c>
      <c r="CA234" t="s">
        <v>78</v>
      </c>
      <c r="CB234" t="s">
        <v>78</v>
      </c>
    </row>
    <row r="235" spans="1:80" x14ac:dyDescent="0.25">
      <c r="A235" t="s">
        <v>618</v>
      </c>
      <c r="B235" t="s">
        <v>202</v>
      </c>
      <c r="C235">
        <f>YEAR(Table_cherry_TWO_View_VY_SOP_Detail[[#This Row],[Document_Date]])</f>
        <v>2017</v>
      </c>
      <c r="D235">
        <f>MONTH(Table_cherry_TWO_View_VY_SOP_Detail[[#This Row],[Document_Date]])</f>
        <v>12</v>
      </c>
      <c r="E235" t="str">
        <f>TEXT(Table_cherry_TWO_View_VY_SOP_Detail[[#This Row],[Document_Date]], "yyyy-MMM")</f>
        <v>2017-Dec</v>
      </c>
      <c r="F235" s="3">
        <f>WEEKDAY(Table_cherry_TWO_View_VY_SOP_Detail[[#This Row],[Document_Date]])</f>
        <v>6</v>
      </c>
      <c r="G235">
        <f>WEEKNUM(Table_cherry_TWO_View_VY_SOP_Detail[[#This Row],[Document_Date]])</f>
        <v>48</v>
      </c>
      <c r="H235">
        <f ca="1">_xlfn.DAYS(Table_cherry_TWO_View_VY_SOP_Detail[[#This Row],[Due_Date]], Table_cherry_TWO_View_VY_SOP_Detail[[#This Row],[Today]])</f>
        <v>1561</v>
      </c>
      <c r="I235" s="2">
        <f t="shared" ca="1" si="3"/>
        <v>41539</v>
      </c>
      <c r="J235" s="1">
        <v>43070</v>
      </c>
      <c r="K235" s="1">
        <v>43070</v>
      </c>
      <c r="L235" s="1">
        <v>43373</v>
      </c>
      <c r="M235" s="1">
        <v>43100</v>
      </c>
      <c r="N235">
        <v>373</v>
      </c>
      <c r="O235" t="s">
        <v>114</v>
      </c>
      <c r="P235" t="s">
        <v>417</v>
      </c>
      <c r="Q235" t="s">
        <v>418</v>
      </c>
      <c r="R235" t="s">
        <v>419</v>
      </c>
      <c r="S235" t="s">
        <v>483</v>
      </c>
      <c r="T235" t="s">
        <v>80</v>
      </c>
      <c r="U235" t="s">
        <v>80</v>
      </c>
      <c r="V235" t="s">
        <v>226</v>
      </c>
      <c r="W235" t="s">
        <v>226</v>
      </c>
      <c r="X235" t="s">
        <v>227</v>
      </c>
      <c r="Y235" t="s">
        <v>227</v>
      </c>
      <c r="Z235" t="s">
        <v>83</v>
      </c>
      <c r="AA235" t="s">
        <v>228</v>
      </c>
      <c r="AB235" t="s">
        <v>228</v>
      </c>
      <c r="AC235" t="s">
        <v>86</v>
      </c>
      <c r="AD235" t="s">
        <v>86</v>
      </c>
      <c r="AE235" t="s">
        <v>418</v>
      </c>
      <c r="AF235" t="s">
        <v>420</v>
      </c>
      <c r="AG235" t="s">
        <v>78</v>
      </c>
      <c r="AH235" t="s">
        <v>78</v>
      </c>
      <c r="AI235" t="s">
        <v>421</v>
      </c>
      <c r="AJ235" t="s">
        <v>78</v>
      </c>
      <c r="AK235" t="s">
        <v>78</v>
      </c>
      <c r="AL235" t="s">
        <v>422</v>
      </c>
      <c r="AM235" t="s">
        <v>86</v>
      </c>
      <c r="AN235" t="s">
        <v>418</v>
      </c>
      <c r="AO235" t="s">
        <v>420</v>
      </c>
      <c r="AP235" t="s">
        <v>78</v>
      </c>
      <c r="AQ235" t="s">
        <v>78</v>
      </c>
      <c r="AR235" t="s">
        <v>421</v>
      </c>
      <c r="AS235" t="s">
        <v>78</v>
      </c>
      <c r="AT235" t="s">
        <v>78</v>
      </c>
      <c r="AU235" t="s">
        <v>422</v>
      </c>
      <c r="AV235">
        <v>9832.5</v>
      </c>
      <c r="AW235">
        <v>0</v>
      </c>
      <c r="AX235">
        <v>8740</v>
      </c>
      <c r="AY235">
        <v>0</v>
      </c>
      <c r="AZ235">
        <v>0</v>
      </c>
      <c r="BA235">
        <v>1092.5</v>
      </c>
      <c r="BB235" t="s">
        <v>423</v>
      </c>
      <c r="BC235" s="1">
        <v>43373</v>
      </c>
      <c r="BD235" s="1">
        <v>43373</v>
      </c>
      <c r="BE235" t="s">
        <v>125</v>
      </c>
      <c r="BF235" t="s">
        <v>78</v>
      </c>
      <c r="BG235" t="s">
        <v>78</v>
      </c>
      <c r="BH235">
        <v>16384</v>
      </c>
      <c r="BI235">
        <v>0</v>
      </c>
      <c r="BJ235" t="s">
        <v>94</v>
      </c>
      <c r="BK235" t="s">
        <v>485</v>
      </c>
      <c r="BL235" t="s">
        <v>619</v>
      </c>
      <c r="BM235">
        <v>1</v>
      </c>
      <c r="BN235" t="s">
        <v>97</v>
      </c>
      <c r="BO235">
        <v>1</v>
      </c>
      <c r="BP235">
        <v>1</v>
      </c>
      <c r="BQ235">
        <v>8000</v>
      </c>
      <c r="BR235">
        <v>8000</v>
      </c>
      <c r="BS235" t="s">
        <v>98</v>
      </c>
      <c r="BT235">
        <v>0</v>
      </c>
      <c r="BU235">
        <v>0</v>
      </c>
      <c r="BV235">
        <v>0</v>
      </c>
      <c r="BW235">
        <v>0</v>
      </c>
      <c r="BX235">
        <v>0</v>
      </c>
      <c r="BY235">
        <v>8000</v>
      </c>
      <c r="BZ235">
        <v>100</v>
      </c>
      <c r="CA235" t="s">
        <v>78</v>
      </c>
      <c r="CB235" t="s">
        <v>78</v>
      </c>
    </row>
    <row r="236" spans="1:80" x14ac:dyDescent="0.25">
      <c r="A236" t="s">
        <v>618</v>
      </c>
      <c r="B236" t="s">
        <v>202</v>
      </c>
      <c r="C236">
        <f>YEAR(Table_cherry_TWO_View_VY_SOP_Detail[[#This Row],[Document_Date]])</f>
        <v>2017</v>
      </c>
      <c r="D236">
        <f>MONTH(Table_cherry_TWO_View_VY_SOP_Detail[[#This Row],[Document_Date]])</f>
        <v>12</v>
      </c>
      <c r="E236" t="str">
        <f>TEXT(Table_cherry_TWO_View_VY_SOP_Detail[[#This Row],[Document_Date]], "yyyy-MMM")</f>
        <v>2017-Dec</v>
      </c>
      <c r="F236" s="3">
        <f>WEEKDAY(Table_cherry_TWO_View_VY_SOP_Detail[[#This Row],[Document_Date]])</f>
        <v>6</v>
      </c>
      <c r="G236">
        <f>WEEKNUM(Table_cherry_TWO_View_VY_SOP_Detail[[#This Row],[Document_Date]])</f>
        <v>48</v>
      </c>
      <c r="H236">
        <f ca="1">_xlfn.DAYS(Table_cherry_TWO_View_VY_SOP_Detail[[#This Row],[Due_Date]], Table_cherry_TWO_View_VY_SOP_Detail[[#This Row],[Today]])</f>
        <v>1561</v>
      </c>
      <c r="I236" s="2">
        <f t="shared" ca="1" si="3"/>
        <v>41539</v>
      </c>
      <c r="J236" s="1">
        <v>43070</v>
      </c>
      <c r="K236" s="1">
        <v>43070</v>
      </c>
      <c r="L236" s="1">
        <v>43373</v>
      </c>
      <c r="M236" s="1">
        <v>43100</v>
      </c>
      <c r="N236">
        <v>373</v>
      </c>
      <c r="O236" t="s">
        <v>114</v>
      </c>
      <c r="P236" t="s">
        <v>417</v>
      </c>
      <c r="Q236" t="s">
        <v>418</v>
      </c>
      <c r="R236" t="s">
        <v>419</v>
      </c>
      <c r="S236" t="s">
        <v>483</v>
      </c>
      <c r="T236" t="s">
        <v>80</v>
      </c>
      <c r="U236" t="s">
        <v>80</v>
      </c>
      <c r="V236" t="s">
        <v>226</v>
      </c>
      <c r="W236" t="s">
        <v>226</v>
      </c>
      <c r="X236" t="s">
        <v>227</v>
      </c>
      <c r="Y236" t="s">
        <v>227</v>
      </c>
      <c r="Z236" t="s">
        <v>83</v>
      </c>
      <c r="AA236" t="s">
        <v>228</v>
      </c>
      <c r="AB236" t="s">
        <v>228</v>
      </c>
      <c r="AC236" t="s">
        <v>86</v>
      </c>
      <c r="AD236" t="s">
        <v>86</v>
      </c>
      <c r="AE236" t="s">
        <v>418</v>
      </c>
      <c r="AF236" t="s">
        <v>420</v>
      </c>
      <c r="AG236" t="s">
        <v>78</v>
      </c>
      <c r="AH236" t="s">
        <v>78</v>
      </c>
      <c r="AI236" t="s">
        <v>421</v>
      </c>
      <c r="AJ236" t="s">
        <v>78</v>
      </c>
      <c r="AK236" t="s">
        <v>78</v>
      </c>
      <c r="AL236" t="s">
        <v>422</v>
      </c>
      <c r="AM236" t="s">
        <v>86</v>
      </c>
      <c r="AN236" t="s">
        <v>418</v>
      </c>
      <c r="AO236" t="s">
        <v>420</v>
      </c>
      <c r="AP236" t="s">
        <v>78</v>
      </c>
      <c r="AQ236" t="s">
        <v>78</v>
      </c>
      <c r="AR236" t="s">
        <v>421</v>
      </c>
      <c r="AS236" t="s">
        <v>78</v>
      </c>
      <c r="AT236" t="s">
        <v>78</v>
      </c>
      <c r="AU236" t="s">
        <v>422</v>
      </c>
      <c r="AV236">
        <v>9832.5</v>
      </c>
      <c r="AW236">
        <v>0</v>
      </c>
      <c r="AX236">
        <v>8740</v>
      </c>
      <c r="AY236">
        <v>0</v>
      </c>
      <c r="AZ236">
        <v>0</v>
      </c>
      <c r="BA236">
        <v>1092.5</v>
      </c>
      <c r="BB236" t="s">
        <v>423</v>
      </c>
      <c r="BC236" s="1">
        <v>43373</v>
      </c>
      <c r="BD236" s="1">
        <v>43373</v>
      </c>
      <c r="BE236" t="s">
        <v>125</v>
      </c>
      <c r="BF236" t="s">
        <v>78</v>
      </c>
      <c r="BG236" t="s">
        <v>78</v>
      </c>
      <c r="BH236">
        <v>32768</v>
      </c>
      <c r="BI236">
        <v>0</v>
      </c>
      <c r="BJ236" t="s">
        <v>94</v>
      </c>
      <c r="BK236" t="s">
        <v>485</v>
      </c>
      <c r="BL236" t="s">
        <v>620</v>
      </c>
      <c r="BM236">
        <v>1</v>
      </c>
      <c r="BN236" t="s">
        <v>97</v>
      </c>
      <c r="BO236">
        <v>1</v>
      </c>
      <c r="BP236">
        <v>1</v>
      </c>
      <c r="BQ236">
        <v>740</v>
      </c>
      <c r="BR236">
        <v>740</v>
      </c>
      <c r="BS236" t="s">
        <v>98</v>
      </c>
      <c r="BT236">
        <v>0</v>
      </c>
      <c r="BU236">
        <v>0</v>
      </c>
      <c r="BV236">
        <v>0</v>
      </c>
      <c r="BW236">
        <v>0</v>
      </c>
      <c r="BX236">
        <v>0</v>
      </c>
      <c r="BY236">
        <v>740</v>
      </c>
      <c r="BZ236">
        <v>100</v>
      </c>
      <c r="CA236" t="s">
        <v>78</v>
      </c>
      <c r="CB236" t="s">
        <v>78</v>
      </c>
    </row>
    <row r="237" spans="1:80" x14ac:dyDescent="0.25">
      <c r="A237" t="s">
        <v>618</v>
      </c>
      <c r="B237" t="s">
        <v>202</v>
      </c>
      <c r="C237">
        <f>YEAR(Table_cherry_TWO_View_VY_SOP_Detail[[#This Row],[Document_Date]])</f>
        <v>2017</v>
      </c>
      <c r="D237">
        <f>MONTH(Table_cherry_TWO_View_VY_SOP_Detail[[#This Row],[Document_Date]])</f>
        <v>12</v>
      </c>
      <c r="E237" t="str">
        <f>TEXT(Table_cherry_TWO_View_VY_SOP_Detail[[#This Row],[Document_Date]], "yyyy-MMM")</f>
        <v>2017-Dec</v>
      </c>
      <c r="F237" s="3">
        <f>WEEKDAY(Table_cherry_TWO_View_VY_SOP_Detail[[#This Row],[Document_Date]])</f>
        <v>6</v>
      </c>
      <c r="G237">
        <f>WEEKNUM(Table_cherry_TWO_View_VY_SOP_Detail[[#This Row],[Document_Date]])</f>
        <v>48</v>
      </c>
      <c r="H237">
        <f ca="1">_xlfn.DAYS(Table_cherry_TWO_View_VY_SOP_Detail[[#This Row],[Due_Date]], Table_cherry_TWO_View_VY_SOP_Detail[[#This Row],[Today]])</f>
        <v>1561</v>
      </c>
      <c r="I237" s="2">
        <f t="shared" ca="1" si="3"/>
        <v>41539</v>
      </c>
      <c r="J237" s="1">
        <v>43070</v>
      </c>
      <c r="K237" s="1">
        <v>43070</v>
      </c>
      <c r="L237" s="1">
        <v>43373</v>
      </c>
      <c r="M237" s="1">
        <v>43100</v>
      </c>
      <c r="N237">
        <v>373</v>
      </c>
      <c r="O237" t="s">
        <v>114</v>
      </c>
      <c r="P237" t="s">
        <v>417</v>
      </c>
      <c r="Q237" t="s">
        <v>418</v>
      </c>
      <c r="R237" t="s">
        <v>419</v>
      </c>
      <c r="S237" t="s">
        <v>483</v>
      </c>
      <c r="T237" t="s">
        <v>80</v>
      </c>
      <c r="U237" t="s">
        <v>80</v>
      </c>
      <c r="V237" t="s">
        <v>226</v>
      </c>
      <c r="W237" t="s">
        <v>226</v>
      </c>
      <c r="X237" t="s">
        <v>227</v>
      </c>
      <c r="Y237" t="s">
        <v>227</v>
      </c>
      <c r="Z237" t="s">
        <v>83</v>
      </c>
      <c r="AA237" t="s">
        <v>228</v>
      </c>
      <c r="AB237" t="s">
        <v>228</v>
      </c>
      <c r="AC237" t="s">
        <v>86</v>
      </c>
      <c r="AD237" t="s">
        <v>86</v>
      </c>
      <c r="AE237" t="s">
        <v>418</v>
      </c>
      <c r="AF237" t="s">
        <v>420</v>
      </c>
      <c r="AG237" t="s">
        <v>78</v>
      </c>
      <c r="AH237" t="s">
        <v>78</v>
      </c>
      <c r="AI237" t="s">
        <v>421</v>
      </c>
      <c r="AJ237" t="s">
        <v>78</v>
      </c>
      <c r="AK237" t="s">
        <v>78</v>
      </c>
      <c r="AL237" t="s">
        <v>422</v>
      </c>
      <c r="AM237" t="s">
        <v>86</v>
      </c>
      <c r="AN237" t="s">
        <v>418</v>
      </c>
      <c r="AO237" t="s">
        <v>420</v>
      </c>
      <c r="AP237" t="s">
        <v>78</v>
      </c>
      <c r="AQ237" t="s">
        <v>78</v>
      </c>
      <c r="AR237" t="s">
        <v>421</v>
      </c>
      <c r="AS237" t="s">
        <v>78</v>
      </c>
      <c r="AT237" t="s">
        <v>78</v>
      </c>
      <c r="AU237" t="s">
        <v>422</v>
      </c>
      <c r="AV237">
        <v>9832.5</v>
      </c>
      <c r="AW237">
        <v>0</v>
      </c>
      <c r="AX237">
        <v>8740</v>
      </c>
      <c r="AY237">
        <v>0</v>
      </c>
      <c r="AZ237">
        <v>0</v>
      </c>
      <c r="BA237">
        <v>1092.5</v>
      </c>
      <c r="BB237" t="s">
        <v>423</v>
      </c>
      <c r="BC237" s="1">
        <v>43373</v>
      </c>
      <c r="BD237" s="1">
        <v>43373</v>
      </c>
      <c r="BE237" t="s">
        <v>125</v>
      </c>
      <c r="BF237" t="s">
        <v>78</v>
      </c>
      <c r="BG237" t="s">
        <v>78</v>
      </c>
      <c r="BH237">
        <v>49152</v>
      </c>
      <c r="BI237">
        <v>0</v>
      </c>
      <c r="BJ237" t="s">
        <v>94</v>
      </c>
      <c r="BK237" t="s">
        <v>485</v>
      </c>
      <c r="BL237" t="s">
        <v>493</v>
      </c>
      <c r="BM237">
        <v>1</v>
      </c>
      <c r="BN237" t="s">
        <v>97</v>
      </c>
      <c r="BO237">
        <v>1</v>
      </c>
      <c r="BP237">
        <v>1</v>
      </c>
      <c r="BQ237">
        <v>0</v>
      </c>
      <c r="BR237">
        <v>0</v>
      </c>
      <c r="BS237" t="s">
        <v>98</v>
      </c>
      <c r="BT237">
        <v>0</v>
      </c>
      <c r="BU237">
        <v>0</v>
      </c>
      <c r="BV237">
        <v>0</v>
      </c>
      <c r="BW237">
        <v>0</v>
      </c>
      <c r="BX237">
        <v>0</v>
      </c>
      <c r="BY237">
        <v>0</v>
      </c>
      <c r="BZ237">
        <v>0</v>
      </c>
      <c r="CA237" t="s">
        <v>78</v>
      </c>
      <c r="CB237" t="s">
        <v>78</v>
      </c>
    </row>
    <row r="238" spans="1:80" x14ac:dyDescent="0.25">
      <c r="A238" t="s">
        <v>618</v>
      </c>
      <c r="B238" t="s">
        <v>202</v>
      </c>
      <c r="C238">
        <f>YEAR(Table_cherry_TWO_View_VY_SOP_Detail[[#This Row],[Document_Date]])</f>
        <v>2017</v>
      </c>
      <c r="D238">
        <f>MONTH(Table_cherry_TWO_View_VY_SOP_Detail[[#This Row],[Document_Date]])</f>
        <v>12</v>
      </c>
      <c r="E238" t="str">
        <f>TEXT(Table_cherry_TWO_View_VY_SOP_Detail[[#This Row],[Document_Date]], "yyyy-MMM")</f>
        <v>2017-Dec</v>
      </c>
      <c r="F238" s="3">
        <f>WEEKDAY(Table_cherry_TWO_View_VY_SOP_Detail[[#This Row],[Document_Date]])</f>
        <v>6</v>
      </c>
      <c r="G238">
        <f>WEEKNUM(Table_cherry_TWO_View_VY_SOP_Detail[[#This Row],[Document_Date]])</f>
        <v>48</v>
      </c>
      <c r="H238">
        <f ca="1">_xlfn.DAYS(Table_cherry_TWO_View_VY_SOP_Detail[[#This Row],[Due_Date]], Table_cherry_TWO_View_VY_SOP_Detail[[#This Row],[Today]])</f>
        <v>1561</v>
      </c>
      <c r="I238" s="2">
        <f t="shared" ca="1" si="3"/>
        <v>41539</v>
      </c>
      <c r="J238" s="1">
        <v>43070</v>
      </c>
      <c r="K238" s="1">
        <v>43070</v>
      </c>
      <c r="L238" s="1">
        <v>43373</v>
      </c>
      <c r="M238" s="1">
        <v>43100</v>
      </c>
      <c r="N238">
        <v>373</v>
      </c>
      <c r="O238" t="s">
        <v>114</v>
      </c>
      <c r="P238" t="s">
        <v>417</v>
      </c>
      <c r="Q238" t="s">
        <v>418</v>
      </c>
      <c r="R238" t="s">
        <v>419</v>
      </c>
      <c r="S238" t="s">
        <v>483</v>
      </c>
      <c r="T238" t="s">
        <v>80</v>
      </c>
      <c r="U238" t="s">
        <v>80</v>
      </c>
      <c r="V238" t="s">
        <v>226</v>
      </c>
      <c r="W238" t="s">
        <v>226</v>
      </c>
      <c r="X238" t="s">
        <v>227</v>
      </c>
      <c r="Y238" t="s">
        <v>227</v>
      </c>
      <c r="Z238" t="s">
        <v>83</v>
      </c>
      <c r="AA238" t="s">
        <v>228</v>
      </c>
      <c r="AB238" t="s">
        <v>228</v>
      </c>
      <c r="AC238" t="s">
        <v>86</v>
      </c>
      <c r="AD238" t="s">
        <v>86</v>
      </c>
      <c r="AE238" t="s">
        <v>418</v>
      </c>
      <c r="AF238" t="s">
        <v>420</v>
      </c>
      <c r="AG238" t="s">
        <v>78</v>
      </c>
      <c r="AH238" t="s">
        <v>78</v>
      </c>
      <c r="AI238" t="s">
        <v>421</v>
      </c>
      <c r="AJ238" t="s">
        <v>78</v>
      </c>
      <c r="AK238" t="s">
        <v>78</v>
      </c>
      <c r="AL238" t="s">
        <v>422</v>
      </c>
      <c r="AM238" t="s">
        <v>86</v>
      </c>
      <c r="AN238" t="s">
        <v>418</v>
      </c>
      <c r="AO238" t="s">
        <v>420</v>
      </c>
      <c r="AP238" t="s">
        <v>78</v>
      </c>
      <c r="AQ238" t="s">
        <v>78</v>
      </c>
      <c r="AR238" t="s">
        <v>421</v>
      </c>
      <c r="AS238" t="s">
        <v>78</v>
      </c>
      <c r="AT238" t="s">
        <v>78</v>
      </c>
      <c r="AU238" t="s">
        <v>422</v>
      </c>
      <c r="AV238">
        <v>9832.5</v>
      </c>
      <c r="AW238">
        <v>0</v>
      </c>
      <c r="AX238">
        <v>8740</v>
      </c>
      <c r="AY238">
        <v>0</v>
      </c>
      <c r="AZ238">
        <v>0</v>
      </c>
      <c r="BA238">
        <v>1092.5</v>
      </c>
      <c r="BB238" t="s">
        <v>423</v>
      </c>
      <c r="BC238" s="1">
        <v>43373</v>
      </c>
      <c r="BD238" s="1">
        <v>43373</v>
      </c>
      <c r="BE238" t="s">
        <v>125</v>
      </c>
      <c r="BF238" t="s">
        <v>78</v>
      </c>
      <c r="BG238" t="s">
        <v>78</v>
      </c>
      <c r="BH238">
        <v>65536</v>
      </c>
      <c r="BI238">
        <v>0</v>
      </c>
      <c r="BJ238" t="s">
        <v>94</v>
      </c>
      <c r="BK238" t="s">
        <v>485</v>
      </c>
      <c r="BL238" t="s">
        <v>494</v>
      </c>
      <c r="BM238">
        <v>2</v>
      </c>
      <c r="BN238" t="s">
        <v>97</v>
      </c>
      <c r="BO238">
        <v>1</v>
      </c>
      <c r="BP238">
        <v>2</v>
      </c>
      <c r="BQ238">
        <v>0</v>
      </c>
      <c r="BR238">
        <v>0</v>
      </c>
      <c r="BS238" t="s">
        <v>98</v>
      </c>
      <c r="BT238">
        <v>0</v>
      </c>
      <c r="BU238">
        <v>0</v>
      </c>
      <c r="BV238">
        <v>0</v>
      </c>
      <c r="BW238">
        <v>0</v>
      </c>
      <c r="BX238">
        <v>0</v>
      </c>
      <c r="BY238">
        <v>0</v>
      </c>
      <c r="BZ238">
        <v>0</v>
      </c>
      <c r="CA238" t="s">
        <v>78</v>
      </c>
      <c r="CB238" t="s">
        <v>78</v>
      </c>
    </row>
    <row r="239" spans="1:80" x14ac:dyDescent="0.25">
      <c r="A239" t="s">
        <v>618</v>
      </c>
      <c r="B239" t="s">
        <v>202</v>
      </c>
      <c r="C239">
        <f>YEAR(Table_cherry_TWO_View_VY_SOP_Detail[[#This Row],[Document_Date]])</f>
        <v>2017</v>
      </c>
      <c r="D239">
        <f>MONTH(Table_cherry_TWO_View_VY_SOP_Detail[[#This Row],[Document_Date]])</f>
        <v>12</v>
      </c>
      <c r="E239" t="str">
        <f>TEXT(Table_cherry_TWO_View_VY_SOP_Detail[[#This Row],[Document_Date]], "yyyy-MMM")</f>
        <v>2017-Dec</v>
      </c>
      <c r="F239" s="3">
        <f>WEEKDAY(Table_cherry_TWO_View_VY_SOP_Detail[[#This Row],[Document_Date]])</f>
        <v>6</v>
      </c>
      <c r="G239">
        <f>WEEKNUM(Table_cherry_TWO_View_VY_SOP_Detail[[#This Row],[Document_Date]])</f>
        <v>48</v>
      </c>
      <c r="H239">
        <f ca="1">_xlfn.DAYS(Table_cherry_TWO_View_VY_SOP_Detail[[#This Row],[Due_Date]], Table_cherry_TWO_View_VY_SOP_Detail[[#This Row],[Today]])</f>
        <v>1561</v>
      </c>
      <c r="I239" s="2">
        <f t="shared" ca="1" si="3"/>
        <v>41539</v>
      </c>
      <c r="J239" s="1">
        <v>43070</v>
      </c>
      <c r="K239" s="1">
        <v>43070</v>
      </c>
      <c r="L239" s="1">
        <v>43373</v>
      </c>
      <c r="M239" s="1">
        <v>43100</v>
      </c>
      <c r="N239">
        <v>373</v>
      </c>
      <c r="O239" t="s">
        <v>114</v>
      </c>
      <c r="P239" t="s">
        <v>417</v>
      </c>
      <c r="Q239" t="s">
        <v>418</v>
      </c>
      <c r="R239" t="s">
        <v>419</v>
      </c>
      <c r="S239" t="s">
        <v>483</v>
      </c>
      <c r="T239" t="s">
        <v>80</v>
      </c>
      <c r="U239" t="s">
        <v>80</v>
      </c>
      <c r="V239" t="s">
        <v>226</v>
      </c>
      <c r="W239" t="s">
        <v>226</v>
      </c>
      <c r="X239" t="s">
        <v>227</v>
      </c>
      <c r="Y239" t="s">
        <v>227</v>
      </c>
      <c r="Z239" t="s">
        <v>83</v>
      </c>
      <c r="AA239" t="s">
        <v>228</v>
      </c>
      <c r="AB239" t="s">
        <v>228</v>
      </c>
      <c r="AC239" t="s">
        <v>86</v>
      </c>
      <c r="AD239" t="s">
        <v>86</v>
      </c>
      <c r="AE239" t="s">
        <v>418</v>
      </c>
      <c r="AF239" t="s">
        <v>420</v>
      </c>
      <c r="AG239" t="s">
        <v>78</v>
      </c>
      <c r="AH239" t="s">
        <v>78</v>
      </c>
      <c r="AI239" t="s">
        <v>421</v>
      </c>
      <c r="AJ239" t="s">
        <v>78</v>
      </c>
      <c r="AK239" t="s">
        <v>78</v>
      </c>
      <c r="AL239" t="s">
        <v>422</v>
      </c>
      <c r="AM239" t="s">
        <v>86</v>
      </c>
      <c r="AN239" t="s">
        <v>418</v>
      </c>
      <c r="AO239" t="s">
        <v>420</v>
      </c>
      <c r="AP239" t="s">
        <v>78</v>
      </c>
      <c r="AQ239" t="s">
        <v>78</v>
      </c>
      <c r="AR239" t="s">
        <v>421</v>
      </c>
      <c r="AS239" t="s">
        <v>78</v>
      </c>
      <c r="AT239" t="s">
        <v>78</v>
      </c>
      <c r="AU239" t="s">
        <v>422</v>
      </c>
      <c r="AV239">
        <v>9832.5</v>
      </c>
      <c r="AW239">
        <v>0</v>
      </c>
      <c r="AX239">
        <v>8740</v>
      </c>
      <c r="AY239">
        <v>0</v>
      </c>
      <c r="AZ239">
        <v>0</v>
      </c>
      <c r="BA239">
        <v>1092.5</v>
      </c>
      <c r="BB239" t="s">
        <v>423</v>
      </c>
      <c r="BC239" s="1">
        <v>43373</v>
      </c>
      <c r="BD239" s="1">
        <v>43373</v>
      </c>
      <c r="BE239" t="s">
        <v>125</v>
      </c>
      <c r="BF239" t="s">
        <v>78</v>
      </c>
      <c r="BG239" t="s">
        <v>78</v>
      </c>
      <c r="BH239">
        <v>81920</v>
      </c>
      <c r="BI239">
        <v>0</v>
      </c>
      <c r="BJ239" t="s">
        <v>94</v>
      </c>
      <c r="BK239" t="s">
        <v>485</v>
      </c>
      <c r="BL239" t="s">
        <v>621</v>
      </c>
      <c r="BM239">
        <v>1</v>
      </c>
      <c r="BN239" t="s">
        <v>97</v>
      </c>
      <c r="BO239">
        <v>1</v>
      </c>
      <c r="BP239">
        <v>1</v>
      </c>
      <c r="BQ239">
        <v>0</v>
      </c>
      <c r="BR239">
        <v>0</v>
      </c>
      <c r="BS239" t="s">
        <v>98</v>
      </c>
      <c r="BT239">
        <v>0</v>
      </c>
      <c r="BU239">
        <v>0</v>
      </c>
      <c r="BV239">
        <v>0</v>
      </c>
      <c r="BW239">
        <v>0</v>
      </c>
      <c r="BX239">
        <v>0</v>
      </c>
      <c r="BY239">
        <v>0</v>
      </c>
      <c r="BZ239">
        <v>0</v>
      </c>
      <c r="CA239" t="s">
        <v>78</v>
      </c>
      <c r="CB239" t="s">
        <v>78</v>
      </c>
    </row>
    <row r="240" spans="1:80" x14ac:dyDescent="0.25">
      <c r="A240" t="s">
        <v>618</v>
      </c>
      <c r="B240" t="s">
        <v>202</v>
      </c>
      <c r="C240">
        <f>YEAR(Table_cherry_TWO_View_VY_SOP_Detail[[#This Row],[Document_Date]])</f>
        <v>2017</v>
      </c>
      <c r="D240">
        <f>MONTH(Table_cherry_TWO_View_VY_SOP_Detail[[#This Row],[Document_Date]])</f>
        <v>12</v>
      </c>
      <c r="E240" t="str">
        <f>TEXT(Table_cherry_TWO_View_VY_SOP_Detail[[#This Row],[Document_Date]], "yyyy-MMM")</f>
        <v>2017-Dec</v>
      </c>
      <c r="F240" s="3">
        <f>WEEKDAY(Table_cherry_TWO_View_VY_SOP_Detail[[#This Row],[Document_Date]])</f>
        <v>6</v>
      </c>
      <c r="G240">
        <f>WEEKNUM(Table_cherry_TWO_View_VY_SOP_Detail[[#This Row],[Document_Date]])</f>
        <v>48</v>
      </c>
      <c r="H240">
        <f ca="1">_xlfn.DAYS(Table_cherry_TWO_View_VY_SOP_Detail[[#This Row],[Due_Date]], Table_cherry_TWO_View_VY_SOP_Detail[[#This Row],[Today]])</f>
        <v>1561</v>
      </c>
      <c r="I240" s="2">
        <f t="shared" ca="1" si="3"/>
        <v>41539</v>
      </c>
      <c r="J240" s="1">
        <v>43070</v>
      </c>
      <c r="K240" s="1">
        <v>43070</v>
      </c>
      <c r="L240" s="1">
        <v>43373</v>
      </c>
      <c r="M240" s="1">
        <v>43100</v>
      </c>
      <c r="N240">
        <v>373</v>
      </c>
      <c r="O240" t="s">
        <v>114</v>
      </c>
      <c r="P240" t="s">
        <v>417</v>
      </c>
      <c r="Q240" t="s">
        <v>418</v>
      </c>
      <c r="R240" t="s">
        <v>419</v>
      </c>
      <c r="S240" t="s">
        <v>483</v>
      </c>
      <c r="T240" t="s">
        <v>80</v>
      </c>
      <c r="U240" t="s">
        <v>80</v>
      </c>
      <c r="V240" t="s">
        <v>226</v>
      </c>
      <c r="W240" t="s">
        <v>226</v>
      </c>
      <c r="X240" t="s">
        <v>227</v>
      </c>
      <c r="Y240" t="s">
        <v>227</v>
      </c>
      <c r="Z240" t="s">
        <v>83</v>
      </c>
      <c r="AA240" t="s">
        <v>228</v>
      </c>
      <c r="AB240" t="s">
        <v>228</v>
      </c>
      <c r="AC240" t="s">
        <v>86</v>
      </c>
      <c r="AD240" t="s">
        <v>86</v>
      </c>
      <c r="AE240" t="s">
        <v>418</v>
      </c>
      <c r="AF240" t="s">
        <v>420</v>
      </c>
      <c r="AG240" t="s">
        <v>78</v>
      </c>
      <c r="AH240" t="s">
        <v>78</v>
      </c>
      <c r="AI240" t="s">
        <v>421</v>
      </c>
      <c r="AJ240" t="s">
        <v>78</v>
      </c>
      <c r="AK240" t="s">
        <v>78</v>
      </c>
      <c r="AL240" t="s">
        <v>422</v>
      </c>
      <c r="AM240" t="s">
        <v>86</v>
      </c>
      <c r="AN240" t="s">
        <v>418</v>
      </c>
      <c r="AO240" t="s">
        <v>420</v>
      </c>
      <c r="AP240" t="s">
        <v>78</v>
      </c>
      <c r="AQ240" t="s">
        <v>78</v>
      </c>
      <c r="AR240" t="s">
        <v>421</v>
      </c>
      <c r="AS240" t="s">
        <v>78</v>
      </c>
      <c r="AT240" t="s">
        <v>78</v>
      </c>
      <c r="AU240" t="s">
        <v>422</v>
      </c>
      <c r="AV240">
        <v>9832.5</v>
      </c>
      <c r="AW240">
        <v>0</v>
      </c>
      <c r="AX240">
        <v>8740</v>
      </c>
      <c r="AY240">
        <v>0</v>
      </c>
      <c r="AZ240">
        <v>0</v>
      </c>
      <c r="BA240">
        <v>1092.5</v>
      </c>
      <c r="BB240" t="s">
        <v>423</v>
      </c>
      <c r="BC240" s="1">
        <v>43373</v>
      </c>
      <c r="BD240" s="1">
        <v>43373</v>
      </c>
      <c r="BE240" t="s">
        <v>125</v>
      </c>
      <c r="BF240" t="s">
        <v>78</v>
      </c>
      <c r="BG240" t="s">
        <v>78</v>
      </c>
      <c r="BH240">
        <v>98304</v>
      </c>
      <c r="BI240">
        <v>0</v>
      </c>
      <c r="BJ240" t="s">
        <v>94</v>
      </c>
      <c r="BK240" t="s">
        <v>485</v>
      </c>
      <c r="BL240" t="s">
        <v>542</v>
      </c>
      <c r="BM240">
        <v>1</v>
      </c>
      <c r="BN240" t="s">
        <v>97</v>
      </c>
      <c r="BO240">
        <v>1</v>
      </c>
      <c r="BP240">
        <v>1</v>
      </c>
      <c r="BQ240">
        <v>0</v>
      </c>
      <c r="BR240">
        <v>0</v>
      </c>
      <c r="BS240" t="s">
        <v>98</v>
      </c>
      <c r="BT240">
        <v>0</v>
      </c>
      <c r="BU240">
        <v>0</v>
      </c>
      <c r="BV240">
        <v>0</v>
      </c>
      <c r="BW240">
        <v>0</v>
      </c>
      <c r="BX240">
        <v>0</v>
      </c>
      <c r="BY240">
        <v>0</v>
      </c>
      <c r="BZ240">
        <v>0</v>
      </c>
      <c r="CA240" t="s">
        <v>78</v>
      </c>
      <c r="CB240" t="s">
        <v>78</v>
      </c>
    </row>
    <row r="241" spans="1:80" x14ac:dyDescent="0.25">
      <c r="A241" t="s">
        <v>618</v>
      </c>
      <c r="B241" t="s">
        <v>202</v>
      </c>
      <c r="C241">
        <f>YEAR(Table_cherry_TWO_View_VY_SOP_Detail[[#This Row],[Document_Date]])</f>
        <v>2017</v>
      </c>
      <c r="D241">
        <f>MONTH(Table_cherry_TWO_View_VY_SOP_Detail[[#This Row],[Document_Date]])</f>
        <v>12</v>
      </c>
      <c r="E241" t="str">
        <f>TEXT(Table_cherry_TWO_View_VY_SOP_Detail[[#This Row],[Document_Date]], "yyyy-MMM")</f>
        <v>2017-Dec</v>
      </c>
      <c r="F241" s="3">
        <f>WEEKDAY(Table_cherry_TWO_View_VY_SOP_Detail[[#This Row],[Document_Date]])</f>
        <v>6</v>
      </c>
      <c r="G241">
        <f>WEEKNUM(Table_cherry_TWO_View_VY_SOP_Detail[[#This Row],[Document_Date]])</f>
        <v>48</v>
      </c>
      <c r="H241">
        <f ca="1">_xlfn.DAYS(Table_cherry_TWO_View_VY_SOP_Detail[[#This Row],[Due_Date]], Table_cherry_TWO_View_VY_SOP_Detail[[#This Row],[Today]])</f>
        <v>1561</v>
      </c>
      <c r="I241" s="2">
        <f t="shared" ca="1" si="3"/>
        <v>41539</v>
      </c>
      <c r="J241" s="1">
        <v>43070</v>
      </c>
      <c r="K241" s="1">
        <v>43070</v>
      </c>
      <c r="L241" s="1">
        <v>43373</v>
      </c>
      <c r="M241" s="1">
        <v>43100</v>
      </c>
      <c r="N241">
        <v>373</v>
      </c>
      <c r="O241" t="s">
        <v>114</v>
      </c>
      <c r="P241" t="s">
        <v>417</v>
      </c>
      <c r="Q241" t="s">
        <v>418</v>
      </c>
      <c r="R241" t="s">
        <v>419</v>
      </c>
      <c r="S241" t="s">
        <v>483</v>
      </c>
      <c r="T241" t="s">
        <v>80</v>
      </c>
      <c r="U241" t="s">
        <v>80</v>
      </c>
      <c r="V241" t="s">
        <v>226</v>
      </c>
      <c r="W241" t="s">
        <v>226</v>
      </c>
      <c r="X241" t="s">
        <v>227</v>
      </c>
      <c r="Y241" t="s">
        <v>227</v>
      </c>
      <c r="Z241" t="s">
        <v>83</v>
      </c>
      <c r="AA241" t="s">
        <v>228</v>
      </c>
      <c r="AB241" t="s">
        <v>228</v>
      </c>
      <c r="AC241" t="s">
        <v>86</v>
      </c>
      <c r="AD241" t="s">
        <v>86</v>
      </c>
      <c r="AE241" t="s">
        <v>418</v>
      </c>
      <c r="AF241" t="s">
        <v>420</v>
      </c>
      <c r="AG241" t="s">
        <v>78</v>
      </c>
      <c r="AH241" t="s">
        <v>78</v>
      </c>
      <c r="AI241" t="s">
        <v>421</v>
      </c>
      <c r="AJ241" t="s">
        <v>78</v>
      </c>
      <c r="AK241" t="s">
        <v>78</v>
      </c>
      <c r="AL241" t="s">
        <v>422</v>
      </c>
      <c r="AM241" t="s">
        <v>86</v>
      </c>
      <c r="AN241" t="s">
        <v>418</v>
      </c>
      <c r="AO241" t="s">
        <v>420</v>
      </c>
      <c r="AP241" t="s">
        <v>78</v>
      </c>
      <c r="AQ241" t="s">
        <v>78</v>
      </c>
      <c r="AR241" t="s">
        <v>421</v>
      </c>
      <c r="AS241" t="s">
        <v>78</v>
      </c>
      <c r="AT241" t="s">
        <v>78</v>
      </c>
      <c r="AU241" t="s">
        <v>422</v>
      </c>
      <c r="AV241">
        <v>9832.5</v>
      </c>
      <c r="AW241">
        <v>0</v>
      </c>
      <c r="AX241">
        <v>8740</v>
      </c>
      <c r="AY241">
        <v>0</v>
      </c>
      <c r="AZ241">
        <v>0</v>
      </c>
      <c r="BA241">
        <v>1092.5</v>
      </c>
      <c r="BB241" t="s">
        <v>423</v>
      </c>
      <c r="BC241" s="1">
        <v>43373</v>
      </c>
      <c r="BD241" s="1">
        <v>43373</v>
      </c>
      <c r="BE241" t="s">
        <v>125</v>
      </c>
      <c r="BF241" t="s">
        <v>78</v>
      </c>
      <c r="BG241" t="s">
        <v>78</v>
      </c>
      <c r="BH241">
        <v>114688</v>
      </c>
      <c r="BI241">
        <v>0</v>
      </c>
      <c r="BJ241" t="s">
        <v>94</v>
      </c>
      <c r="BK241" t="s">
        <v>485</v>
      </c>
      <c r="BL241" t="s">
        <v>543</v>
      </c>
      <c r="BM241">
        <v>1</v>
      </c>
      <c r="BN241" t="s">
        <v>97</v>
      </c>
      <c r="BO241">
        <v>1</v>
      </c>
      <c r="BP241">
        <v>1</v>
      </c>
      <c r="BQ241">
        <v>0</v>
      </c>
      <c r="BR241">
        <v>0</v>
      </c>
      <c r="BS241" t="s">
        <v>98</v>
      </c>
      <c r="BT241">
        <v>0</v>
      </c>
      <c r="BU241">
        <v>0</v>
      </c>
      <c r="BV241">
        <v>0</v>
      </c>
      <c r="BW241">
        <v>0</v>
      </c>
      <c r="BX241">
        <v>0</v>
      </c>
      <c r="BY241">
        <v>0</v>
      </c>
      <c r="BZ241">
        <v>0</v>
      </c>
      <c r="CA241" t="s">
        <v>78</v>
      </c>
      <c r="CB241" t="s">
        <v>78</v>
      </c>
    </row>
    <row r="242" spans="1:80" x14ac:dyDescent="0.25">
      <c r="A242" t="s">
        <v>618</v>
      </c>
      <c r="B242" t="s">
        <v>202</v>
      </c>
      <c r="C242">
        <f>YEAR(Table_cherry_TWO_View_VY_SOP_Detail[[#This Row],[Document_Date]])</f>
        <v>2017</v>
      </c>
      <c r="D242">
        <f>MONTH(Table_cherry_TWO_View_VY_SOP_Detail[[#This Row],[Document_Date]])</f>
        <v>12</v>
      </c>
      <c r="E242" t="str">
        <f>TEXT(Table_cherry_TWO_View_VY_SOP_Detail[[#This Row],[Document_Date]], "yyyy-MMM")</f>
        <v>2017-Dec</v>
      </c>
      <c r="F242" s="3">
        <f>WEEKDAY(Table_cherry_TWO_View_VY_SOP_Detail[[#This Row],[Document_Date]])</f>
        <v>6</v>
      </c>
      <c r="G242">
        <f>WEEKNUM(Table_cherry_TWO_View_VY_SOP_Detail[[#This Row],[Document_Date]])</f>
        <v>48</v>
      </c>
      <c r="H242">
        <f ca="1">_xlfn.DAYS(Table_cherry_TWO_View_VY_SOP_Detail[[#This Row],[Due_Date]], Table_cherry_TWO_View_VY_SOP_Detail[[#This Row],[Today]])</f>
        <v>1561</v>
      </c>
      <c r="I242" s="2">
        <f t="shared" ca="1" si="3"/>
        <v>41539</v>
      </c>
      <c r="J242" s="1">
        <v>43070</v>
      </c>
      <c r="K242" s="1">
        <v>43070</v>
      </c>
      <c r="L242" s="1">
        <v>43373</v>
      </c>
      <c r="M242" s="1">
        <v>43100</v>
      </c>
      <c r="N242">
        <v>373</v>
      </c>
      <c r="O242" t="s">
        <v>114</v>
      </c>
      <c r="P242" t="s">
        <v>417</v>
      </c>
      <c r="Q242" t="s">
        <v>418</v>
      </c>
      <c r="R242" t="s">
        <v>419</v>
      </c>
      <c r="S242" t="s">
        <v>483</v>
      </c>
      <c r="T242" t="s">
        <v>80</v>
      </c>
      <c r="U242" t="s">
        <v>80</v>
      </c>
      <c r="V242" t="s">
        <v>226</v>
      </c>
      <c r="W242" t="s">
        <v>226</v>
      </c>
      <c r="X242" t="s">
        <v>227</v>
      </c>
      <c r="Y242" t="s">
        <v>227</v>
      </c>
      <c r="Z242" t="s">
        <v>83</v>
      </c>
      <c r="AA242" t="s">
        <v>228</v>
      </c>
      <c r="AB242" t="s">
        <v>228</v>
      </c>
      <c r="AC242" t="s">
        <v>86</v>
      </c>
      <c r="AD242" t="s">
        <v>86</v>
      </c>
      <c r="AE242" t="s">
        <v>418</v>
      </c>
      <c r="AF242" t="s">
        <v>420</v>
      </c>
      <c r="AG242" t="s">
        <v>78</v>
      </c>
      <c r="AH242" t="s">
        <v>78</v>
      </c>
      <c r="AI242" t="s">
        <v>421</v>
      </c>
      <c r="AJ242" t="s">
        <v>78</v>
      </c>
      <c r="AK242" t="s">
        <v>78</v>
      </c>
      <c r="AL242" t="s">
        <v>422</v>
      </c>
      <c r="AM242" t="s">
        <v>86</v>
      </c>
      <c r="AN242" t="s">
        <v>418</v>
      </c>
      <c r="AO242" t="s">
        <v>420</v>
      </c>
      <c r="AP242" t="s">
        <v>78</v>
      </c>
      <c r="AQ242" t="s">
        <v>78</v>
      </c>
      <c r="AR242" t="s">
        <v>421</v>
      </c>
      <c r="AS242" t="s">
        <v>78</v>
      </c>
      <c r="AT242" t="s">
        <v>78</v>
      </c>
      <c r="AU242" t="s">
        <v>422</v>
      </c>
      <c r="AV242">
        <v>9832.5</v>
      </c>
      <c r="AW242">
        <v>0</v>
      </c>
      <c r="AX242">
        <v>8740</v>
      </c>
      <c r="AY242">
        <v>0</v>
      </c>
      <c r="AZ242">
        <v>0</v>
      </c>
      <c r="BA242">
        <v>1092.5</v>
      </c>
      <c r="BB242" t="s">
        <v>423</v>
      </c>
      <c r="BC242" s="1">
        <v>43373</v>
      </c>
      <c r="BD242" s="1">
        <v>43373</v>
      </c>
      <c r="BE242" t="s">
        <v>125</v>
      </c>
      <c r="BF242" t="s">
        <v>78</v>
      </c>
      <c r="BG242" t="s">
        <v>78</v>
      </c>
      <c r="BH242">
        <v>131072</v>
      </c>
      <c r="BI242">
        <v>0</v>
      </c>
      <c r="BJ242" t="s">
        <v>94</v>
      </c>
      <c r="BK242" t="s">
        <v>485</v>
      </c>
      <c r="BL242" t="s">
        <v>544</v>
      </c>
      <c r="BM242">
        <v>1</v>
      </c>
      <c r="BN242" t="s">
        <v>97</v>
      </c>
      <c r="BO242">
        <v>1</v>
      </c>
      <c r="BP242">
        <v>1</v>
      </c>
      <c r="BQ242">
        <v>0</v>
      </c>
      <c r="BR242">
        <v>0</v>
      </c>
      <c r="BS242" t="s">
        <v>98</v>
      </c>
      <c r="BT242">
        <v>0</v>
      </c>
      <c r="BU242">
        <v>0</v>
      </c>
      <c r="BV242">
        <v>0</v>
      </c>
      <c r="BW242">
        <v>0</v>
      </c>
      <c r="BX242">
        <v>0</v>
      </c>
      <c r="BY242">
        <v>0</v>
      </c>
      <c r="BZ242">
        <v>0</v>
      </c>
      <c r="CA242" t="s">
        <v>78</v>
      </c>
      <c r="CB242" t="s">
        <v>78</v>
      </c>
    </row>
    <row r="243" spans="1:80" x14ac:dyDescent="0.25">
      <c r="A243" t="s">
        <v>618</v>
      </c>
      <c r="B243" t="s">
        <v>202</v>
      </c>
      <c r="C243">
        <f>YEAR(Table_cherry_TWO_View_VY_SOP_Detail[[#This Row],[Document_Date]])</f>
        <v>2017</v>
      </c>
      <c r="D243">
        <f>MONTH(Table_cherry_TWO_View_VY_SOP_Detail[[#This Row],[Document_Date]])</f>
        <v>12</v>
      </c>
      <c r="E243" t="str">
        <f>TEXT(Table_cherry_TWO_View_VY_SOP_Detail[[#This Row],[Document_Date]], "yyyy-MMM")</f>
        <v>2017-Dec</v>
      </c>
      <c r="F243" s="3">
        <f>WEEKDAY(Table_cherry_TWO_View_VY_SOP_Detail[[#This Row],[Document_Date]])</f>
        <v>6</v>
      </c>
      <c r="G243">
        <f>WEEKNUM(Table_cherry_TWO_View_VY_SOP_Detail[[#This Row],[Document_Date]])</f>
        <v>48</v>
      </c>
      <c r="H243">
        <f ca="1">_xlfn.DAYS(Table_cherry_TWO_View_VY_SOP_Detail[[#This Row],[Due_Date]], Table_cherry_TWO_View_VY_SOP_Detail[[#This Row],[Today]])</f>
        <v>1561</v>
      </c>
      <c r="I243" s="2">
        <f t="shared" ca="1" si="3"/>
        <v>41539</v>
      </c>
      <c r="J243" s="1">
        <v>43070</v>
      </c>
      <c r="K243" s="1">
        <v>43070</v>
      </c>
      <c r="L243" s="1">
        <v>43373</v>
      </c>
      <c r="M243" s="1">
        <v>43100</v>
      </c>
      <c r="N243">
        <v>373</v>
      </c>
      <c r="O243" t="s">
        <v>114</v>
      </c>
      <c r="P243" t="s">
        <v>417</v>
      </c>
      <c r="Q243" t="s">
        <v>418</v>
      </c>
      <c r="R243" t="s">
        <v>419</v>
      </c>
      <c r="S243" t="s">
        <v>483</v>
      </c>
      <c r="T243" t="s">
        <v>80</v>
      </c>
      <c r="U243" t="s">
        <v>80</v>
      </c>
      <c r="V243" t="s">
        <v>226</v>
      </c>
      <c r="W243" t="s">
        <v>226</v>
      </c>
      <c r="X243" t="s">
        <v>227</v>
      </c>
      <c r="Y243" t="s">
        <v>227</v>
      </c>
      <c r="Z243" t="s">
        <v>83</v>
      </c>
      <c r="AA243" t="s">
        <v>228</v>
      </c>
      <c r="AB243" t="s">
        <v>228</v>
      </c>
      <c r="AC243" t="s">
        <v>86</v>
      </c>
      <c r="AD243" t="s">
        <v>86</v>
      </c>
      <c r="AE243" t="s">
        <v>418</v>
      </c>
      <c r="AF243" t="s">
        <v>420</v>
      </c>
      <c r="AG243" t="s">
        <v>78</v>
      </c>
      <c r="AH243" t="s">
        <v>78</v>
      </c>
      <c r="AI243" t="s">
        <v>421</v>
      </c>
      <c r="AJ243" t="s">
        <v>78</v>
      </c>
      <c r="AK243" t="s">
        <v>78</v>
      </c>
      <c r="AL243" t="s">
        <v>422</v>
      </c>
      <c r="AM243" t="s">
        <v>86</v>
      </c>
      <c r="AN243" t="s">
        <v>418</v>
      </c>
      <c r="AO243" t="s">
        <v>420</v>
      </c>
      <c r="AP243" t="s">
        <v>78</v>
      </c>
      <c r="AQ243" t="s">
        <v>78</v>
      </c>
      <c r="AR243" t="s">
        <v>421</v>
      </c>
      <c r="AS243" t="s">
        <v>78</v>
      </c>
      <c r="AT243" t="s">
        <v>78</v>
      </c>
      <c r="AU243" t="s">
        <v>422</v>
      </c>
      <c r="AV243">
        <v>9832.5</v>
      </c>
      <c r="AW243">
        <v>0</v>
      </c>
      <c r="AX243">
        <v>8740</v>
      </c>
      <c r="AY243">
        <v>0</v>
      </c>
      <c r="AZ243">
        <v>0</v>
      </c>
      <c r="BA243">
        <v>1092.5</v>
      </c>
      <c r="BB243" t="s">
        <v>423</v>
      </c>
      <c r="BC243" s="1">
        <v>43373</v>
      </c>
      <c r="BD243" s="1">
        <v>43373</v>
      </c>
      <c r="BE243" t="s">
        <v>125</v>
      </c>
      <c r="BF243" t="s">
        <v>78</v>
      </c>
      <c r="BG243" t="s">
        <v>78</v>
      </c>
      <c r="BH243">
        <v>147456</v>
      </c>
      <c r="BI243">
        <v>0</v>
      </c>
      <c r="BJ243" t="s">
        <v>94</v>
      </c>
      <c r="BK243" t="s">
        <v>485</v>
      </c>
      <c r="BL243" t="s">
        <v>622</v>
      </c>
      <c r="BM243">
        <v>1</v>
      </c>
      <c r="BN243" t="s">
        <v>97</v>
      </c>
      <c r="BO243">
        <v>1</v>
      </c>
      <c r="BP243">
        <v>1</v>
      </c>
      <c r="BQ243">
        <v>0</v>
      </c>
      <c r="BR243">
        <v>0</v>
      </c>
      <c r="BS243" t="s">
        <v>98</v>
      </c>
      <c r="BT243">
        <v>0</v>
      </c>
      <c r="BU243">
        <v>0</v>
      </c>
      <c r="BV243">
        <v>0</v>
      </c>
      <c r="BW243">
        <v>0</v>
      </c>
      <c r="BX243">
        <v>0</v>
      </c>
      <c r="BY243">
        <v>0</v>
      </c>
      <c r="BZ243">
        <v>0</v>
      </c>
      <c r="CA243" t="s">
        <v>78</v>
      </c>
      <c r="CB243" t="s">
        <v>78</v>
      </c>
    </row>
    <row r="244" spans="1:80" x14ac:dyDescent="0.25">
      <c r="A244" t="s">
        <v>618</v>
      </c>
      <c r="B244" t="s">
        <v>202</v>
      </c>
      <c r="C244">
        <f>YEAR(Table_cherry_TWO_View_VY_SOP_Detail[[#This Row],[Document_Date]])</f>
        <v>2017</v>
      </c>
      <c r="D244">
        <f>MONTH(Table_cherry_TWO_View_VY_SOP_Detail[[#This Row],[Document_Date]])</f>
        <v>12</v>
      </c>
      <c r="E244" t="str">
        <f>TEXT(Table_cherry_TWO_View_VY_SOP_Detail[[#This Row],[Document_Date]], "yyyy-MMM")</f>
        <v>2017-Dec</v>
      </c>
      <c r="F244" s="3">
        <f>WEEKDAY(Table_cherry_TWO_View_VY_SOP_Detail[[#This Row],[Document_Date]])</f>
        <v>6</v>
      </c>
      <c r="G244">
        <f>WEEKNUM(Table_cherry_TWO_View_VY_SOP_Detail[[#This Row],[Document_Date]])</f>
        <v>48</v>
      </c>
      <c r="H244">
        <f ca="1">_xlfn.DAYS(Table_cherry_TWO_View_VY_SOP_Detail[[#This Row],[Due_Date]], Table_cherry_TWO_View_VY_SOP_Detail[[#This Row],[Today]])</f>
        <v>1561</v>
      </c>
      <c r="I244" s="2">
        <f t="shared" ca="1" si="3"/>
        <v>41539</v>
      </c>
      <c r="J244" s="1">
        <v>43070</v>
      </c>
      <c r="K244" s="1">
        <v>43070</v>
      </c>
      <c r="L244" s="1">
        <v>43373</v>
      </c>
      <c r="M244" s="1">
        <v>43100</v>
      </c>
      <c r="N244">
        <v>373</v>
      </c>
      <c r="O244" t="s">
        <v>114</v>
      </c>
      <c r="P244" t="s">
        <v>417</v>
      </c>
      <c r="Q244" t="s">
        <v>418</v>
      </c>
      <c r="R244" t="s">
        <v>419</v>
      </c>
      <c r="S244" t="s">
        <v>483</v>
      </c>
      <c r="T244" t="s">
        <v>80</v>
      </c>
      <c r="U244" t="s">
        <v>80</v>
      </c>
      <c r="V244" t="s">
        <v>226</v>
      </c>
      <c r="W244" t="s">
        <v>226</v>
      </c>
      <c r="X244" t="s">
        <v>227</v>
      </c>
      <c r="Y244" t="s">
        <v>227</v>
      </c>
      <c r="Z244" t="s">
        <v>83</v>
      </c>
      <c r="AA244" t="s">
        <v>228</v>
      </c>
      <c r="AB244" t="s">
        <v>228</v>
      </c>
      <c r="AC244" t="s">
        <v>86</v>
      </c>
      <c r="AD244" t="s">
        <v>86</v>
      </c>
      <c r="AE244" t="s">
        <v>418</v>
      </c>
      <c r="AF244" t="s">
        <v>420</v>
      </c>
      <c r="AG244" t="s">
        <v>78</v>
      </c>
      <c r="AH244" t="s">
        <v>78</v>
      </c>
      <c r="AI244" t="s">
        <v>421</v>
      </c>
      <c r="AJ244" t="s">
        <v>78</v>
      </c>
      <c r="AK244" t="s">
        <v>78</v>
      </c>
      <c r="AL244" t="s">
        <v>422</v>
      </c>
      <c r="AM244" t="s">
        <v>86</v>
      </c>
      <c r="AN244" t="s">
        <v>418</v>
      </c>
      <c r="AO244" t="s">
        <v>420</v>
      </c>
      <c r="AP244" t="s">
        <v>78</v>
      </c>
      <c r="AQ244" t="s">
        <v>78</v>
      </c>
      <c r="AR244" t="s">
        <v>421</v>
      </c>
      <c r="AS244" t="s">
        <v>78</v>
      </c>
      <c r="AT244" t="s">
        <v>78</v>
      </c>
      <c r="AU244" t="s">
        <v>422</v>
      </c>
      <c r="AV244">
        <v>9832.5</v>
      </c>
      <c r="AW244">
        <v>0</v>
      </c>
      <c r="AX244">
        <v>8740</v>
      </c>
      <c r="AY244">
        <v>0</v>
      </c>
      <c r="AZ244">
        <v>0</v>
      </c>
      <c r="BA244">
        <v>1092.5</v>
      </c>
      <c r="BB244" t="s">
        <v>423</v>
      </c>
      <c r="BC244" s="1">
        <v>43373</v>
      </c>
      <c r="BD244" s="1">
        <v>43373</v>
      </c>
      <c r="BE244" t="s">
        <v>125</v>
      </c>
      <c r="BF244" t="s">
        <v>78</v>
      </c>
      <c r="BG244" t="s">
        <v>78</v>
      </c>
      <c r="BH244">
        <v>163840</v>
      </c>
      <c r="BI244">
        <v>0</v>
      </c>
      <c r="BJ244" t="s">
        <v>94</v>
      </c>
      <c r="BK244" t="s">
        <v>485</v>
      </c>
      <c r="BL244" t="s">
        <v>623</v>
      </c>
      <c r="BM244">
        <v>1</v>
      </c>
      <c r="BN244" t="s">
        <v>97</v>
      </c>
      <c r="BO244">
        <v>1</v>
      </c>
      <c r="BP244">
        <v>1</v>
      </c>
      <c r="BQ244">
        <v>0</v>
      </c>
      <c r="BR244">
        <v>0</v>
      </c>
      <c r="BS244" t="s">
        <v>98</v>
      </c>
      <c r="BT244">
        <v>0</v>
      </c>
      <c r="BU244">
        <v>0</v>
      </c>
      <c r="BV244">
        <v>0</v>
      </c>
      <c r="BW244">
        <v>0</v>
      </c>
      <c r="BX244">
        <v>0</v>
      </c>
      <c r="BY244">
        <v>0</v>
      </c>
      <c r="BZ244">
        <v>0</v>
      </c>
      <c r="CA244" t="s">
        <v>78</v>
      </c>
      <c r="CB244" t="s">
        <v>78</v>
      </c>
    </row>
    <row r="245" spans="1:80" x14ac:dyDescent="0.25">
      <c r="A245" t="s">
        <v>618</v>
      </c>
      <c r="B245" t="s">
        <v>202</v>
      </c>
      <c r="C245">
        <f>YEAR(Table_cherry_TWO_View_VY_SOP_Detail[[#This Row],[Document_Date]])</f>
        <v>2017</v>
      </c>
      <c r="D245">
        <f>MONTH(Table_cherry_TWO_View_VY_SOP_Detail[[#This Row],[Document_Date]])</f>
        <v>12</v>
      </c>
      <c r="E245" t="str">
        <f>TEXT(Table_cherry_TWO_View_VY_SOP_Detail[[#This Row],[Document_Date]], "yyyy-MMM")</f>
        <v>2017-Dec</v>
      </c>
      <c r="F245" s="3">
        <f>WEEKDAY(Table_cherry_TWO_View_VY_SOP_Detail[[#This Row],[Document_Date]])</f>
        <v>6</v>
      </c>
      <c r="G245">
        <f>WEEKNUM(Table_cherry_TWO_View_VY_SOP_Detail[[#This Row],[Document_Date]])</f>
        <v>48</v>
      </c>
      <c r="H245">
        <f ca="1">_xlfn.DAYS(Table_cherry_TWO_View_VY_SOP_Detail[[#This Row],[Due_Date]], Table_cherry_TWO_View_VY_SOP_Detail[[#This Row],[Today]])</f>
        <v>1561</v>
      </c>
      <c r="I245" s="2">
        <f t="shared" ca="1" si="3"/>
        <v>41539</v>
      </c>
      <c r="J245" s="1">
        <v>43070</v>
      </c>
      <c r="K245" s="1">
        <v>43070</v>
      </c>
      <c r="L245" s="1">
        <v>43373</v>
      </c>
      <c r="M245" s="1">
        <v>43100</v>
      </c>
      <c r="N245">
        <v>373</v>
      </c>
      <c r="O245" t="s">
        <v>114</v>
      </c>
      <c r="P245" t="s">
        <v>417</v>
      </c>
      <c r="Q245" t="s">
        <v>418</v>
      </c>
      <c r="R245" t="s">
        <v>419</v>
      </c>
      <c r="S245" t="s">
        <v>483</v>
      </c>
      <c r="T245" t="s">
        <v>80</v>
      </c>
      <c r="U245" t="s">
        <v>80</v>
      </c>
      <c r="V245" t="s">
        <v>226</v>
      </c>
      <c r="W245" t="s">
        <v>226</v>
      </c>
      <c r="X245" t="s">
        <v>227</v>
      </c>
      <c r="Y245" t="s">
        <v>227</v>
      </c>
      <c r="Z245" t="s">
        <v>83</v>
      </c>
      <c r="AA245" t="s">
        <v>228</v>
      </c>
      <c r="AB245" t="s">
        <v>228</v>
      </c>
      <c r="AC245" t="s">
        <v>86</v>
      </c>
      <c r="AD245" t="s">
        <v>86</v>
      </c>
      <c r="AE245" t="s">
        <v>418</v>
      </c>
      <c r="AF245" t="s">
        <v>420</v>
      </c>
      <c r="AG245" t="s">
        <v>78</v>
      </c>
      <c r="AH245" t="s">
        <v>78</v>
      </c>
      <c r="AI245" t="s">
        <v>421</v>
      </c>
      <c r="AJ245" t="s">
        <v>78</v>
      </c>
      <c r="AK245" t="s">
        <v>78</v>
      </c>
      <c r="AL245" t="s">
        <v>422</v>
      </c>
      <c r="AM245" t="s">
        <v>86</v>
      </c>
      <c r="AN245" t="s">
        <v>418</v>
      </c>
      <c r="AO245" t="s">
        <v>420</v>
      </c>
      <c r="AP245" t="s">
        <v>78</v>
      </c>
      <c r="AQ245" t="s">
        <v>78</v>
      </c>
      <c r="AR245" t="s">
        <v>421</v>
      </c>
      <c r="AS245" t="s">
        <v>78</v>
      </c>
      <c r="AT245" t="s">
        <v>78</v>
      </c>
      <c r="AU245" t="s">
        <v>422</v>
      </c>
      <c r="AV245">
        <v>9832.5</v>
      </c>
      <c r="AW245">
        <v>0</v>
      </c>
      <c r="AX245">
        <v>8740</v>
      </c>
      <c r="AY245">
        <v>0</v>
      </c>
      <c r="AZ245">
        <v>0</v>
      </c>
      <c r="BA245">
        <v>1092.5</v>
      </c>
      <c r="BB245" t="s">
        <v>423</v>
      </c>
      <c r="BC245" s="1">
        <v>43373</v>
      </c>
      <c r="BD245" s="1">
        <v>43373</v>
      </c>
      <c r="BE245" t="s">
        <v>125</v>
      </c>
      <c r="BF245" t="s">
        <v>78</v>
      </c>
      <c r="BG245" t="s">
        <v>78</v>
      </c>
      <c r="BH245">
        <v>180224</v>
      </c>
      <c r="BI245">
        <v>0</v>
      </c>
      <c r="BJ245" t="s">
        <v>94</v>
      </c>
      <c r="BK245" t="s">
        <v>485</v>
      </c>
      <c r="BL245" t="s">
        <v>624</v>
      </c>
      <c r="BM245">
        <v>1</v>
      </c>
      <c r="BN245" t="s">
        <v>97</v>
      </c>
      <c r="BO245">
        <v>1</v>
      </c>
      <c r="BP245">
        <v>1</v>
      </c>
      <c r="BQ245">
        <v>0</v>
      </c>
      <c r="BR245">
        <v>0</v>
      </c>
      <c r="BS245" t="s">
        <v>98</v>
      </c>
      <c r="BT245">
        <v>0</v>
      </c>
      <c r="BU245">
        <v>0</v>
      </c>
      <c r="BV245">
        <v>0</v>
      </c>
      <c r="BW245">
        <v>0</v>
      </c>
      <c r="BX245">
        <v>0</v>
      </c>
      <c r="BY245">
        <v>0</v>
      </c>
      <c r="BZ245">
        <v>0</v>
      </c>
      <c r="CA245" t="s">
        <v>78</v>
      </c>
      <c r="CB245" t="s">
        <v>78</v>
      </c>
    </row>
    <row r="246" spans="1:80" x14ac:dyDescent="0.25">
      <c r="A246" t="s">
        <v>625</v>
      </c>
      <c r="B246" t="s">
        <v>202</v>
      </c>
      <c r="C246">
        <f>YEAR(Table_cherry_TWO_View_VY_SOP_Detail[[#This Row],[Document_Date]])</f>
        <v>2017</v>
      </c>
      <c r="D246">
        <f>MONTH(Table_cherry_TWO_View_VY_SOP_Detail[[#This Row],[Document_Date]])</f>
        <v>12</v>
      </c>
      <c r="E246" t="str">
        <f>TEXT(Table_cherry_TWO_View_VY_SOP_Detail[[#This Row],[Document_Date]], "yyyy-MMM")</f>
        <v>2017-Dec</v>
      </c>
      <c r="F246" s="3">
        <f>WEEKDAY(Table_cherry_TWO_View_VY_SOP_Detail[[#This Row],[Document_Date]])</f>
        <v>6</v>
      </c>
      <c r="G246">
        <f>WEEKNUM(Table_cherry_TWO_View_VY_SOP_Detail[[#This Row],[Document_Date]])</f>
        <v>48</v>
      </c>
      <c r="H246">
        <f ca="1">_xlfn.DAYS(Table_cherry_TWO_View_VY_SOP_Detail[[#This Row],[Due_Date]], Table_cherry_TWO_View_VY_SOP_Detail[[#This Row],[Today]])</f>
        <v>1561</v>
      </c>
      <c r="I246" s="2">
        <f t="shared" ca="1" si="3"/>
        <v>41539</v>
      </c>
      <c r="J246" s="1">
        <v>43070</v>
      </c>
      <c r="K246" s="1">
        <v>43070</v>
      </c>
      <c r="L246" s="1">
        <v>43373</v>
      </c>
      <c r="M246" s="1">
        <v>43100</v>
      </c>
      <c r="N246">
        <v>374</v>
      </c>
      <c r="O246" t="s">
        <v>114</v>
      </c>
      <c r="P246" t="s">
        <v>402</v>
      </c>
      <c r="Q246" t="s">
        <v>403</v>
      </c>
      <c r="R246" t="s">
        <v>404</v>
      </c>
      <c r="S246" t="s">
        <v>483</v>
      </c>
      <c r="T246" t="s">
        <v>80</v>
      </c>
      <c r="U246" t="s">
        <v>80</v>
      </c>
      <c r="V246" t="s">
        <v>267</v>
      </c>
      <c r="W246" t="s">
        <v>267</v>
      </c>
      <c r="X246" t="s">
        <v>268</v>
      </c>
      <c r="Y246" t="s">
        <v>268</v>
      </c>
      <c r="Z246" t="s">
        <v>83</v>
      </c>
      <c r="AA246" t="s">
        <v>535</v>
      </c>
      <c r="AB246" t="s">
        <v>535</v>
      </c>
      <c r="AC246" t="s">
        <v>85</v>
      </c>
      <c r="AD246" t="s">
        <v>86</v>
      </c>
      <c r="AE246" t="s">
        <v>403</v>
      </c>
      <c r="AF246" t="s">
        <v>405</v>
      </c>
      <c r="AG246" t="s">
        <v>78</v>
      </c>
      <c r="AH246" t="s">
        <v>78</v>
      </c>
      <c r="AI246" t="s">
        <v>406</v>
      </c>
      <c r="AJ246" t="s">
        <v>271</v>
      </c>
      <c r="AK246" t="s">
        <v>407</v>
      </c>
      <c r="AL246" t="s">
        <v>91</v>
      </c>
      <c r="AM246" t="s">
        <v>86</v>
      </c>
      <c r="AN246" t="s">
        <v>403</v>
      </c>
      <c r="AO246" t="s">
        <v>405</v>
      </c>
      <c r="AP246" t="s">
        <v>78</v>
      </c>
      <c r="AQ246" t="s">
        <v>78</v>
      </c>
      <c r="AR246" t="s">
        <v>406</v>
      </c>
      <c r="AS246" t="s">
        <v>271</v>
      </c>
      <c r="AT246" t="s">
        <v>407</v>
      </c>
      <c r="AU246" t="s">
        <v>91</v>
      </c>
      <c r="AV246">
        <v>9351.7999999999993</v>
      </c>
      <c r="AW246">
        <v>0</v>
      </c>
      <c r="AX246">
        <v>8740</v>
      </c>
      <c r="AY246">
        <v>0</v>
      </c>
      <c r="AZ246">
        <v>0</v>
      </c>
      <c r="BA246">
        <v>611.79999999999995</v>
      </c>
      <c r="BB246" t="s">
        <v>92</v>
      </c>
      <c r="BC246" s="1">
        <v>43373</v>
      </c>
      <c r="BD246" s="1">
        <v>43373</v>
      </c>
      <c r="BE246" t="s">
        <v>125</v>
      </c>
      <c r="BF246" t="s">
        <v>78</v>
      </c>
      <c r="BG246" t="s">
        <v>78</v>
      </c>
      <c r="BH246">
        <v>16384</v>
      </c>
      <c r="BI246">
        <v>0</v>
      </c>
      <c r="BJ246" t="s">
        <v>94</v>
      </c>
      <c r="BK246" t="s">
        <v>485</v>
      </c>
      <c r="BL246" t="s">
        <v>626</v>
      </c>
      <c r="BM246">
        <v>1</v>
      </c>
      <c r="BN246" t="s">
        <v>97</v>
      </c>
      <c r="BO246">
        <v>1</v>
      </c>
      <c r="BP246">
        <v>1</v>
      </c>
      <c r="BQ246">
        <v>8000</v>
      </c>
      <c r="BR246">
        <v>8000</v>
      </c>
      <c r="BS246" t="s">
        <v>98</v>
      </c>
      <c r="BT246">
        <v>0</v>
      </c>
      <c r="BU246">
        <v>0</v>
      </c>
      <c r="BV246">
        <v>0</v>
      </c>
      <c r="BW246">
        <v>0</v>
      </c>
      <c r="BX246">
        <v>0</v>
      </c>
      <c r="BY246">
        <v>8000</v>
      </c>
      <c r="BZ246">
        <v>100</v>
      </c>
      <c r="CA246" t="s">
        <v>78</v>
      </c>
      <c r="CB246" t="s">
        <v>78</v>
      </c>
    </row>
    <row r="247" spans="1:80" x14ac:dyDescent="0.25">
      <c r="A247" t="s">
        <v>625</v>
      </c>
      <c r="B247" t="s">
        <v>202</v>
      </c>
      <c r="C247">
        <f>YEAR(Table_cherry_TWO_View_VY_SOP_Detail[[#This Row],[Document_Date]])</f>
        <v>2017</v>
      </c>
      <c r="D247">
        <f>MONTH(Table_cherry_TWO_View_VY_SOP_Detail[[#This Row],[Document_Date]])</f>
        <v>12</v>
      </c>
      <c r="E247" t="str">
        <f>TEXT(Table_cherry_TWO_View_VY_SOP_Detail[[#This Row],[Document_Date]], "yyyy-MMM")</f>
        <v>2017-Dec</v>
      </c>
      <c r="F247" s="3">
        <f>WEEKDAY(Table_cherry_TWO_View_VY_SOP_Detail[[#This Row],[Document_Date]])</f>
        <v>6</v>
      </c>
      <c r="G247">
        <f>WEEKNUM(Table_cherry_TWO_View_VY_SOP_Detail[[#This Row],[Document_Date]])</f>
        <v>48</v>
      </c>
      <c r="H247">
        <f ca="1">_xlfn.DAYS(Table_cherry_TWO_View_VY_SOP_Detail[[#This Row],[Due_Date]], Table_cherry_TWO_View_VY_SOP_Detail[[#This Row],[Today]])</f>
        <v>1561</v>
      </c>
      <c r="I247" s="2">
        <f t="shared" ca="1" si="3"/>
        <v>41539</v>
      </c>
      <c r="J247" s="1">
        <v>43070</v>
      </c>
      <c r="K247" s="1">
        <v>43070</v>
      </c>
      <c r="L247" s="1">
        <v>43373</v>
      </c>
      <c r="M247" s="1">
        <v>43100</v>
      </c>
      <c r="N247">
        <v>374</v>
      </c>
      <c r="O247" t="s">
        <v>114</v>
      </c>
      <c r="P247" t="s">
        <v>402</v>
      </c>
      <c r="Q247" t="s">
        <v>403</v>
      </c>
      <c r="R247" t="s">
        <v>404</v>
      </c>
      <c r="S247" t="s">
        <v>483</v>
      </c>
      <c r="T247" t="s">
        <v>80</v>
      </c>
      <c r="U247" t="s">
        <v>80</v>
      </c>
      <c r="V247" t="s">
        <v>267</v>
      </c>
      <c r="W247" t="s">
        <v>267</v>
      </c>
      <c r="X247" t="s">
        <v>268</v>
      </c>
      <c r="Y247" t="s">
        <v>268</v>
      </c>
      <c r="Z247" t="s">
        <v>83</v>
      </c>
      <c r="AA247" t="s">
        <v>535</v>
      </c>
      <c r="AB247" t="s">
        <v>535</v>
      </c>
      <c r="AC247" t="s">
        <v>85</v>
      </c>
      <c r="AD247" t="s">
        <v>86</v>
      </c>
      <c r="AE247" t="s">
        <v>403</v>
      </c>
      <c r="AF247" t="s">
        <v>405</v>
      </c>
      <c r="AG247" t="s">
        <v>78</v>
      </c>
      <c r="AH247" t="s">
        <v>78</v>
      </c>
      <c r="AI247" t="s">
        <v>406</v>
      </c>
      <c r="AJ247" t="s">
        <v>271</v>
      </c>
      <c r="AK247" t="s">
        <v>407</v>
      </c>
      <c r="AL247" t="s">
        <v>91</v>
      </c>
      <c r="AM247" t="s">
        <v>86</v>
      </c>
      <c r="AN247" t="s">
        <v>403</v>
      </c>
      <c r="AO247" t="s">
        <v>405</v>
      </c>
      <c r="AP247" t="s">
        <v>78</v>
      </c>
      <c r="AQ247" t="s">
        <v>78</v>
      </c>
      <c r="AR247" t="s">
        <v>406</v>
      </c>
      <c r="AS247" t="s">
        <v>271</v>
      </c>
      <c r="AT247" t="s">
        <v>407</v>
      </c>
      <c r="AU247" t="s">
        <v>91</v>
      </c>
      <c r="AV247">
        <v>9351.7999999999993</v>
      </c>
      <c r="AW247">
        <v>0</v>
      </c>
      <c r="AX247">
        <v>8740</v>
      </c>
      <c r="AY247">
        <v>0</v>
      </c>
      <c r="AZ247">
        <v>0</v>
      </c>
      <c r="BA247">
        <v>611.79999999999995</v>
      </c>
      <c r="BB247" t="s">
        <v>92</v>
      </c>
      <c r="BC247" s="1">
        <v>43373</v>
      </c>
      <c r="BD247" s="1">
        <v>43373</v>
      </c>
      <c r="BE247" t="s">
        <v>125</v>
      </c>
      <c r="BF247" t="s">
        <v>78</v>
      </c>
      <c r="BG247" t="s">
        <v>78</v>
      </c>
      <c r="BH247">
        <v>32768</v>
      </c>
      <c r="BI247">
        <v>0</v>
      </c>
      <c r="BJ247" t="s">
        <v>94</v>
      </c>
      <c r="BK247" t="s">
        <v>485</v>
      </c>
      <c r="BL247" t="s">
        <v>627</v>
      </c>
      <c r="BM247">
        <v>1</v>
      </c>
      <c r="BN247" t="s">
        <v>97</v>
      </c>
      <c r="BO247">
        <v>1</v>
      </c>
      <c r="BP247">
        <v>1</v>
      </c>
      <c r="BQ247">
        <v>740</v>
      </c>
      <c r="BR247">
        <v>740</v>
      </c>
      <c r="BS247" t="s">
        <v>98</v>
      </c>
      <c r="BT247">
        <v>0</v>
      </c>
      <c r="BU247">
        <v>0</v>
      </c>
      <c r="BV247">
        <v>0</v>
      </c>
      <c r="BW247">
        <v>0</v>
      </c>
      <c r="BX247">
        <v>0</v>
      </c>
      <c r="BY247">
        <v>740</v>
      </c>
      <c r="BZ247">
        <v>100</v>
      </c>
      <c r="CA247" t="s">
        <v>78</v>
      </c>
      <c r="CB247" t="s">
        <v>78</v>
      </c>
    </row>
    <row r="248" spans="1:80" x14ac:dyDescent="0.25">
      <c r="A248" t="s">
        <v>625</v>
      </c>
      <c r="B248" t="s">
        <v>202</v>
      </c>
      <c r="C248">
        <f>YEAR(Table_cherry_TWO_View_VY_SOP_Detail[[#This Row],[Document_Date]])</f>
        <v>2017</v>
      </c>
      <c r="D248">
        <f>MONTH(Table_cherry_TWO_View_VY_SOP_Detail[[#This Row],[Document_Date]])</f>
        <v>12</v>
      </c>
      <c r="E248" t="str">
        <f>TEXT(Table_cherry_TWO_View_VY_SOP_Detail[[#This Row],[Document_Date]], "yyyy-MMM")</f>
        <v>2017-Dec</v>
      </c>
      <c r="F248" s="3">
        <f>WEEKDAY(Table_cherry_TWO_View_VY_SOP_Detail[[#This Row],[Document_Date]])</f>
        <v>6</v>
      </c>
      <c r="G248">
        <f>WEEKNUM(Table_cherry_TWO_View_VY_SOP_Detail[[#This Row],[Document_Date]])</f>
        <v>48</v>
      </c>
      <c r="H248">
        <f ca="1">_xlfn.DAYS(Table_cherry_TWO_View_VY_SOP_Detail[[#This Row],[Due_Date]], Table_cherry_TWO_View_VY_SOP_Detail[[#This Row],[Today]])</f>
        <v>1561</v>
      </c>
      <c r="I248" s="2">
        <f t="shared" ca="1" si="3"/>
        <v>41539</v>
      </c>
      <c r="J248" s="1">
        <v>43070</v>
      </c>
      <c r="K248" s="1">
        <v>43070</v>
      </c>
      <c r="L248" s="1">
        <v>43373</v>
      </c>
      <c r="M248" s="1">
        <v>43100</v>
      </c>
      <c r="N248">
        <v>374</v>
      </c>
      <c r="O248" t="s">
        <v>114</v>
      </c>
      <c r="P248" t="s">
        <v>402</v>
      </c>
      <c r="Q248" t="s">
        <v>403</v>
      </c>
      <c r="R248" t="s">
        <v>404</v>
      </c>
      <c r="S248" t="s">
        <v>483</v>
      </c>
      <c r="T248" t="s">
        <v>80</v>
      </c>
      <c r="U248" t="s">
        <v>80</v>
      </c>
      <c r="V248" t="s">
        <v>267</v>
      </c>
      <c r="W248" t="s">
        <v>267</v>
      </c>
      <c r="X248" t="s">
        <v>268</v>
      </c>
      <c r="Y248" t="s">
        <v>268</v>
      </c>
      <c r="Z248" t="s">
        <v>83</v>
      </c>
      <c r="AA248" t="s">
        <v>535</v>
      </c>
      <c r="AB248" t="s">
        <v>535</v>
      </c>
      <c r="AC248" t="s">
        <v>85</v>
      </c>
      <c r="AD248" t="s">
        <v>86</v>
      </c>
      <c r="AE248" t="s">
        <v>403</v>
      </c>
      <c r="AF248" t="s">
        <v>405</v>
      </c>
      <c r="AG248" t="s">
        <v>78</v>
      </c>
      <c r="AH248" t="s">
        <v>78</v>
      </c>
      <c r="AI248" t="s">
        <v>406</v>
      </c>
      <c r="AJ248" t="s">
        <v>271</v>
      </c>
      <c r="AK248" t="s">
        <v>407</v>
      </c>
      <c r="AL248" t="s">
        <v>91</v>
      </c>
      <c r="AM248" t="s">
        <v>86</v>
      </c>
      <c r="AN248" t="s">
        <v>403</v>
      </c>
      <c r="AO248" t="s">
        <v>405</v>
      </c>
      <c r="AP248" t="s">
        <v>78</v>
      </c>
      <c r="AQ248" t="s">
        <v>78</v>
      </c>
      <c r="AR248" t="s">
        <v>406</v>
      </c>
      <c r="AS248" t="s">
        <v>271</v>
      </c>
      <c r="AT248" t="s">
        <v>407</v>
      </c>
      <c r="AU248" t="s">
        <v>91</v>
      </c>
      <c r="AV248">
        <v>9351.7999999999993</v>
      </c>
      <c r="AW248">
        <v>0</v>
      </c>
      <c r="AX248">
        <v>8740</v>
      </c>
      <c r="AY248">
        <v>0</v>
      </c>
      <c r="AZ248">
        <v>0</v>
      </c>
      <c r="BA248">
        <v>611.79999999999995</v>
      </c>
      <c r="BB248" t="s">
        <v>92</v>
      </c>
      <c r="BC248" s="1">
        <v>43373</v>
      </c>
      <c r="BD248" s="1">
        <v>43373</v>
      </c>
      <c r="BE248" t="s">
        <v>125</v>
      </c>
      <c r="BF248" t="s">
        <v>78</v>
      </c>
      <c r="BG248" t="s">
        <v>78</v>
      </c>
      <c r="BH248">
        <v>49152</v>
      </c>
      <c r="BI248">
        <v>0</v>
      </c>
      <c r="BJ248" t="s">
        <v>94</v>
      </c>
      <c r="BK248" t="s">
        <v>485</v>
      </c>
      <c r="BL248" t="s">
        <v>493</v>
      </c>
      <c r="BM248">
        <v>1</v>
      </c>
      <c r="BN248" t="s">
        <v>97</v>
      </c>
      <c r="BO248">
        <v>1</v>
      </c>
      <c r="BP248">
        <v>1</v>
      </c>
      <c r="BQ248">
        <v>0</v>
      </c>
      <c r="BR248">
        <v>0</v>
      </c>
      <c r="BS248" t="s">
        <v>98</v>
      </c>
      <c r="BT248">
        <v>0</v>
      </c>
      <c r="BU248">
        <v>0</v>
      </c>
      <c r="BV248">
        <v>0</v>
      </c>
      <c r="BW248">
        <v>0</v>
      </c>
      <c r="BX248">
        <v>0</v>
      </c>
      <c r="BY248">
        <v>0</v>
      </c>
      <c r="BZ248">
        <v>0</v>
      </c>
      <c r="CA248" t="s">
        <v>78</v>
      </c>
      <c r="CB248" t="s">
        <v>78</v>
      </c>
    </row>
    <row r="249" spans="1:80" x14ac:dyDescent="0.25">
      <c r="A249" t="s">
        <v>625</v>
      </c>
      <c r="B249" t="s">
        <v>202</v>
      </c>
      <c r="C249">
        <f>YEAR(Table_cherry_TWO_View_VY_SOP_Detail[[#This Row],[Document_Date]])</f>
        <v>2017</v>
      </c>
      <c r="D249">
        <f>MONTH(Table_cherry_TWO_View_VY_SOP_Detail[[#This Row],[Document_Date]])</f>
        <v>12</v>
      </c>
      <c r="E249" t="str">
        <f>TEXT(Table_cherry_TWO_View_VY_SOP_Detail[[#This Row],[Document_Date]], "yyyy-MMM")</f>
        <v>2017-Dec</v>
      </c>
      <c r="F249" s="3">
        <f>WEEKDAY(Table_cherry_TWO_View_VY_SOP_Detail[[#This Row],[Document_Date]])</f>
        <v>6</v>
      </c>
      <c r="G249">
        <f>WEEKNUM(Table_cherry_TWO_View_VY_SOP_Detail[[#This Row],[Document_Date]])</f>
        <v>48</v>
      </c>
      <c r="H249">
        <f ca="1">_xlfn.DAYS(Table_cherry_TWO_View_VY_SOP_Detail[[#This Row],[Due_Date]], Table_cherry_TWO_View_VY_SOP_Detail[[#This Row],[Today]])</f>
        <v>1561</v>
      </c>
      <c r="I249" s="2">
        <f t="shared" ca="1" si="3"/>
        <v>41539</v>
      </c>
      <c r="J249" s="1">
        <v>43070</v>
      </c>
      <c r="K249" s="1">
        <v>43070</v>
      </c>
      <c r="L249" s="1">
        <v>43373</v>
      </c>
      <c r="M249" s="1">
        <v>43100</v>
      </c>
      <c r="N249">
        <v>374</v>
      </c>
      <c r="O249" t="s">
        <v>114</v>
      </c>
      <c r="P249" t="s">
        <v>402</v>
      </c>
      <c r="Q249" t="s">
        <v>403</v>
      </c>
      <c r="R249" t="s">
        <v>404</v>
      </c>
      <c r="S249" t="s">
        <v>483</v>
      </c>
      <c r="T249" t="s">
        <v>80</v>
      </c>
      <c r="U249" t="s">
        <v>80</v>
      </c>
      <c r="V249" t="s">
        <v>267</v>
      </c>
      <c r="W249" t="s">
        <v>267</v>
      </c>
      <c r="X249" t="s">
        <v>268</v>
      </c>
      <c r="Y249" t="s">
        <v>268</v>
      </c>
      <c r="Z249" t="s">
        <v>83</v>
      </c>
      <c r="AA249" t="s">
        <v>535</v>
      </c>
      <c r="AB249" t="s">
        <v>535</v>
      </c>
      <c r="AC249" t="s">
        <v>85</v>
      </c>
      <c r="AD249" t="s">
        <v>86</v>
      </c>
      <c r="AE249" t="s">
        <v>403</v>
      </c>
      <c r="AF249" t="s">
        <v>405</v>
      </c>
      <c r="AG249" t="s">
        <v>78</v>
      </c>
      <c r="AH249" t="s">
        <v>78</v>
      </c>
      <c r="AI249" t="s">
        <v>406</v>
      </c>
      <c r="AJ249" t="s">
        <v>271</v>
      </c>
      <c r="AK249" t="s">
        <v>407</v>
      </c>
      <c r="AL249" t="s">
        <v>91</v>
      </c>
      <c r="AM249" t="s">
        <v>86</v>
      </c>
      <c r="AN249" t="s">
        <v>403</v>
      </c>
      <c r="AO249" t="s">
        <v>405</v>
      </c>
      <c r="AP249" t="s">
        <v>78</v>
      </c>
      <c r="AQ249" t="s">
        <v>78</v>
      </c>
      <c r="AR249" t="s">
        <v>406</v>
      </c>
      <c r="AS249" t="s">
        <v>271</v>
      </c>
      <c r="AT249" t="s">
        <v>407</v>
      </c>
      <c r="AU249" t="s">
        <v>91</v>
      </c>
      <c r="AV249">
        <v>9351.7999999999993</v>
      </c>
      <c r="AW249">
        <v>0</v>
      </c>
      <c r="AX249">
        <v>8740</v>
      </c>
      <c r="AY249">
        <v>0</v>
      </c>
      <c r="AZ249">
        <v>0</v>
      </c>
      <c r="BA249">
        <v>611.79999999999995</v>
      </c>
      <c r="BB249" t="s">
        <v>92</v>
      </c>
      <c r="BC249" s="1">
        <v>43373</v>
      </c>
      <c r="BD249" s="1">
        <v>43373</v>
      </c>
      <c r="BE249" t="s">
        <v>125</v>
      </c>
      <c r="BF249" t="s">
        <v>78</v>
      </c>
      <c r="BG249" t="s">
        <v>78</v>
      </c>
      <c r="BH249">
        <v>65536</v>
      </c>
      <c r="BI249">
        <v>0</v>
      </c>
      <c r="BJ249" t="s">
        <v>94</v>
      </c>
      <c r="BK249" t="s">
        <v>485</v>
      </c>
      <c r="BL249" t="s">
        <v>494</v>
      </c>
      <c r="BM249">
        <v>2</v>
      </c>
      <c r="BN249" t="s">
        <v>97</v>
      </c>
      <c r="BO249">
        <v>1</v>
      </c>
      <c r="BP249">
        <v>2</v>
      </c>
      <c r="BQ249">
        <v>0</v>
      </c>
      <c r="BR249">
        <v>0</v>
      </c>
      <c r="BS249" t="s">
        <v>98</v>
      </c>
      <c r="BT249">
        <v>0</v>
      </c>
      <c r="BU249">
        <v>0</v>
      </c>
      <c r="BV249">
        <v>0</v>
      </c>
      <c r="BW249">
        <v>0</v>
      </c>
      <c r="BX249">
        <v>0</v>
      </c>
      <c r="BY249">
        <v>0</v>
      </c>
      <c r="BZ249">
        <v>0</v>
      </c>
      <c r="CA249" t="s">
        <v>78</v>
      </c>
      <c r="CB249" t="s">
        <v>78</v>
      </c>
    </row>
    <row r="250" spans="1:80" x14ac:dyDescent="0.25">
      <c r="A250" t="s">
        <v>625</v>
      </c>
      <c r="B250" t="s">
        <v>202</v>
      </c>
      <c r="C250">
        <f>YEAR(Table_cherry_TWO_View_VY_SOP_Detail[[#This Row],[Document_Date]])</f>
        <v>2017</v>
      </c>
      <c r="D250">
        <f>MONTH(Table_cherry_TWO_View_VY_SOP_Detail[[#This Row],[Document_Date]])</f>
        <v>12</v>
      </c>
      <c r="E250" t="str">
        <f>TEXT(Table_cherry_TWO_View_VY_SOP_Detail[[#This Row],[Document_Date]], "yyyy-MMM")</f>
        <v>2017-Dec</v>
      </c>
      <c r="F250" s="3">
        <f>WEEKDAY(Table_cherry_TWO_View_VY_SOP_Detail[[#This Row],[Document_Date]])</f>
        <v>6</v>
      </c>
      <c r="G250">
        <f>WEEKNUM(Table_cherry_TWO_View_VY_SOP_Detail[[#This Row],[Document_Date]])</f>
        <v>48</v>
      </c>
      <c r="H250">
        <f ca="1">_xlfn.DAYS(Table_cherry_TWO_View_VY_SOP_Detail[[#This Row],[Due_Date]], Table_cherry_TWO_View_VY_SOP_Detail[[#This Row],[Today]])</f>
        <v>1561</v>
      </c>
      <c r="I250" s="2">
        <f t="shared" ca="1" si="3"/>
        <v>41539</v>
      </c>
      <c r="J250" s="1">
        <v>43070</v>
      </c>
      <c r="K250" s="1">
        <v>43070</v>
      </c>
      <c r="L250" s="1">
        <v>43373</v>
      </c>
      <c r="M250" s="1">
        <v>43100</v>
      </c>
      <c r="N250">
        <v>374</v>
      </c>
      <c r="O250" t="s">
        <v>114</v>
      </c>
      <c r="P250" t="s">
        <v>402</v>
      </c>
      <c r="Q250" t="s">
        <v>403</v>
      </c>
      <c r="R250" t="s">
        <v>404</v>
      </c>
      <c r="S250" t="s">
        <v>483</v>
      </c>
      <c r="T250" t="s">
        <v>80</v>
      </c>
      <c r="U250" t="s">
        <v>80</v>
      </c>
      <c r="V250" t="s">
        <v>267</v>
      </c>
      <c r="W250" t="s">
        <v>267</v>
      </c>
      <c r="X250" t="s">
        <v>268</v>
      </c>
      <c r="Y250" t="s">
        <v>268</v>
      </c>
      <c r="Z250" t="s">
        <v>83</v>
      </c>
      <c r="AA250" t="s">
        <v>535</v>
      </c>
      <c r="AB250" t="s">
        <v>535</v>
      </c>
      <c r="AC250" t="s">
        <v>85</v>
      </c>
      <c r="AD250" t="s">
        <v>86</v>
      </c>
      <c r="AE250" t="s">
        <v>403</v>
      </c>
      <c r="AF250" t="s">
        <v>405</v>
      </c>
      <c r="AG250" t="s">
        <v>78</v>
      </c>
      <c r="AH250" t="s">
        <v>78</v>
      </c>
      <c r="AI250" t="s">
        <v>406</v>
      </c>
      <c r="AJ250" t="s">
        <v>271</v>
      </c>
      <c r="AK250" t="s">
        <v>407</v>
      </c>
      <c r="AL250" t="s">
        <v>91</v>
      </c>
      <c r="AM250" t="s">
        <v>86</v>
      </c>
      <c r="AN250" t="s">
        <v>403</v>
      </c>
      <c r="AO250" t="s">
        <v>405</v>
      </c>
      <c r="AP250" t="s">
        <v>78</v>
      </c>
      <c r="AQ250" t="s">
        <v>78</v>
      </c>
      <c r="AR250" t="s">
        <v>406</v>
      </c>
      <c r="AS250" t="s">
        <v>271</v>
      </c>
      <c r="AT250" t="s">
        <v>407</v>
      </c>
      <c r="AU250" t="s">
        <v>91</v>
      </c>
      <c r="AV250">
        <v>9351.7999999999993</v>
      </c>
      <c r="AW250">
        <v>0</v>
      </c>
      <c r="AX250">
        <v>8740</v>
      </c>
      <c r="AY250">
        <v>0</v>
      </c>
      <c r="AZ250">
        <v>0</v>
      </c>
      <c r="BA250">
        <v>611.79999999999995</v>
      </c>
      <c r="BB250" t="s">
        <v>92</v>
      </c>
      <c r="BC250" s="1">
        <v>43373</v>
      </c>
      <c r="BD250" s="1">
        <v>43373</v>
      </c>
      <c r="BE250" t="s">
        <v>125</v>
      </c>
      <c r="BF250" t="s">
        <v>78</v>
      </c>
      <c r="BG250" t="s">
        <v>78</v>
      </c>
      <c r="BH250">
        <v>81920</v>
      </c>
      <c r="BI250">
        <v>0</v>
      </c>
      <c r="BJ250" t="s">
        <v>94</v>
      </c>
      <c r="BK250" t="s">
        <v>485</v>
      </c>
      <c r="BL250" t="s">
        <v>628</v>
      </c>
      <c r="BM250">
        <v>1</v>
      </c>
      <c r="BN250" t="s">
        <v>97</v>
      </c>
      <c r="BO250">
        <v>1</v>
      </c>
      <c r="BP250">
        <v>1</v>
      </c>
      <c r="BQ250">
        <v>0</v>
      </c>
      <c r="BR250">
        <v>0</v>
      </c>
      <c r="BS250" t="s">
        <v>98</v>
      </c>
      <c r="BT250">
        <v>0</v>
      </c>
      <c r="BU250">
        <v>0</v>
      </c>
      <c r="BV250">
        <v>0</v>
      </c>
      <c r="BW250">
        <v>0</v>
      </c>
      <c r="BX250">
        <v>0</v>
      </c>
      <c r="BY250">
        <v>0</v>
      </c>
      <c r="BZ250">
        <v>0</v>
      </c>
      <c r="CA250" t="s">
        <v>78</v>
      </c>
      <c r="CB250" t="s">
        <v>78</v>
      </c>
    </row>
    <row r="251" spans="1:80" x14ac:dyDescent="0.25">
      <c r="A251" t="s">
        <v>625</v>
      </c>
      <c r="B251" t="s">
        <v>202</v>
      </c>
      <c r="C251">
        <f>YEAR(Table_cherry_TWO_View_VY_SOP_Detail[[#This Row],[Document_Date]])</f>
        <v>2017</v>
      </c>
      <c r="D251">
        <f>MONTH(Table_cherry_TWO_View_VY_SOP_Detail[[#This Row],[Document_Date]])</f>
        <v>12</v>
      </c>
      <c r="E251" t="str">
        <f>TEXT(Table_cherry_TWO_View_VY_SOP_Detail[[#This Row],[Document_Date]], "yyyy-MMM")</f>
        <v>2017-Dec</v>
      </c>
      <c r="F251" s="3">
        <f>WEEKDAY(Table_cherry_TWO_View_VY_SOP_Detail[[#This Row],[Document_Date]])</f>
        <v>6</v>
      </c>
      <c r="G251">
        <f>WEEKNUM(Table_cherry_TWO_View_VY_SOP_Detail[[#This Row],[Document_Date]])</f>
        <v>48</v>
      </c>
      <c r="H251">
        <f ca="1">_xlfn.DAYS(Table_cherry_TWO_View_VY_SOP_Detail[[#This Row],[Due_Date]], Table_cherry_TWO_View_VY_SOP_Detail[[#This Row],[Today]])</f>
        <v>1561</v>
      </c>
      <c r="I251" s="2">
        <f t="shared" ca="1" si="3"/>
        <v>41539</v>
      </c>
      <c r="J251" s="1">
        <v>43070</v>
      </c>
      <c r="K251" s="1">
        <v>43070</v>
      </c>
      <c r="L251" s="1">
        <v>43373</v>
      </c>
      <c r="M251" s="1">
        <v>43100</v>
      </c>
      <c r="N251">
        <v>374</v>
      </c>
      <c r="O251" t="s">
        <v>114</v>
      </c>
      <c r="P251" t="s">
        <v>402</v>
      </c>
      <c r="Q251" t="s">
        <v>403</v>
      </c>
      <c r="R251" t="s">
        <v>404</v>
      </c>
      <c r="S251" t="s">
        <v>483</v>
      </c>
      <c r="T251" t="s">
        <v>80</v>
      </c>
      <c r="U251" t="s">
        <v>80</v>
      </c>
      <c r="V251" t="s">
        <v>267</v>
      </c>
      <c r="W251" t="s">
        <v>267</v>
      </c>
      <c r="X251" t="s">
        <v>268</v>
      </c>
      <c r="Y251" t="s">
        <v>268</v>
      </c>
      <c r="Z251" t="s">
        <v>83</v>
      </c>
      <c r="AA251" t="s">
        <v>535</v>
      </c>
      <c r="AB251" t="s">
        <v>535</v>
      </c>
      <c r="AC251" t="s">
        <v>85</v>
      </c>
      <c r="AD251" t="s">
        <v>86</v>
      </c>
      <c r="AE251" t="s">
        <v>403</v>
      </c>
      <c r="AF251" t="s">
        <v>405</v>
      </c>
      <c r="AG251" t="s">
        <v>78</v>
      </c>
      <c r="AH251" t="s">
        <v>78</v>
      </c>
      <c r="AI251" t="s">
        <v>406</v>
      </c>
      <c r="AJ251" t="s">
        <v>271</v>
      </c>
      <c r="AK251" t="s">
        <v>407</v>
      </c>
      <c r="AL251" t="s">
        <v>91</v>
      </c>
      <c r="AM251" t="s">
        <v>86</v>
      </c>
      <c r="AN251" t="s">
        <v>403</v>
      </c>
      <c r="AO251" t="s">
        <v>405</v>
      </c>
      <c r="AP251" t="s">
        <v>78</v>
      </c>
      <c r="AQ251" t="s">
        <v>78</v>
      </c>
      <c r="AR251" t="s">
        <v>406</v>
      </c>
      <c r="AS251" t="s">
        <v>271</v>
      </c>
      <c r="AT251" t="s">
        <v>407</v>
      </c>
      <c r="AU251" t="s">
        <v>91</v>
      </c>
      <c r="AV251">
        <v>9351.7999999999993</v>
      </c>
      <c r="AW251">
        <v>0</v>
      </c>
      <c r="AX251">
        <v>8740</v>
      </c>
      <c r="AY251">
        <v>0</v>
      </c>
      <c r="AZ251">
        <v>0</v>
      </c>
      <c r="BA251">
        <v>611.79999999999995</v>
      </c>
      <c r="BB251" t="s">
        <v>92</v>
      </c>
      <c r="BC251" s="1">
        <v>43373</v>
      </c>
      <c r="BD251" s="1">
        <v>43373</v>
      </c>
      <c r="BE251" t="s">
        <v>125</v>
      </c>
      <c r="BF251" t="s">
        <v>78</v>
      </c>
      <c r="BG251" t="s">
        <v>78</v>
      </c>
      <c r="BH251">
        <v>98304</v>
      </c>
      <c r="BI251">
        <v>0</v>
      </c>
      <c r="BJ251" t="s">
        <v>94</v>
      </c>
      <c r="BK251" t="s">
        <v>485</v>
      </c>
      <c r="BL251" t="s">
        <v>542</v>
      </c>
      <c r="BM251">
        <v>1</v>
      </c>
      <c r="BN251" t="s">
        <v>97</v>
      </c>
      <c r="BO251">
        <v>1</v>
      </c>
      <c r="BP251">
        <v>1</v>
      </c>
      <c r="BQ251">
        <v>0</v>
      </c>
      <c r="BR251">
        <v>0</v>
      </c>
      <c r="BS251" t="s">
        <v>98</v>
      </c>
      <c r="BT251">
        <v>0</v>
      </c>
      <c r="BU251">
        <v>0</v>
      </c>
      <c r="BV251">
        <v>0</v>
      </c>
      <c r="BW251">
        <v>0</v>
      </c>
      <c r="BX251">
        <v>0</v>
      </c>
      <c r="BY251">
        <v>0</v>
      </c>
      <c r="BZ251">
        <v>0</v>
      </c>
      <c r="CA251" t="s">
        <v>78</v>
      </c>
      <c r="CB251" t="s">
        <v>78</v>
      </c>
    </row>
    <row r="252" spans="1:80" x14ac:dyDescent="0.25">
      <c r="A252" t="s">
        <v>625</v>
      </c>
      <c r="B252" t="s">
        <v>202</v>
      </c>
      <c r="C252">
        <f>YEAR(Table_cherry_TWO_View_VY_SOP_Detail[[#This Row],[Document_Date]])</f>
        <v>2017</v>
      </c>
      <c r="D252">
        <f>MONTH(Table_cherry_TWO_View_VY_SOP_Detail[[#This Row],[Document_Date]])</f>
        <v>12</v>
      </c>
      <c r="E252" t="str">
        <f>TEXT(Table_cherry_TWO_View_VY_SOP_Detail[[#This Row],[Document_Date]], "yyyy-MMM")</f>
        <v>2017-Dec</v>
      </c>
      <c r="F252" s="3">
        <f>WEEKDAY(Table_cherry_TWO_View_VY_SOP_Detail[[#This Row],[Document_Date]])</f>
        <v>6</v>
      </c>
      <c r="G252">
        <f>WEEKNUM(Table_cherry_TWO_View_VY_SOP_Detail[[#This Row],[Document_Date]])</f>
        <v>48</v>
      </c>
      <c r="H252">
        <f ca="1">_xlfn.DAYS(Table_cherry_TWO_View_VY_SOP_Detail[[#This Row],[Due_Date]], Table_cherry_TWO_View_VY_SOP_Detail[[#This Row],[Today]])</f>
        <v>1561</v>
      </c>
      <c r="I252" s="2">
        <f t="shared" ca="1" si="3"/>
        <v>41539</v>
      </c>
      <c r="J252" s="1">
        <v>43070</v>
      </c>
      <c r="K252" s="1">
        <v>43070</v>
      </c>
      <c r="L252" s="1">
        <v>43373</v>
      </c>
      <c r="M252" s="1">
        <v>43100</v>
      </c>
      <c r="N252">
        <v>374</v>
      </c>
      <c r="O252" t="s">
        <v>114</v>
      </c>
      <c r="P252" t="s">
        <v>402</v>
      </c>
      <c r="Q252" t="s">
        <v>403</v>
      </c>
      <c r="R252" t="s">
        <v>404</v>
      </c>
      <c r="S252" t="s">
        <v>483</v>
      </c>
      <c r="T252" t="s">
        <v>80</v>
      </c>
      <c r="U252" t="s">
        <v>80</v>
      </c>
      <c r="V252" t="s">
        <v>267</v>
      </c>
      <c r="W252" t="s">
        <v>267</v>
      </c>
      <c r="X252" t="s">
        <v>268</v>
      </c>
      <c r="Y252" t="s">
        <v>268</v>
      </c>
      <c r="Z252" t="s">
        <v>83</v>
      </c>
      <c r="AA252" t="s">
        <v>535</v>
      </c>
      <c r="AB252" t="s">
        <v>535</v>
      </c>
      <c r="AC252" t="s">
        <v>85</v>
      </c>
      <c r="AD252" t="s">
        <v>86</v>
      </c>
      <c r="AE252" t="s">
        <v>403</v>
      </c>
      <c r="AF252" t="s">
        <v>405</v>
      </c>
      <c r="AG252" t="s">
        <v>78</v>
      </c>
      <c r="AH252" t="s">
        <v>78</v>
      </c>
      <c r="AI252" t="s">
        <v>406</v>
      </c>
      <c r="AJ252" t="s">
        <v>271</v>
      </c>
      <c r="AK252" t="s">
        <v>407</v>
      </c>
      <c r="AL252" t="s">
        <v>91</v>
      </c>
      <c r="AM252" t="s">
        <v>86</v>
      </c>
      <c r="AN252" t="s">
        <v>403</v>
      </c>
      <c r="AO252" t="s">
        <v>405</v>
      </c>
      <c r="AP252" t="s">
        <v>78</v>
      </c>
      <c r="AQ252" t="s">
        <v>78</v>
      </c>
      <c r="AR252" t="s">
        <v>406</v>
      </c>
      <c r="AS252" t="s">
        <v>271</v>
      </c>
      <c r="AT252" t="s">
        <v>407</v>
      </c>
      <c r="AU252" t="s">
        <v>91</v>
      </c>
      <c r="AV252">
        <v>9351.7999999999993</v>
      </c>
      <c r="AW252">
        <v>0</v>
      </c>
      <c r="AX252">
        <v>8740</v>
      </c>
      <c r="AY252">
        <v>0</v>
      </c>
      <c r="AZ252">
        <v>0</v>
      </c>
      <c r="BA252">
        <v>611.79999999999995</v>
      </c>
      <c r="BB252" t="s">
        <v>92</v>
      </c>
      <c r="BC252" s="1">
        <v>43373</v>
      </c>
      <c r="BD252" s="1">
        <v>43373</v>
      </c>
      <c r="BE252" t="s">
        <v>125</v>
      </c>
      <c r="BF252" t="s">
        <v>78</v>
      </c>
      <c r="BG252" t="s">
        <v>78</v>
      </c>
      <c r="BH252">
        <v>114688</v>
      </c>
      <c r="BI252">
        <v>0</v>
      </c>
      <c r="BJ252" t="s">
        <v>94</v>
      </c>
      <c r="BK252" t="s">
        <v>485</v>
      </c>
      <c r="BL252" t="s">
        <v>543</v>
      </c>
      <c r="BM252">
        <v>1</v>
      </c>
      <c r="BN252" t="s">
        <v>97</v>
      </c>
      <c r="BO252">
        <v>1</v>
      </c>
      <c r="BP252">
        <v>1</v>
      </c>
      <c r="BQ252">
        <v>0</v>
      </c>
      <c r="BR252">
        <v>0</v>
      </c>
      <c r="BS252" t="s">
        <v>98</v>
      </c>
      <c r="BT252">
        <v>0</v>
      </c>
      <c r="BU252">
        <v>0</v>
      </c>
      <c r="BV252">
        <v>0</v>
      </c>
      <c r="BW252">
        <v>0</v>
      </c>
      <c r="BX252">
        <v>0</v>
      </c>
      <c r="BY252">
        <v>0</v>
      </c>
      <c r="BZ252">
        <v>0</v>
      </c>
      <c r="CA252" t="s">
        <v>78</v>
      </c>
      <c r="CB252" t="s">
        <v>78</v>
      </c>
    </row>
    <row r="253" spans="1:80" x14ac:dyDescent="0.25">
      <c r="A253" t="s">
        <v>625</v>
      </c>
      <c r="B253" t="s">
        <v>202</v>
      </c>
      <c r="C253">
        <f>YEAR(Table_cherry_TWO_View_VY_SOP_Detail[[#This Row],[Document_Date]])</f>
        <v>2017</v>
      </c>
      <c r="D253">
        <f>MONTH(Table_cherry_TWO_View_VY_SOP_Detail[[#This Row],[Document_Date]])</f>
        <v>12</v>
      </c>
      <c r="E253" t="str">
        <f>TEXT(Table_cherry_TWO_View_VY_SOP_Detail[[#This Row],[Document_Date]], "yyyy-MMM")</f>
        <v>2017-Dec</v>
      </c>
      <c r="F253" s="3">
        <f>WEEKDAY(Table_cherry_TWO_View_VY_SOP_Detail[[#This Row],[Document_Date]])</f>
        <v>6</v>
      </c>
      <c r="G253">
        <f>WEEKNUM(Table_cherry_TWO_View_VY_SOP_Detail[[#This Row],[Document_Date]])</f>
        <v>48</v>
      </c>
      <c r="H253">
        <f ca="1">_xlfn.DAYS(Table_cherry_TWO_View_VY_SOP_Detail[[#This Row],[Due_Date]], Table_cherry_TWO_View_VY_SOP_Detail[[#This Row],[Today]])</f>
        <v>1561</v>
      </c>
      <c r="I253" s="2">
        <f t="shared" ca="1" si="3"/>
        <v>41539</v>
      </c>
      <c r="J253" s="1">
        <v>43070</v>
      </c>
      <c r="K253" s="1">
        <v>43070</v>
      </c>
      <c r="L253" s="1">
        <v>43373</v>
      </c>
      <c r="M253" s="1">
        <v>43100</v>
      </c>
      <c r="N253">
        <v>374</v>
      </c>
      <c r="O253" t="s">
        <v>114</v>
      </c>
      <c r="P253" t="s">
        <v>402</v>
      </c>
      <c r="Q253" t="s">
        <v>403</v>
      </c>
      <c r="R253" t="s">
        <v>404</v>
      </c>
      <c r="S253" t="s">
        <v>483</v>
      </c>
      <c r="T253" t="s">
        <v>80</v>
      </c>
      <c r="U253" t="s">
        <v>80</v>
      </c>
      <c r="V253" t="s">
        <v>267</v>
      </c>
      <c r="W253" t="s">
        <v>267</v>
      </c>
      <c r="X253" t="s">
        <v>268</v>
      </c>
      <c r="Y253" t="s">
        <v>268</v>
      </c>
      <c r="Z253" t="s">
        <v>83</v>
      </c>
      <c r="AA253" t="s">
        <v>535</v>
      </c>
      <c r="AB253" t="s">
        <v>535</v>
      </c>
      <c r="AC253" t="s">
        <v>85</v>
      </c>
      <c r="AD253" t="s">
        <v>86</v>
      </c>
      <c r="AE253" t="s">
        <v>403</v>
      </c>
      <c r="AF253" t="s">
        <v>405</v>
      </c>
      <c r="AG253" t="s">
        <v>78</v>
      </c>
      <c r="AH253" t="s">
        <v>78</v>
      </c>
      <c r="AI253" t="s">
        <v>406</v>
      </c>
      <c r="AJ253" t="s">
        <v>271</v>
      </c>
      <c r="AK253" t="s">
        <v>407</v>
      </c>
      <c r="AL253" t="s">
        <v>91</v>
      </c>
      <c r="AM253" t="s">
        <v>86</v>
      </c>
      <c r="AN253" t="s">
        <v>403</v>
      </c>
      <c r="AO253" t="s">
        <v>405</v>
      </c>
      <c r="AP253" t="s">
        <v>78</v>
      </c>
      <c r="AQ253" t="s">
        <v>78</v>
      </c>
      <c r="AR253" t="s">
        <v>406</v>
      </c>
      <c r="AS253" t="s">
        <v>271</v>
      </c>
      <c r="AT253" t="s">
        <v>407</v>
      </c>
      <c r="AU253" t="s">
        <v>91</v>
      </c>
      <c r="AV253">
        <v>9351.7999999999993</v>
      </c>
      <c r="AW253">
        <v>0</v>
      </c>
      <c r="AX253">
        <v>8740</v>
      </c>
      <c r="AY253">
        <v>0</v>
      </c>
      <c r="AZ253">
        <v>0</v>
      </c>
      <c r="BA253">
        <v>611.79999999999995</v>
      </c>
      <c r="BB253" t="s">
        <v>92</v>
      </c>
      <c r="BC253" s="1">
        <v>43373</v>
      </c>
      <c r="BD253" s="1">
        <v>43373</v>
      </c>
      <c r="BE253" t="s">
        <v>125</v>
      </c>
      <c r="BF253" t="s">
        <v>78</v>
      </c>
      <c r="BG253" t="s">
        <v>78</v>
      </c>
      <c r="BH253">
        <v>131072</v>
      </c>
      <c r="BI253">
        <v>0</v>
      </c>
      <c r="BJ253" t="s">
        <v>94</v>
      </c>
      <c r="BK253" t="s">
        <v>485</v>
      </c>
      <c r="BL253" t="s">
        <v>544</v>
      </c>
      <c r="BM253">
        <v>1</v>
      </c>
      <c r="BN253" t="s">
        <v>97</v>
      </c>
      <c r="BO253">
        <v>1</v>
      </c>
      <c r="BP253">
        <v>1</v>
      </c>
      <c r="BQ253">
        <v>0</v>
      </c>
      <c r="BR253">
        <v>0</v>
      </c>
      <c r="BS253" t="s">
        <v>98</v>
      </c>
      <c r="BT253">
        <v>0</v>
      </c>
      <c r="BU253">
        <v>0</v>
      </c>
      <c r="BV253">
        <v>0</v>
      </c>
      <c r="BW253">
        <v>0</v>
      </c>
      <c r="BX253">
        <v>0</v>
      </c>
      <c r="BY253">
        <v>0</v>
      </c>
      <c r="BZ253">
        <v>0</v>
      </c>
      <c r="CA253" t="s">
        <v>78</v>
      </c>
      <c r="CB253" t="s">
        <v>78</v>
      </c>
    </row>
    <row r="254" spans="1:80" x14ac:dyDescent="0.25">
      <c r="A254" t="s">
        <v>625</v>
      </c>
      <c r="B254" t="s">
        <v>202</v>
      </c>
      <c r="C254">
        <f>YEAR(Table_cherry_TWO_View_VY_SOP_Detail[[#This Row],[Document_Date]])</f>
        <v>2017</v>
      </c>
      <c r="D254">
        <f>MONTH(Table_cherry_TWO_View_VY_SOP_Detail[[#This Row],[Document_Date]])</f>
        <v>12</v>
      </c>
      <c r="E254" t="str">
        <f>TEXT(Table_cherry_TWO_View_VY_SOP_Detail[[#This Row],[Document_Date]], "yyyy-MMM")</f>
        <v>2017-Dec</v>
      </c>
      <c r="F254" s="3">
        <f>WEEKDAY(Table_cherry_TWO_View_VY_SOP_Detail[[#This Row],[Document_Date]])</f>
        <v>6</v>
      </c>
      <c r="G254">
        <f>WEEKNUM(Table_cherry_TWO_View_VY_SOP_Detail[[#This Row],[Document_Date]])</f>
        <v>48</v>
      </c>
      <c r="H254">
        <f ca="1">_xlfn.DAYS(Table_cherry_TWO_View_VY_SOP_Detail[[#This Row],[Due_Date]], Table_cherry_TWO_View_VY_SOP_Detail[[#This Row],[Today]])</f>
        <v>1561</v>
      </c>
      <c r="I254" s="2">
        <f t="shared" ca="1" si="3"/>
        <v>41539</v>
      </c>
      <c r="J254" s="1">
        <v>43070</v>
      </c>
      <c r="K254" s="1">
        <v>43070</v>
      </c>
      <c r="L254" s="1">
        <v>43373</v>
      </c>
      <c r="M254" s="1">
        <v>43100</v>
      </c>
      <c r="N254">
        <v>374</v>
      </c>
      <c r="O254" t="s">
        <v>114</v>
      </c>
      <c r="P254" t="s">
        <v>402</v>
      </c>
      <c r="Q254" t="s">
        <v>403</v>
      </c>
      <c r="R254" t="s">
        <v>404</v>
      </c>
      <c r="S254" t="s">
        <v>483</v>
      </c>
      <c r="T254" t="s">
        <v>80</v>
      </c>
      <c r="U254" t="s">
        <v>80</v>
      </c>
      <c r="V254" t="s">
        <v>267</v>
      </c>
      <c r="W254" t="s">
        <v>267</v>
      </c>
      <c r="X254" t="s">
        <v>268</v>
      </c>
      <c r="Y254" t="s">
        <v>268</v>
      </c>
      <c r="Z254" t="s">
        <v>83</v>
      </c>
      <c r="AA254" t="s">
        <v>535</v>
      </c>
      <c r="AB254" t="s">
        <v>535</v>
      </c>
      <c r="AC254" t="s">
        <v>85</v>
      </c>
      <c r="AD254" t="s">
        <v>86</v>
      </c>
      <c r="AE254" t="s">
        <v>403</v>
      </c>
      <c r="AF254" t="s">
        <v>405</v>
      </c>
      <c r="AG254" t="s">
        <v>78</v>
      </c>
      <c r="AH254" t="s">
        <v>78</v>
      </c>
      <c r="AI254" t="s">
        <v>406</v>
      </c>
      <c r="AJ254" t="s">
        <v>271</v>
      </c>
      <c r="AK254" t="s">
        <v>407</v>
      </c>
      <c r="AL254" t="s">
        <v>91</v>
      </c>
      <c r="AM254" t="s">
        <v>86</v>
      </c>
      <c r="AN254" t="s">
        <v>403</v>
      </c>
      <c r="AO254" t="s">
        <v>405</v>
      </c>
      <c r="AP254" t="s">
        <v>78</v>
      </c>
      <c r="AQ254" t="s">
        <v>78</v>
      </c>
      <c r="AR254" t="s">
        <v>406</v>
      </c>
      <c r="AS254" t="s">
        <v>271</v>
      </c>
      <c r="AT254" t="s">
        <v>407</v>
      </c>
      <c r="AU254" t="s">
        <v>91</v>
      </c>
      <c r="AV254">
        <v>9351.7999999999993</v>
      </c>
      <c r="AW254">
        <v>0</v>
      </c>
      <c r="AX254">
        <v>8740</v>
      </c>
      <c r="AY254">
        <v>0</v>
      </c>
      <c r="AZ254">
        <v>0</v>
      </c>
      <c r="BA254">
        <v>611.79999999999995</v>
      </c>
      <c r="BB254" t="s">
        <v>92</v>
      </c>
      <c r="BC254" s="1">
        <v>43373</v>
      </c>
      <c r="BD254" s="1">
        <v>43373</v>
      </c>
      <c r="BE254" t="s">
        <v>125</v>
      </c>
      <c r="BF254" t="s">
        <v>78</v>
      </c>
      <c r="BG254" t="s">
        <v>78</v>
      </c>
      <c r="BH254">
        <v>147456</v>
      </c>
      <c r="BI254">
        <v>0</v>
      </c>
      <c r="BJ254" t="s">
        <v>94</v>
      </c>
      <c r="BK254" t="s">
        <v>485</v>
      </c>
      <c r="BL254" t="s">
        <v>629</v>
      </c>
      <c r="BM254">
        <v>1</v>
      </c>
      <c r="BN254" t="s">
        <v>97</v>
      </c>
      <c r="BO254">
        <v>1</v>
      </c>
      <c r="BP254">
        <v>1</v>
      </c>
      <c r="BQ254">
        <v>0</v>
      </c>
      <c r="BR254">
        <v>0</v>
      </c>
      <c r="BS254" t="s">
        <v>98</v>
      </c>
      <c r="BT254">
        <v>0</v>
      </c>
      <c r="BU254">
        <v>0</v>
      </c>
      <c r="BV254">
        <v>0</v>
      </c>
      <c r="BW254">
        <v>0</v>
      </c>
      <c r="BX254">
        <v>0</v>
      </c>
      <c r="BY254">
        <v>0</v>
      </c>
      <c r="BZ254">
        <v>0</v>
      </c>
      <c r="CA254" t="s">
        <v>78</v>
      </c>
      <c r="CB254" t="s">
        <v>78</v>
      </c>
    </row>
    <row r="255" spans="1:80" x14ac:dyDescent="0.25">
      <c r="A255" t="s">
        <v>625</v>
      </c>
      <c r="B255" t="s">
        <v>202</v>
      </c>
      <c r="C255">
        <f>YEAR(Table_cherry_TWO_View_VY_SOP_Detail[[#This Row],[Document_Date]])</f>
        <v>2017</v>
      </c>
      <c r="D255">
        <f>MONTH(Table_cherry_TWO_View_VY_SOP_Detail[[#This Row],[Document_Date]])</f>
        <v>12</v>
      </c>
      <c r="E255" t="str">
        <f>TEXT(Table_cherry_TWO_View_VY_SOP_Detail[[#This Row],[Document_Date]], "yyyy-MMM")</f>
        <v>2017-Dec</v>
      </c>
      <c r="F255" s="3">
        <f>WEEKDAY(Table_cherry_TWO_View_VY_SOP_Detail[[#This Row],[Document_Date]])</f>
        <v>6</v>
      </c>
      <c r="G255">
        <f>WEEKNUM(Table_cherry_TWO_View_VY_SOP_Detail[[#This Row],[Document_Date]])</f>
        <v>48</v>
      </c>
      <c r="H255">
        <f ca="1">_xlfn.DAYS(Table_cherry_TWO_View_VY_SOP_Detail[[#This Row],[Due_Date]], Table_cherry_TWO_View_VY_SOP_Detail[[#This Row],[Today]])</f>
        <v>1561</v>
      </c>
      <c r="I255" s="2">
        <f t="shared" ca="1" si="3"/>
        <v>41539</v>
      </c>
      <c r="J255" s="1">
        <v>43070</v>
      </c>
      <c r="K255" s="1">
        <v>43070</v>
      </c>
      <c r="L255" s="1">
        <v>43373</v>
      </c>
      <c r="M255" s="1">
        <v>43100</v>
      </c>
      <c r="N255">
        <v>374</v>
      </c>
      <c r="O255" t="s">
        <v>114</v>
      </c>
      <c r="P255" t="s">
        <v>402</v>
      </c>
      <c r="Q255" t="s">
        <v>403</v>
      </c>
      <c r="R255" t="s">
        <v>404</v>
      </c>
      <c r="S255" t="s">
        <v>483</v>
      </c>
      <c r="T255" t="s">
        <v>80</v>
      </c>
      <c r="U255" t="s">
        <v>80</v>
      </c>
      <c r="V255" t="s">
        <v>267</v>
      </c>
      <c r="W255" t="s">
        <v>267</v>
      </c>
      <c r="X255" t="s">
        <v>268</v>
      </c>
      <c r="Y255" t="s">
        <v>268</v>
      </c>
      <c r="Z255" t="s">
        <v>83</v>
      </c>
      <c r="AA255" t="s">
        <v>535</v>
      </c>
      <c r="AB255" t="s">
        <v>535</v>
      </c>
      <c r="AC255" t="s">
        <v>85</v>
      </c>
      <c r="AD255" t="s">
        <v>86</v>
      </c>
      <c r="AE255" t="s">
        <v>403</v>
      </c>
      <c r="AF255" t="s">
        <v>405</v>
      </c>
      <c r="AG255" t="s">
        <v>78</v>
      </c>
      <c r="AH255" t="s">
        <v>78</v>
      </c>
      <c r="AI255" t="s">
        <v>406</v>
      </c>
      <c r="AJ255" t="s">
        <v>271</v>
      </c>
      <c r="AK255" t="s">
        <v>407</v>
      </c>
      <c r="AL255" t="s">
        <v>91</v>
      </c>
      <c r="AM255" t="s">
        <v>86</v>
      </c>
      <c r="AN255" t="s">
        <v>403</v>
      </c>
      <c r="AO255" t="s">
        <v>405</v>
      </c>
      <c r="AP255" t="s">
        <v>78</v>
      </c>
      <c r="AQ255" t="s">
        <v>78</v>
      </c>
      <c r="AR255" t="s">
        <v>406</v>
      </c>
      <c r="AS255" t="s">
        <v>271</v>
      </c>
      <c r="AT255" t="s">
        <v>407</v>
      </c>
      <c r="AU255" t="s">
        <v>91</v>
      </c>
      <c r="AV255">
        <v>9351.7999999999993</v>
      </c>
      <c r="AW255">
        <v>0</v>
      </c>
      <c r="AX255">
        <v>8740</v>
      </c>
      <c r="AY255">
        <v>0</v>
      </c>
      <c r="AZ255">
        <v>0</v>
      </c>
      <c r="BA255">
        <v>611.79999999999995</v>
      </c>
      <c r="BB255" t="s">
        <v>92</v>
      </c>
      <c r="BC255" s="1">
        <v>43373</v>
      </c>
      <c r="BD255" s="1">
        <v>43373</v>
      </c>
      <c r="BE255" t="s">
        <v>125</v>
      </c>
      <c r="BF255" t="s">
        <v>78</v>
      </c>
      <c r="BG255" t="s">
        <v>78</v>
      </c>
      <c r="BH255">
        <v>163840</v>
      </c>
      <c r="BI255">
        <v>0</v>
      </c>
      <c r="BJ255" t="s">
        <v>94</v>
      </c>
      <c r="BK255" t="s">
        <v>485</v>
      </c>
      <c r="BL255" t="s">
        <v>630</v>
      </c>
      <c r="BM255">
        <v>1</v>
      </c>
      <c r="BN255" t="s">
        <v>97</v>
      </c>
      <c r="BO255">
        <v>1</v>
      </c>
      <c r="BP255">
        <v>1</v>
      </c>
      <c r="BQ255">
        <v>0</v>
      </c>
      <c r="BR255">
        <v>0</v>
      </c>
      <c r="BS255" t="s">
        <v>98</v>
      </c>
      <c r="BT255">
        <v>0</v>
      </c>
      <c r="BU255">
        <v>0</v>
      </c>
      <c r="BV255">
        <v>0</v>
      </c>
      <c r="BW255">
        <v>0</v>
      </c>
      <c r="BX255">
        <v>0</v>
      </c>
      <c r="BY255">
        <v>0</v>
      </c>
      <c r="BZ255">
        <v>0</v>
      </c>
      <c r="CA255" t="s">
        <v>78</v>
      </c>
      <c r="CB255" t="s">
        <v>78</v>
      </c>
    </row>
    <row r="256" spans="1:80" x14ac:dyDescent="0.25">
      <c r="A256" t="s">
        <v>625</v>
      </c>
      <c r="B256" t="s">
        <v>202</v>
      </c>
      <c r="C256">
        <f>YEAR(Table_cherry_TWO_View_VY_SOP_Detail[[#This Row],[Document_Date]])</f>
        <v>2017</v>
      </c>
      <c r="D256">
        <f>MONTH(Table_cherry_TWO_View_VY_SOP_Detail[[#This Row],[Document_Date]])</f>
        <v>12</v>
      </c>
      <c r="E256" t="str">
        <f>TEXT(Table_cherry_TWO_View_VY_SOP_Detail[[#This Row],[Document_Date]], "yyyy-MMM")</f>
        <v>2017-Dec</v>
      </c>
      <c r="F256" s="3">
        <f>WEEKDAY(Table_cherry_TWO_View_VY_SOP_Detail[[#This Row],[Document_Date]])</f>
        <v>6</v>
      </c>
      <c r="G256">
        <f>WEEKNUM(Table_cherry_TWO_View_VY_SOP_Detail[[#This Row],[Document_Date]])</f>
        <v>48</v>
      </c>
      <c r="H256">
        <f ca="1">_xlfn.DAYS(Table_cherry_TWO_View_VY_SOP_Detail[[#This Row],[Due_Date]], Table_cherry_TWO_View_VY_SOP_Detail[[#This Row],[Today]])</f>
        <v>1561</v>
      </c>
      <c r="I256" s="2">
        <f t="shared" ca="1" si="3"/>
        <v>41539</v>
      </c>
      <c r="J256" s="1">
        <v>43070</v>
      </c>
      <c r="K256" s="1">
        <v>43070</v>
      </c>
      <c r="L256" s="1">
        <v>43373</v>
      </c>
      <c r="M256" s="1">
        <v>43100</v>
      </c>
      <c r="N256">
        <v>374</v>
      </c>
      <c r="O256" t="s">
        <v>114</v>
      </c>
      <c r="P256" t="s">
        <v>402</v>
      </c>
      <c r="Q256" t="s">
        <v>403</v>
      </c>
      <c r="R256" t="s">
        <v>404</v>
      </c>
      <c r="S256" t="s">
        <v>483</v>
      </c>
      <c r="T256" t="s">
        <v>80</v>
      </c>
      <c r="U256" t="s">
        <v>80</v>
      </c>
      <c r="V256" t="s">
        <v>267</v>
      </c>
      <c r="W256" t="s">
        <v>267</v>
      </c>
      <c r="X256" t="s">
        <v>268</v>
      </c>
      <c r="Y256" t="s">
        <v>268</v>
      </c>
      <c r="Z256" t="s">
        <v>83</v>
      </c>
      <c r="AA256" t="s">
        <v>535</v>
      </c>
      <c r="AB256" t="s">
        <v>535</v>
      </c>
      <c r="AC256" t="s">
        <v>85</v>
      </c>
      <c r="AD256" t="s">
        <v>86</v>
      </c>
      <c r="AE256" t="s">
        <v>403</v>
      </c>
      <c r="AF256" t="s">
        <v>405</v>
      </c>
      <c r="AG256" t="s">
        <v>78</v>
      </c>
      <c r="AH256" t="s">
        <v>78</v>
      </c>
      <c r="AI256" t="s">
        <v>406</v>
      </c>
      <c r="AJ256" t="s">
        <v>271</v>
      </c>
      <c r="AK256" t="s">
        <v>407</v>
      </c>
      <c r="AL256" t="s">
        <v>91</v>
      </c>
      <c r="AM256" t="s">
        <v>86</v>
      </c>
      <c r="AN256" t="s">
        <v>403</v>
      </c>
      <c r="AO256" t="s">
        <v>405</v>
      </c>
      <c r="AP256" t="s">
        <v>78</v>
      </c>
      <c r="AQ256" t="s">
        <v>78</v>
      </c>
      <c r="AR256" t="s">
        <v>406</v>
      </c>
      <c r="AS256" t="s">
        <v>271</v>
      </c>
      <c r="AT256" t="s">
        <v>407</v>
      </c>
      <c r="AU256" t="s">
        <v>91</v>
      </c>
      <c r="AV256">
        <v>9351.7999999999993</v>
      </c>
      <c r="AW256">
        <v>0</v>
      </c>
      <c r="AX256">
        <v>8740</v>
      </c>
      <c r="AY256">
        <v>0</v>
      </c>
      <c r="AZ256">
        <v>0</v>
      </c>
      <c r="BA256">
        <v>611.79999999999995</v>
      </c>
      <c r="BB256" t="s">
        <v>92</v>
      </c>
      <c r="BC256" s="1">
        <v>43373</v>
      </c>
      <c r="BD256" s="1">
        <v>43373</v>
      </c>
      <c r="BE256" t="s">
        <v>125</v>
      </c>
      <c r="BF256" t="s">
        <v>78</v>
      </c>
      <c r="BG256" t="s">
        <v>78</v>
      </c>
      <c r="BH256">
        <v>180224</v>
      </c>
      <c r="BI256">
        <v>0</v>
      </c>
      <c r="BJ256" t="s">
        <v>94</v>
      </c>
      <c r="BK256" t="s">
        <v>485</v>
      </c>
      <c r="BL256" t="s">
        <v>631</v>
      </c>
      <c r="BM256">
        <v>1</v>
      </c>
      <c r="BN256" t="s">
        <v>97</v>
      </c>
      <c r="BO256">
        <v>1</v>
      </c>
      <c r="BP256">
        <v>1</v>
      </c>
      <c r="BQ256">
        <v>0</v>
      </c>
      <c r="BR256">
        <v>0</v>
      </c>
      <c r="BS256" t="s">
        <v>98</v>
      </c>
      <c r="BT256">
        <v>0</v>
      </c>
      <c r="BU256">
        <v>0</v>
      </c>
      <c r="BV256">
        <v>0</v>
      </c>
      <c r="BW256">
        <v>0</v>
      </c>
      <c r="BX256">
        <v>0</v>
      </c>
      <c r="BY256">
        <v>0</v>
      </c>
      <c r="BZ256">
        <v>0</v>
      </c>
      <c r="CA256" t="s">
        <v>78</v>
      </c>
      <c r="CB256" t="s">
        <v>78</v>
      </c>
    </row>
    <row r="257" spans="1:80" x14ac:dyDescent="0.25">
      <c r="A257" t="s">
        <v>632</v>
      </c>
      <c r="B257" t="s">
        <v>202</v>
      </c>
      <c r="C257">
        <f>YEAR(Table_cherry_TWO_View_VY_SOP_Detail[[#This Row],[Document_Date]])</f>
        <v>2017</v>
      </c>
      <c r="D257">
        <f>MONTH(Table_cherry_TWO_View_VY_SOP_Detail[[#This Row],[Document_Date]])</f>
        <v>12</v>
      </c>
      <c r="E257" t="str">
        <f>TEXT(Table_cherry_TWO_View_VY_SOP_Detail[[#This Row],[Document_Date]], "yyyy-MMM")</f>
        <v>2017-Dec</v>
      </c>
      <c r="F257" s="3">
        <f>WEEKDAY(Table_cherry_TWO_View_VY_SOP_Detail[[#This Row],[Document_Date]])</f>
        <v>6</v>
      </c>
      <c r="G257">
        <f>WEEKNUM(Table_cherry_TWO_View_VY_SOP_Detail[[#This Row],[Document_Date]])</f>
        <v>48</v>
      </c>
      <c r="H257">
        <f ca="1">_xlfn.DAYS(Table_cherry_TWO_View_VY_SOP_Detail[[#This Row],[Due_Date]], Table_cherry_TWO_View_VY_SOP_Detail[[#This Row],[Today]])</f>
        <v>1561</v>
      </c>
      <c r="I257" s="2">
        <f t="shared" ca="1" si="3"/>
        <v>41539</v>
      </c>
      <c r="J257" s="1">
        <v>43070</v>
      </c>
      <c r="K257" s="1">
        <v>43070</v>
      </c>
      <c r="L257" s="1">
        <v>43373</v>
      </c>
      <c r="M257" s="1">
        <v>43100</v>
      </c>
      <c r="N257">
        <v>375</v>
      </c>
      <c r="O257" t="s">
        <v>114</v>
      </c>
      <c r="P257" t="s">
        <v>115</v>
      </c>
      <c r="Q257" t="s">
        <v>116</v>
      </c>
      <c r="R257" t="s">
        <v>633</v>
      </c>
      <c r="S257" t="s">
        <v>483</v>
      </c>
      <c r="T257" t="s">
        <v>80</v>
      </c>
      <c r="U257" t="s">
        <v>80</v>
      </c>
      <c r="V257" t="s">
        <v>118</v>
      </c>
      <c r="W257" t="s">
        <v>118</v>
      </c>
      <c r="X257" t="s">
        <v>119</v>
      </c>
      <c r="Y257" t="s">
        <v>119</v>
      </c>
      <c r="Z257" t="s">
        <v>83</v>
      </c>
      <c r="AA257" t="s">
        <v>535</v>
      </c>
      <c r="AB257" t="s">
        <v>535</v>
      </c>
      <c r="AC257" t="s">
        <v>85</v>
      </c>
      <c r="AD257" t="s">
        <v>86</v>
      </c>
      <c r="AE257" t="s">
        <v>116</v>
      </c>
      <c r="AF257" t="s">
        <v>634</v>
      </c>
      <c r="AG257" t="s">
        <v>78</v>
      </c>
      <c r="AH257" t="s">
        <v>78</v>
      </c>
      <c r="AI257" t="s">
        <v>121</v>
      </c>
      <c r="AJ257" t="s">
        <v>122</v>
      </c>
      <c r="AK257" t="s">
        <v>123</v>
      </c>
      <c r="AL257" t="s">
        <v>124</v>
      </c>
      <c r="AM257" t="s">
        <v>86</v>
      </c>
      <c r="AN257" t="s">
        <v>116</v>
      </c>
      <c r="AO257" t="s">
        <v>634</v>
      </c>
      <c r="AP257" t="s">
        <v>78</v>
      </c>
      <c r="AQ257" t="s">
        <v>78</v>
      </c>
      <c r="AR257" t="s">
        <v>121</v>
      </c>
      <c r="AS257" t="s">
        <v>122</v>
      </c>
      <c r="AT257" t="s">
        <v>123</v>
      </c>
      <c r="AU257" t="s">
        <v>124</v>
      </c>
      <c r="AV257">
        <v>885.83</v>
      </c>
      <c r="AW257">
        <v>0</v>
      </c>
      <c r="AX257">
        <v>827.88</v>
      </c>
      <c r="AY257">
        <v>0</v>
      </c>
      <c r="AZ257">
        <v>0</v>
      </c>
      <c r="BA257">
        <v>57.95</v>
      </c>
      <c r="BB257" t="s">
        <v>431</v>
      </c>
      <c r="BC257" s="1">
        <v>43373</v>
      </c>
      <c r="BD257" s="1">
        <v>43373</v>
      </c>
      <c r="BE257" t="s">
        <v>125</v>
      </c>
      <c r="BF257" t="s">
        <v>78</v>
      </c>
      <c r="BG257" t="s">
        <v>78</v>
      </c>
      <c r="BH257">
        <v>16384</v>
      </c>
      <c r="BI257">
        <v>0</v>
      </c>
      <c r="BJ257" t="s">
        <v>94</v>
      </c>
      <c r="BK257" t="s">
        <v>485</v>
      </c>
      <c r="BL257" t="s">
        <v>495</v>
      </c>
      <c r="BM257">
        <v>1</v>
      </c>
      <c r="BN257" t="s">
        <v>97</v>
      </c>
      <c r="BO257">
        <v>1</v>
      </c>
      <c r="BP257">
        <v>1</v>
      </c>
      <c r="BQ257">
        <v>827.88</v>
      </c>
      <c r="BR257">
        <v>827.88</v>
      </c>
      <c r="BS257" t="s">
        <v>98</v>
      </c>
      <c r="BT257">
        <v>0</v>
      </c>
      <c r="BU257">
        <v>0</v>
      </c>
      <c r="BV257">
        <v>0</v>
      </c>
      <c r="BW257">
        <v>0</v>
      </c>
      <c r="BX257">
        <v>0</v>
      </c>
      <c r="BY257">
        <v>827.88</v>
      </c>
      <c r="BZ257">
        <v>100</v>
      </c>
      <c r="CA257" t="s">
        <v>78</v>
      </c>
      <c r="CB257" t="s">
        <v>78</v>
      </c>
    </row>
    <row r="258" spans="1:80" x14ac:dyDescent="0.25">
      <c r="A258" t="s">
        <v>635</v>
      </c>
      <c r="B258" t="s">
        <v>202</v>
      </c>
      <c r="C258">
        <f>YEAR(Table_cherry_TWO_View_VY_SOP_Detail[[#This Row],[Document_Date]])</f>
        <v>2018</v>
      </c>
      <c r="D258">
        <f>MONTH(Table_cherry_TWO_View_VY_SOP_Detail[[#This Row],[Document_Date]])</f>
        <v>5</v>
      </c>
      <c r="E258" t="str">
        <f>TEXT(Table_cherry_TWO_View_VY_SOP_Detail[[#This Row],[Document_Date]], "yyyy-MMM")</f>
        <v>2018-May</v>
      </c>
      <c r="F258" s="3">
        <f>WEEKDAY(Table_cherry_TWO_View_VY_SOP_Detail[[#This Row],[Document_Date]])</f>
        <v>3</v>
      </c>
      <c r="G258">
        <f>WEEKNUM(Table_cherry_TWO_View_VY_SOP_Detail[[#This Row],[Document_Date]])</f>
        <v>18</v>
      </c>
      <c r="H258">
        <f ca="1">_xlfn.DAYS(Table_cherry_TWO_View_VY_SOP_Detail[[#This Row],[Due_Date]], Table_cherry_TWO_View_VY_SOP_Detail[[#This Row],[Today]])</f>
        <v>1712</v>
      </c>
      <c r="I258" s="2">
        <f t="shared" ref="I258:I321" ca="1" si="4">TODAY()</f>
        <v>41539</v>
      </c>
      <c r="J258" s="1">
        <v>43221</v>
      </c>
      <c r="K258" s="1">
        <v>43221</v>
      </c>
      <c r="L258" s="1">
        <v>43373</v>
      </c>
      <c r="M258" s="1">
        <v>43251</v>
      </c>
      <c r="N258">
        <v>376</v>
      </c>
      <c r="O258" t="s">
        <v>114</v>
      </c>
      <c r="P258" t="s">
        <v>636</v>
      </c>
      <c r="Q258" t="s">
        <v>637</v>
      </c>
      <c r="R258" t="s">
        <v>638</v>
      </c>
      <c r="S258" t="s">
        <v>483</v>
      </c>
      <c r="T258" t="s">
        <v>80</v>
      </c>
      <c r="U258" t="s">
        <v>80</v>
      </c>
      <c r="V258" t="s">
        <v>239</v>
      </c>
      <c r="W258" t="s">
        <v>239</v>
      </c>
      <c r="X258" t="s">
        <v>319</v>
      </c>
      <c r="Y258" t="s">
        <v>319</v>
      </c>
      <c r="Z258" t="s">
        <v>83</v>
      </c>
      <c r="AA258" t="s">
        <v>535</v>
      </c>
      <c r="AB258" t="s">
        <v>535</v>
      </c>
      <c r="AC258" t="s">
        <v>85</v>
      </c>
      <c r="AD258" t="s">
        <v>86</v>
      </c>
      <c r="AE258" t="s">
        <v>637</v>
      </c>
      <c r="AF258" t="s">
        <v>639</v>
      </c>
      <c r="AG258" t="s">
        <v>640</v>
      </c>
      <c r="AH258" t="s">
        <v>78</v>
      </c>
      <c r="AI258" t="s">
        <v>259</v>
      </c>
      <c r="AJ258" t="s">
        <v>260</v>
      </c>
      <c r="AK258" t="s">
        <v>641</v>
      </c>
      <c r="AL258" t="s">
        <v>124</v>
      </c>
      <c r="AM258" t="s">
        <v>86</v>
      </c>
      <c r="AN258" t="s">
        <v>637</v>
      </c>
      <c r="AO258" t="s">
        <v>639</v>
      </c>
      <c r="AP258" t="s">
        <v>640</v>
      </c>
      <c r="AQ258" t="s">
        <v>78</v>
      </c>
      <c r="AR258" t="s">
        <v>259</v>
      </c>
      <c r="AS258" t="s">
        <v>260</v>
      </c>
      <c r="AT258" t="s">
        <v>641</v>
      </c>
      <c r="AU258" t="s">
        <v>124</v>
      </c>
      <c r="AV258">
        <v>531.5</v>
      </c>
      <c r="AW258">
        <v>0</v>
      </c>
      <c r="AX258">
        <v>496.73</v>
      </c>
      <c r="AY258">
        <v>0</v>
      </c>
      <c r="AZ258">
        <v>0</v>
      </c>
      <c r="BA258">
        <v>34.770000000000003</v>
      </c>
      <c r="BB258" t="s">
        <v>431</v>
      </c>
      <c r="BC258" s="1">
        <v>43373</v>
      </c>
      <c r="BD258" s="1">
        <v>43373</v>
      </c>
      <c r="BE258" t="s">
        <v>125</v>
      </c>
      <c r="BF258" t="s">
        <v>78</v>
      </c>
      <c r="BG258" t="s">
        <v>78</v>
      </c>
      <c r="BH258">
        <v>16384</v>
      </c>
      <c r="BI258">
        <v>0</v>
      </c>
      <c r="BJ258" t="s">
        <v>94</v>
      </c>
      <c r="BK258" t="s">
        <v>485</v>
      </c>
      <c r="BL258" t="s">
        <v>496</v>
      </c>
      <c r="BM258">
        <v>2</v>
      </c>
      <c r="BN258" t="s">
        <v>97</v>
      </c>
      <c r="BO258">
        <v>1</v>
      </c>
      <c r="BP258">
        <v>2</v>
      </c>
      <c r="BQ258">
        <v>82.79</v>
      </c>
      <c r="BR258">
        <v>165.58</v>
      </c>
      <c r="BS258" t="s">
        <v>98</v>
      </c>
      <c r="BT258">
        <v>0</v>
      </c>
      <c r="BU258">
        <v>0</v>
      </c>
      <c r="BV258">
        <v>0</v>
      </c>
      <c r="BW258">
        <v>0</v>
      </c>
      <c r="BX258">
        <v>0</v>
      </c>
      <c r="BY258">
        <v>165.58</v>
      </c>
      <c r="BZ258">
        <v>100</v>
      </c>
      <c r="CA258" t="s">
        <v>78</v>
      </c>
      <c r="CB258" t="s">
        <v>78</v>
      </c>
    </row>
    <row r="259" spans="1:80" x14ac:dyDescent="0.25">
      <c r="A259" t="s">
        <v>635</v>
      </c>
      <c r="B259" t="s">
        <v>202</v>
      </c>
      <c r="C259">
        <f>YEAR(Table_cherry_TWO_View_VY_SOP_Detail[[#This Row],[Document_Date]])</f>
        <v>2018</v>
      </c>
      <c r="D259">
        <f>MONTH(Table_cherry_TWO_View_VY_SOP_Detail[[#This Row],[Document_Date]])</f>
        <v>5</v>
      </c>
      <c r="E259" t="str">
        <f>TEXT(Table_cherry_TWO_View_VY_SOP_Detail[[#This Row],[Document_Date]], "yyyy-MMM")</f>
        <v>2018-May</v>
      </c>
      <c r="F259" s="3">
        <f>WEEKDAY(Table_cherry_TWO_View_VY_SOP_Detail[[#This Row],[Document_Date]])</f>
        <v>3</v>
      </c>
      <c r="G259">
        <f>WEEKNUM(Table_cherry_TWO_View_VY_SOP_Detail[[#This Row],[Document_Date]])</f>
        <v>18</v>
      </c>
      <c r="H259">
        <f ca="1">_xlfn.DAYS(Table_cherry_TWO_View_VY_SOP_Detail[[#This Row],[Due_Date]], Table_cherry_TWO_View_VY_SOP_Detail[[#This Row],[Today]])</f>
        <v>1712</v>
      </c>
      <c r="I259" s="2">
        <f t="shared" ca="1" si="4"/>
        <v>41539</v>
      </c>
      <c r="J259" s="1">
        <v>43221</v>
      </c>
      <c r="K259" s="1">
        <v>43221</v>
      </c>
      <c r="L259" s="1">
        <v>43373</v>
      </c>
      <c r="M259" s="1">
        <v>43251</v>
      </c>
      <c r="N259">
        <v>376</v>
      </c>
      <c r="O259" t="s">
        <v>114</v>
      </c>
      <c r="P259" t="s">
        <v>636</v>
      </c>
      <c r="Q259" t="s">
        <v>637</v>
      </c>
      <c r="R259" t="s">
        <v>638</v>
      </c>
      <c r="S259" t="s">
        <v>483</v>
      </c>
      <c r="T259" t="s">
        <v>80</v>
      </c>
      <c r="U259" t="s">
        <v>80</v>
      </c>
      <c r="V259" t="s">
        <v>239</v>
      </c>
      <c r="W259" t="s">
        <v>239</v>
      </c>
      <c r="X259" t="s">
        <v>319</v>
      </c>
      <c r="Y259" t="s">
        <v>319</v>
      </c>
      <c r="Z259" t="s">
        <v>83</v>
      </c>
      <c r="AA259" t="s">
        <v>535</v>
      </c>
      <c r="AB259" t="s">
        <v>535</v>
      </c>
      <c r="AC259" t="s">
        <v>85</v>
      </c>
      <c r="AD259" t="s">
        <v>86</v>
      </c>
      <c r="AE259" t="s">
        <v>637</v>
      </c>
      <c r="AF259" t="s">
        <v>639</v>
      </c>
      <c r="AG259" t="s">
        <v>640</v>
      </c>
      <c r="AH259" t="s">
        <v>78</v>
      </c>
      <c r="AI259" t="s">
        <v>259</v>
      </c>
      <c r="AJ259" t="s">
        <v>260</v>
      </c>
      <c r="AK259" t="s">
        <v>641</v>
      </c>
      <c r="AL259" t="s">
        <v>124</v>
      </c>
      <c r="AM259" t="s">
        <v>86</v>
      </c>
      <c r="AN259" t="s">
        <v>637</v>
      </c>
      <c r="AO259" t="s">
        <v>639</v>
      </c>
      <c r="AP259" t="s">
        <v>640</v>
      </c>
      <c r="AQ259" t="s">
        <v>78</v>
      </c>
      <c r="AR259" t="s">
        <v>259</v>
      </c>
      <c r="AS259" t="s">
        <v>260</v>
      </c>
      <c r="AT259" t="s">
        <v>641</v>
      </c>
      <c r="AU259" t="s">
        <v>124</v>
      </c>
      <c r="AV259">
        <v>531.5</v>
      </c>
      <c r="AW259">
        <v>0</v>
      </c>
      <c r="AX259">
        <v>496.73</v>
      </c>
      <c r="AY259">
        <v>0</v>
      </c>
      <c r="AZ259">
        <v>0</v>
      </c>
      <c r="BA259">
        <v>34.770000000000003</v>
      </c>
      <c r="BB259" t="s">
        <v>431</v>
      </c>
      <c r="BC259" s="1">
        <v>43373</v>
      </c>
      <c r="BD259" s="1">
        <v>43373</v>
      </c>
      <c r="BE259" t="s">
        <v>125</v>
      </c>
      <c r="BF259" t="s">
        <v>78</v>
      </c>
      <c r="BG259" t="s">
        <v>78</v>
      </c>
      <c r="BH259">
        <v>32768</v>
      </c>
      <c r="BI259">
        <v>0</v>
      </c>
      <c r="BJ259" t="s">
        <v>94</v>
      </c>
      <c r="BK259" t="s">
        <v>485</v>
      </c>
      <c r="BL259" t="s">
        <v>505</v>
      </c>
      <c r="BM259">
        <v>2</v>
      </c>
      <c r="BN259" t="s">
        <v>97</v>
      </c>
      <c r="BO259">
        <v>1</v>
      </c>
      <c r="BP259">
        <v>2</v>
      </c>
      <c r="BQ259">
        <v>82.79</v>
      </c>
      <c r="BR259">
        <v>165.58</v>
      </c>
      <c r="BS259" t="s">
        <v>98</v>
      </c>
      <c r="BT259">
        <v>0</v>
      </c>
      <c r="BU259">
        <v>0</v>
      </c>
      <c r="BV259">
        <v>0</v>
      </c>
      <c r="BW259">
        <v>0</v>
      </c>
      <c r="BX259">
        <v>0</v>
      </c>
      <c r="BY259">
        <v>165.58</v>
      </c>
      <c r="BZ259">
        <v>100</v>
      </c>
      <c r="CA259" t="s">
        <v>78</v>
      </c>
      <c r="CB259" t="s">
        <v>78</v>
      </c>
    </row>
    <row r="260" spans="1:80" x14ac:dyDescent="0.25">
      <c r="A260" t="s">
        <v>635</v>
      </c>
      <c r="B260" t="s">
        <v>202</v>
      </c>
      <c r="C260">
        <f>YEAR(Table_cherry_TWO_View_VY_SOP_Detail[[#This Row],[Document_Date]])</f>
        <v>2018</v>
      </c>
      <c r="D260">
        <f>MONTH(Table_cherry_TWO_View_VY_SOP_Detail[[#This Row],[Document_Date]])</f>
        <v>5</v>
      </c>
      <c r="E260" t="str">
        <f>TEXT(Table_cherry_TWO_View_VY_SOP_Detail[[#This Row],[Document_Date]], "yyyy-MMM")</f>
        <v>2018-May</v>
      </c>
      <c r="F260" s="3">
        <f>WEEKDAY(Table_cherry_TWO_View_VY_SOP_Detail[[#This Row],[Document_Date]])</f>
        <v>3</v>
      </c>
      <c r="G260">
        <f>WEEKNUM(Table_cherry_TWO_View_VY_SOP_Detail[[#This Row],[Document_Date]])</f>
        <v>18</v>
      </c>
      <c r="H260">
        <f ca="1">_xlfn.DAYS(Table_cherry_TWO_View_VY_SOP_Detail[[#This Row],[Due_Date]], Table_cherry_TWO_View_VY_SOP_Detail[[#This Row],[Today]])</f>
        <v>1712</v>
      </c>
      <c r="I260" s="2">
        <f t="shared" ca="1" si="4"/>
        <v>41539</v>
      </c>
      <c r="J260" s="1">
        <v>43221</v>
      </c>
      <c r="K260" s="1">
        <v>43221</v>
      </c>
      <c r="L260" s="1">
        <v>43373</v>
      </c>
      <c r="M260" s="1">
        <v>43251</v>
      </c>
      <c r="N260">
        <v>376</v>
      </c>
      <c r="O260" t="s">
        <v>114</v>
      </c>
      <c r="P260" t="s">
        <v>636</v>
      </c>
      <c r="Q260" t="s">
        <v>637</v>
      </c>
      <c r="R260" t="s">
        <v>638</v>
      </c>
      <c r="S260" t="s">
        <v>483</v>
      </c>
      <c r="T260" t="s">
        <v>80</v>
      </c>
      <c r="U260" t="s">
        <v>80</v>
      </c>
      <c r="V260" t="s">
        <v>239</v>
      </c>
      <c r="W260" t="s">
        <v>239</v>
      </c>
      <c r="X260" t="s">
        <v>319</v>
      </c>
      <c r="Y260" t="s">
        <v>319</v>
      </c>
      <c r="Z260" t="s">
        <v>83</v>
      </c>
      <c r="AA260" t="s">
        <v>535</v>
      </c>
      <c r="AB260" t="s">
        <v>535</v>
      </c>
      <c r="AC260" t="s">
        <v>85</v>
      </c>
      <c r="AD260" t="s">
        <v>86</v>
      </c>
      <c r="AE260" t="s">
        <v>637</v>
      </c>
      <c r="AF260" t="s">
        <v>639</v>
      </c>
      <c r="AG260" t="s">
        <v>640</v>
      </c>
      <c r="AH260" t="s">
        <v>78</v>
      </c>
      <c r="AI260" t="s">
        <v>259</v>
      </c>
      <c r="AJ260" t="s">
        <v>260</v>
      </c>
      <c r="AK260" t="s">
        <v>641</v>
      </c>
      <c r="AL260" t="s">
        <v>124</v>
      </c>
      <c r="AM260" t="s">
        <v>86</v>
      </c>
      <c r="AN260" t="s">
        <v>637</v>
      </c>
      <c r="AO260" t="s">
        <v>639</v>
      </c>
      <c r="AP260" t="s">
        <v>640</v>
      </c>
      <c r="AQ260" t="s">
        <v>78</v>
      </c>
      <c r="AR260" t="s">
        <v>259</v>
      </c>
      <c r="AS260" t="s">
        <v>260</v>
      </c>
      <c r="AT260" t="s">
        <v>641</v>
      </c>
      <c r="AU260" t="s">
        <v>124</v>
      </c>
      <c r="AV260">
        <v>531.5</v>
      </c>
      <c r="AW260">
        <v>0</v>
      </c>
      <c r="AX260">
        <v>496.73</v>
      </c>
      <c r="AY260">
        <v>0</v>
      </c>
      <c r="AZ260">
        <v>0</v>
      </c>
      <c r="BA260">
        <v>34.770000000000003</v>
      </c>
      <c r="BB260" t="s">
        <v>431</v>
      </c>
      <c r="BC260" s="1">
        <v>43373</v>
      </c>
      <c r="BD260" s="1">
        <v>43373</v>
      </c>
      <c r="BE260" t="s">
        <v>125</v>
      </c>
      <c r="BF260" t="s">
        <v>78</v>
      </c>
      <c r="BG260" t="s">
        <v>78</v>
      </c>
      <c r="BH260">
        <v>49152</v>
      </c>
      <c r="BI260">
        <v>0</v>
      </c>
      <c r="BJ260" t="s">
        <v>94</v>
      </c>
      <c r="BK260" t="s">
        <v>485</v>
      </c>
      <c r="BL260" t="s">
        <v>556</v>
      </c>
      <c r="BM260">
        <v>1</v>
      </c>
      <c r="BN260" t="s">
        <v>97</v>
      </c>
      <c r="BO260">
        <v>1</v>
      </c>
      <c r="BP260">
        <v>1</v>
      </c>
      <c r="BQ260">
        <v>165.58</v>
      </c>
      <c r="BR260">
        <v>165.58</v>
      </c>
      <c r="BS260" t="s">
        <v>98</v>
      </c>
      <c r="BT260">
        <v>0</v>
      </c>
      <c r="BU260">
        <v>0</v>
      </c>
      <c r="BV260">
        <v>0</v>
      </c>
      <c r="BW260">
        <v>0</v>
      </c>
      <c r="BX260">
        <v>0</v>
      </c>
      <c r="BY260">
        <v>165.58</v>
      </c>
      <c r="BZ260">
        <v>100</v>
      </c>
      <c r="CA260" t="s">
        <v>78</v>
      </c>
      <c r="CB260" t="s">
        <v>78</v>
      </c>
    </row>
    <row r="261" spans="1:80" x14ac:dyDescent="0.25">
      <c r="A261" t="s">
        <v>642</v>
      </c>
      <c r="B261" t="s">
        <v>202</v>
      </c>
      <c r="C261">
        <f>YEAR(Table_cherry_TWO_View_VY_SOP_Detail[[#This Row],[Document_Date]])</f>
        <v>2017</v>
      </c>
      <c r="D261">
        <f>MONTH(Table_cherry_TWO_View_VY_SOP_Detail[[#This Row],[Document_Date]])</f>
        <v>12</v>
      </c>
      <c r="E261" t="str">
        <f>TEXT(Table_cherry_TWO_View_VY_SOP_Detail[[#This Row],[Document_Date]], "yyyy-MMM")</f>
        <v>2017-Dec</v>
      </c>
      <c r="F261" s="3">
        <f>WEEKDAY(Table_cherry_TWO_View_VY_SOP_Detail[[#This Row],[Document_Date]])</f>
        <v>6</v>
      </c>
      <c r="G261">
        <f>WEEKNUM(Table_cherry_TWO_View_VY_SOP_Detail[[#This Row],[Document_Date]])</f>
        <v>48</v>
      </c>
      <c r="H261">
        <f ca="1">_xlfn.DAYS(Table_cherry_TWO_View_VY_SOP_Detail[[#This Row],[Due_Date]], Table_cherry_TWO_View_VY_SOP_Detail[[#This Row],[Today]])</f>
        <v>1531</v>
      </c>
      <c r="I261" s="2">
        <f t="shared" ca="1" si="4"/>
        <v>41539</v>
      </c>
      <c r="J261" s="1">
        <v>43070</v>
      </c>
      <c r="K261" s="1">
        <v>43070</v>
      </c>
      <c r="L261" s="1">
        <v>43373</v>
      </c>
      <c r="M261" s="1">
        <v>43070</v>
      </c>
      <c r="N261">
        <v>377</v>
      </c>
      <c r="O261" t="s">
        <v>114</v>
      </c>
      <c r="P261" t="s">
        <v>643</v>
      </c>
      <c r="Q261" t="s">
        <v>644</v>
      </c>
      <c r="R261" t="s">
        <v>645</v>
      </c>
      <c r="S261" t="s">
        <v>483</v>
      </c>
      <c r="T261" t="s">
        <v>80</v>
      </c>
      <c r="U261" t="s">
        <v>80</v>
      </c>
      <c r="V261" t="s">
        <v>239</v>
      </c>
      <c r="W261" t="s">
        <v>239</v>
      </c>
      <c r="X261" t="s">
        <v>240</v>
      </c>
      <c r="Y261" t="s">
        <v>240</v>
      </c>
      <c r="Z261" t="s">
        <v>78</v>
      </c>
      <c r="AA261" t="s">
        <v>535</v>
      </c>
      <c r="AB261" t="s">
        <v>535</v>
      </c>
      <c r="AC261" t="s">
        <v>85</v>
      </c>
      <c r="AD261" t="s">
        <v>86</v>
      </c>
      <c r="AE261" t="s">
        <v>644</v>
      </c>
      <c r="AF261" t="s">
        <v>646</v>
      </c>
      <c r="AG261" t="s">
        <v>78</v>
      </c>
      <c r="AH261" t="s">
        <v>78</v>
      </c>
      <c r="AI261" t="s">
        <v>647</v>
      </c>
      <c r="AJ261" t="s">
        <v>462</v>
      </c>
      <c r="AK261" t="s">
        <v>648</v>
      </c>
      <c r="AL261" t="s">
        <v>124</v>
      </c>
      <c r="AM261" t="s">
        <v>86</v>
      </c>
      <c r="AN261" t="s">
        <v>644</v>
      </c>
      <c r="AO261" t="s">
        <v>646</v>
      </c>
      <c r="AP261" t="s">
        <v>78</v>
      </c>
      <c r="AQ261" t="s">
        <v>78</v>
      </c>
      <c r="AR261" t="s">
        <v>647</v>
      </c>
      <c r="AS261" t="s">
        <v>462</v>
      </c>
      <c r="AT261" t="s">
        <v>648</v>
      </c>
      <c r="AU261" t="s">
        <v>124</v>
      </c>
      <c r="AV261">
        <v>2391.75</v>
      </c>
      <c r="AW261">
        <v>0</v>
      </c>
      <c r="AX261">
        <v>2235.2800000000002</v>
      </c>
      <c r="AY261">
        <v>0</v>
      </c>
      <c r="AZ261">
        <v>0</v>
      </c>
      <c r="BA261">
        <v>156.47</v>
      </c>
      <c r="BB261" t="s">
        <v>431</v>
      </c>
      <c r="BC261" s="1">
        <v>43373</v>
      </c>
      <c r="BD261" s="1">
        <v>43373</v>
      </c>
      <c r="BE261" t="s">
        <v>125</v>
      </c>
      <c r="BF261" t="s">
        <v>78</v>
      </c>
      <c r="BG261" t="s">
        <v>78</v>
      </c>
      <c r="BH261">
        <v>16384</v>
      </c>
      <c r="BI261">
        <v>0</v>
      </c>
      <c r="BJ261" t="s">
        <v>94</v>
      </c>
      <c r="BK261" t="s">
        <v>485</v>
      </c>
      <c r="BL261" t="s">
        <v>496</v>
      </c>
      <c r="BM261">
        <v>2</v>
      </c>
      <c r="BN261" t="s">
        <v>97</v>
      </c>
      <c r="BO261">
        <v>1</v>
      </c>
      <c r="BP261">
        <v>2</v>
      </c>
      <c r="BQ261">
        <v>413.94</v>
      </c>
      <c r="BR261">
        <v>827.88</v>
      </c>
      <c r="BS261" t="s">
        <v>98</v>
      </c>
      <c r="BT261">
        <v>0</v>
      </c>
      <c r="BU261">
        <v>0</v>
      </c>
      <c r="BV261">
        <v>0</v>
      </c>
      <c r="BW261">
        <v>0</v>
      </c>
      <c r="BX261">
        <v>0</v>
      </c>
      <c r="BY261">
        <v>827.88</v>
      </c>
      <c r="BZ261">
        <v>100</v>
      </c>
      <c r="CA261" t="s">
        <v>78</v>
      </c>
      <c r="CB261" t="s">
        <v>78</v>
      </c>
    </row>
    <row r="262" spans="1:80" x14ac:dyDescent="0.25">
      <c r="A262" t="s">
        <v>642</v>
      </c>
      <c r="B262" t="s">
        <v>202</v>
      </c>
      <c r="C262">
        <f>YEAR(Table_cherry_TWO_View_VY_SOP_Detail[[#This Row],[Document_Date]])</f>
        <v>2017</v>
      </c>
      <c r="D262">
        <f>MONTH(Table_cherry_TWO_View_VY_SOP_Detail[[#This Row],[Document_Date]])</f>
        <v>12</v>
      </c>
      <c r="E262" t="str">
        <f>TEXT(Table_cherry_TWO_View_VY_SOP_Detail[[#This Row],[Document_Date]], "yyyy-MMM")</f>
        <v>2017-Dec</v>
      </c>
      <c r="F262" s="3">
        <f>WEEKDAY(Table_cherry_TWO_View_VY_SOP_Detail[[#This Row],[Document_Date]])</f>
        <v>6</v>
      </c>
      <c r="G262">
        <f>WEEKNUM(Table_cherry_TWO_View_VY_SOP_Detail[[#This Row],[Document_Date]])</f>
        <v>48</v>
      </c>
      <c r="H262">
        <f ca="1">_xlfn.DAYS(Table_cherry_TWO_View_VY_SOP_Detail[[#This Row],[Due_Date]], Table_cherry_TWO_View_VY_SOP_Detail[[#This Row],[Today]])</f>
        <v>1531</v>
      </c>
      <c r="I262" s="2">
        <f t="shared" ca="1" si="4"/>
        <v>41539</v>
      </c>
      <c r="J262" s="1">
        <v>43070</v>
      </c>
      <c r="K262" s="1">
        <v>43070</v>
      </c>
      <c r="L262" s="1">
        <v>43373</v>
      </c>
      <c r="M262" s="1">
        <v>43070</v>
      </c>
      <c r="N262">
        <v>377</v>
      </c>
      <c r="O262" t="s">
        <v>114</v>
      </c>
      <c r="P262" t="s">
        <v>643</v>
      </c>
      <c r="Q262" t="s">
        <v>644</v>
      </c>
      <c r="R262" t="s">
        <v>645</v>
      </c>
      <c r="S262" t="s">
        <v>483</v>
      </c>
      <c r="T262" t="s">
        <v>80</v>
      </c>
      <c r="U262" t="s">
        <v>80</v>
      </c>
      <c r="V262" t="s">
        <v>239</v>
      </c>
      <c r="W262" t="s">
        <v>239</v>
      </c>
      <c r="X262" t="s">
        <v>240</v>
      </c>
      <c r="Y262" t="s">
        <v>240</v>
      </c>
      <c r="Z262" t="s">
        <v>78</v>
      </c>
      <c r="AA262" t="s">
        <v>535</v>
      </c>
      <c r="AB262" t="s">
        <v>535</v>
      </c>
      <c r="AC262" t="s">
        <v>85</v>
      </c>
      <c r="AD262" t="s">
        <v>86</v>
      </c>
      <c r="AE262" t="s">
        <v>644</v>
      </c>
      <c r="AF262" t="s">
        <v>646</v>
      </c>
      <c r="AG262" t="s">
        <v>78</v>
      </c>
      <c r="AH262" t="s">
        <v>78</v>
      </c>
      <c r="AI262" t="s">
        <v>647</v>
      </c>
      <c r="AJ262" t="s">
        <v>462</v>
      </c>
      <c r="AK262" t="s">
        <v>648</v>
      </c>
      <c r="AL262" t="s">
        <v>124</v>
      </c>
      <c r="AM262" t="s">
        <v>86</v>
      </c>
      <c r="AN262" t="s">
        <v>644</v>
      </c>
      <c r="AO262" t="s">
        <v>646</v>
      </c>
      <c r="AP262" t="s">
        <v>78</v>
      </c>
      <c r="AQ262" t="s">
        <v>78</v>
      </c>
      <c r="AR262" t="s">
        <v>647</v>
      </c>
      <c r="AS262" t="s">
        <v>462</v>
      </c>
      <c r="AT262" t="s">
        <v>648</v>
      </c>
      <c r="AU262" t="s">
        <v>124</v>
      </c>
      <c r="AV262">
        <v>2391.75</v>
      </c>
      <c r="AW262">
        <v>0</v>
      </c>
      <c r="AX262">
        <v>2235.2800000000002</v>
      </c>
      <c r="AY262">
        <v>0</v>
      </c>
      <c r="AZ262">
        <v>0</v>
      </c>
      <c r="BA262">
        <v>156.47</v>
      </c>
      <c r="BB262" t="s">
        <v>431</v>
      </c>
      <c r="BC262" s="1">
        <v>43373</v>
      </c>
      <c r="BD262" s="1">
        <v>43373</v>
      </c>
      <c r="BE262" t="s">
        <v>125</v>
      </c>
      <c r="BF262" t="s">
        <v>78</v>
      </c>
      <c r="BG262" t="s">
        <v>78</v>
      </c>
      <c r="BH262">
        <v>32768</v>
      </c>
      <c r="BI262">
        <v>0</v>
      </c>
      <c r="BJ262" t="s">
        <v>94</v>
      </c>
      <c r="BK262" t="s">
        <v>485</v>
      </c>
      <c r="BL262" t="s">
        <v>505</v>
      </c>
      <c r="BM262">
        <v>4</v>
      </c>
      <c r="BN262" t="s">
        <v>97</v>
      </c>
      <c r="BO262">
        <v>1</v>
      </c>
      <c r="BP262">
        <v>4</v>
      </c>
      <c r="BQ262">
        <v>206.97</v>
      </c>
      <c r="BR262">
        <v>827.88</v>
      </c>
      <c r="BS262" t="s">
        <v>98</v>
      </c>
      <c r="BT262">
        <v>0</v>
      </c>
      <c r="BU262">
        <v>0</v>
      </c>
      <c r="BV262">
        <v>0</v>
      </c>
      <c r="BW262">
        <v>0</v>
      </c>
      <c r="BX262">
        <v>0</v>
      </c>
      <c r="BY262">
        <v>827.88</v>
      </c>
      <c r="BZ262">
        <v>100</v>
      </c>
      <c r="CA262" t="s">
        <v>78</v>
      </c>
      <c r="CB262" t="s">
        <v>78</v>
      </c>
    </row>
    <row r="263" spans="1:80" x14ac:dyDescent="0.25">
      <c r="A263" t="s">
        <v>642</v>
      </c>
      <c r="B263" t="s">
        <v>202</v>
      </c>
      <c r="C263">
        <f>YEAR(Table_cherry_TWO_View_VY_SOP_Detail[[#This Row],[Document_Date]])</f>
        <v>2017</v>
      </c>
      <c r="D263">
        <f>MONTH(Table_cherry_TWO_View_VY_SOP_Detail[[#This Row],[Document_Date]])</f>
        <v>12</v>
      </c>
      <c r="E263" t="str">
        <f>TEXT(Table_cherry_TWO_View_VY_SOP_Detail[[#This Row],[Document_Date]], "yyyy-MMM")</f>
        <v>2017-Dec</v>
      </c>
      <c r="F263" s="3">
        <f>WEEKDAY(Table_cherry_TWO_View_VY_SOP_Detail[[#This Row],[Document_Date]])</f>
        <v>6</v>
      </c>
      <c r="G263">
        <f>WEEKNUM(Table_cherry_TWO_View_VY_SOP_Detail[[#This Row],[Document_Date]])</f>
        <v>48</v>
      </c>
      <c r="H263">
        <f ca="1">_xlfn.DAYS(Table_cherry_TWO_View_VY_SOP_Detail[[#This Row],[Due_Date]], Table_cherry_TWO_View_VY_SOP_Detail[[#This Row],[Today]])</f>
        <v>1531</v>
      </c>
      <c r="I263" s="2">
        <f t="shared" ca="1" si="4"/>
        <v>41539</v>
      </c>
      <c r="J263" s="1">
        <v>43070</v>
      </c>
      <c r="K263" s="1">
        <v>43070</v>
      </c>
      <c r="L263" s="1">
        <v>43373</v>
      </c>
      <c r="M263" s="1">
        <v>43070</v>
      </c>
      <c r="N263">
        <v>377</v>
      </c>
      <c r="O263" t="s">
        <v>114</v>
      </c>
      <c r="P263" t="s">
        <v>643</v>
      </c>
      <c r="Q263" t="s">
        <v>644</v>
      </c>
      <c r="R263" t="s">
        <v>645</v>
      </c>
      <c r="S263" t="s">
        <v>483</v>
      </c>
      <c r="T263" t="s">
        <v>80</v>
      </c>
      <c r="U263" t="s">
        <v>80</v>
      </c>
      <c r="V263" t="s">
        <v>239</v>
      </c>
      <c r="W263" t="s">
        <v>239</v>
      </c>
      <c r="X263" t="s">
        <v>240</v>
      </c>
      <c r="Y263" t="s">
        <v>240</v>
      </c>
      <c r="Z263" t="s">
        <v>78</v>
      </c>
      <c r="AA263" t="s">
        <v>535</v>
      </c>
      <c r="AB263" t="s">
        <v>535</v>
      </c>
      <c r="AC263" t="s">
        <v>85</v>
      </c>
      <c r="AD263" t="s">
        <v>86</v>
      </c>
      <c r="AE263" t="s">
        <v>644</v>
      </c>
      <c r="AF263" t="s">
        <v>646</v>
      </c>
      <c r="AG263" t="s">
        <v>78</v>
      </c>
      <c r="AH263" t="s">
        <v>78</v>
      </c>
      <c r="AI263" t="s">
        <v>647</v>
      </c>
      <c r="AJ263" t="s">
        <v>462</v>
      </c>
      <c r="AK263" t="s">
        <v>648</v>
      </c>
      <c r="AL263" t="s">
        <v>124</v>
      </c>
      <c r="AM263" t="s">
        <v>86</v>
      </c>
      <c r="AN263" t="s">
        <v>644</v>
      </c>
      <c r="AO263" t="s">
        <v>646</v>
      </c>
      <c r="AP263" t="s">
        <v>78</v>
      </c>
      <c r="AQ263" t="s">
        <v>78</v>
      </c>
      <c r="AR263" t="s">
        <v>647</v>
      </c>
      <c r="AS263" t="s">
        <v>462</v>
      </c>
      <c r="AT263" t="s">
        <v>648</v>
      </c>
      <c r="AU263" t="s">
        <v>124</v>
      </c>
      <c r="AV263">
        <v>2391.75</v>
      </c>
      <c r="AW263">
        <v>0</v>
      </c>
      <c r="AX263">
        <v>2235.2800000000002</v>
      </c>
      <c r="AY263">
        <v>0</v>
      </c>
      <c r="AZ263">
        <v>0</v>
      </c>
      <c r="BA263">
        <v>156.47</v>
      </c>
      <c r="BB263" t="s">
        <v>431</v>
      </c>
      <c r="BC263" s="1">
        <v>43373</v>
      </c>
      <c r="BD263" s="1">
        <v>43373</v>
      </c>
      <c r="BE263" t="s">
        <v>125</v>
      </c>
      <c r="BF263" t="s">
        <v>78</v>
      </c>
      <c r="BG263" t="s">
        <v>78</v>
      </c>
      <c r="BH263">
        <v>49152</v>
      </c>
      <c r="BI263">
        <v>0</v>
      </c>
      <c r="BJ263" t="s">
        <v>94</v>
      </c>
      <c r="BK263" t="s">
        <v>485</v>
      </c>
      <c r="BL263" t="s">
        <v>556</v>
      </c>
      <c r="BM263">
        <v>1</v>
      </c>
      <c r="BN263" t="s">
        <v>97</v>
      </c>
      <c r="BO263">
        <v>1</v>
      </c>
      <c r="BP263">
        <v>1</v>
      </c>
      <c r="BQ263">
        <v>579.52</v>
      </c>
      <c r="BR263">
        <v>579.52</v>
      </c>
      <c r="BS263" t="s">
        <v>98</v>
      </c>
      <c r="BT263">
        <v>0</v>
      </c>
      <c r="BU263">
        <v>0</v>
      </c>
      <c r="BV263">
        <v>0</v>
      </c>
      <c r="BW263">
        <v>0</v>
      </c>
      <c r="BX263">
        <v>0</v>
      </c>
      <c r="BY263">
        <v>579.52</v>
      </c>
      <c r="BZ263">
        <v>100</v>
      </c>
      <c r="CA263" t="s">
        <v>78</v>
      </c>
      <c r="CB263" t="s">
        <v>78</v>
      </c>
    </row>
    <row r="264" spans="1:80" x14ac:dyDescent="0.25">
      <c r="A264" t="s">
        <v>649</v>
      </c>
      <c r="B264" t="s">
        <v>202</v>
      </c>
      <c r="C264">
        <f>YEAR(Table_cherry_TWO_View_VY_SOP_Detail[[#This Row],[Document_Date]])</f>
        <v>2018</v>
      </c>
      <c r="D264">
        <f>MONTH(Table_cherry_TWO_View_VY_SOP_Detail[[#This Row],[Document_Date]])</f>
        <v>1</v>
      </c>
      <c r="E264" t="str">
        <f>TEXT(Table_cherry_TWO_View_VY_SOP_Detail[[#This Row],[Document_Date]], "yyyy-MMM")</f>
        <v>2018-Jan</v>
      </c>
      <c r="F264" s="3">
        <f>WEEKDAY(Table_cherry_TWO_View_VY_SOP_Detail[[#This Row],[Document_Date]])</f>
        <v>2</v>
      </c>
      <c r="G264">
        <f>WEEKNUM(Table_cherry_TWO_View_VY_SOP_Detail[[#This Row],[Document_Date]])</f>
        <v>1</v>
      </c>
      <c r="H264">
        <f ca="1">_xlfn.DAYS(Table_cherry_TWO_View_VY_SOP_Detail[[#This Row],[Due_Date]], Table_cherry_TWO_View_VY_SOP_Detail[[#This Row],[Today]])</f>
        <v>1592</v>
      </c>
      <c r="I264" s="2">
        <f t="shared" ca="1" si="4"/>
        <v>41539</v>
      </c>
      <c r="J264" s="1">
        <v>43101</v>
      </c>
      <c r="K264" s="1">
        <v>43101</v>
      </c>
      <c r="L264" s="1">
        <v>43373</v>
      </c>
      <c r="M264" s="1">
        <v>43131</v>
      </c>
      <c r="N264">
        <v>378</v>
      </c>
      <c r="O264" t="s">
        <v>114</v>
      </c>
      <c r="P264" t="s">
        <v>650</v>
      </c>
      <c r="Q264" t="s">
        <v>651</v>
      </c>
      <c r="R264" t="s">
        <v>652</v>
      </c>
      <c r="S264" t="s">
        <v>483</v>
      </c>
      <c r="T264" t="s">
        <v>80</v>
      </c>
      <c r="U264" t="s">
        <v>80</v>
      </c>
      <c r="V264" t="s">
        <v>318</v>
      </c>
      <c r="W264" t="s">
        <v>318</v>
      </c>
      <c r="X264" t="s">
        <v>319</v>
      </c>
      <c r="Y264" t="s">
        <v>319</v>
      </c>
      <c r="Z264" t="s">
        <v>83</v>
      </c>
      <c r="AA264" t="s">
        <v>535</v>
      </c>
      <c r="AB264" t="s">
        <v>535</v>
      </c>
      <c r="AC264" t="s">
        <v>85</v>
      </c>
      <c r="AD264" t="s">
        <v>86</v>
      </c>
      <c r="AE264" t="s">
        <v>651</v>
      </c>
      <c r="AF264" t="s">
        <v>653</v>
      </c>
      <c r="AG264" t="s">
        <v>78</v>
      </c>
      <c r="AH264" t="s">
        <v>78</v>
      </c>
      <c r="AI264" t="s">
        <v>321</v>
      </c>
      <c r="AJ264" t="s">
        <v>322</v>
      </c>
      <c r="AK264" t="s">
        <v>654</v>
      </c>
      <c r="AL264" t="s">
        <v>124</v>
      </c>
      <c r="AM264" t="s">
        <v>86</v>
      </c>
      <c r="AN264" t="s">
        <v>651</v>
      </c>
      <c r="AO264" t="s">
        <v>653</v>
      </c>
      <c r="AP264" t="s">
        <v>78</v>
      </c>
      <c r="AQ264" t="s">
        <v>78</v>
      </c>
      <c r="AR264" t="s">
        <v>321</v>
      </c>
      <c r="AS264" t="s">
        <v>322</v>
      </c>
      <c r="AT264" t="s">
        <v>654</v>
      </c>
      <c r="AU264" t="s">
        <v>124</v>
      </c>
      <c r="AV264">
        <v>708.67</v>
      </c>
      <c r="AW264">
        <v>0</v>
      </c>
      <c r="AX264">
        <v>662.3</v>
      </c>
      <c r="AY264">
        <v>0</v>
      </c>
      <c r="AZ264">
        <v>0</v>
      </c>
      <c r="BA264">
        <v>46.36</v>
      </c>
      <c r="BB264" t="s">
        <v>431</v>
      </c>
      <c r="BC264" s="1">
        <v>43373</v>
      </c>
      <c r="BD264" s="1">
        <v>43373</v>
      </c>
      <c r="BE264" t="s">
        <v>125</v>
      </c>
      <c r="BF264" t="s">
        <v>78</v>
      </c>
      <c r="BG264" t="s">
        <v>78</v>
      </c>
      <c r="BH264">
        <v>16384</v>
      </c>
      <c r="BI264">
        <v>0</v>
      </c>
      <c r="BJ264" t="s">
        <v>94</v>
      </c>
      <c r="BK264" t="s">
        <v>485</v>
      </c>
      <c r="BL264" t="s">
        <v>495</v>
      </c>
      <c r="BM264">
        <v>1</v>
      </c>
      <c r="BN264" t="s">
        <v>97</v>
      </c>
      <c r="BO264">
        <v>1</v>
      </c>
      <c r="BP264">
        <v>1</v>
      </c>
      <c r="BQ264">
        <v>662.3</v>
      </c>
      <c r="BR264">
        <v>662.3</v>
      </c>
      <c r="BS264" t="s">
        <v>98</v>
      </c>
      <c r="BT264">
        <v>0</v>
      </c>
      <c r="BU264">
        <v>0</v>
      </c>
      <c r="BV264">
        <v>0</v>
      </c>
      <c r="BW264">
        <v>0</v>
      </c>
      <c r="BX264">
        <v>0</v>
      </c>
      <c r="BY264">
        <v>662.3</v>
      </c>
      <c r="BZ264">
        <v>100</v>
      </c>
      <c r="CA264" t="s">
        <v>78</v>
      </c>
      <c r="CB264" t="s">
        <v>78</v>
      </c>
    </row>
    <row r="265" spans="1:80" x14ac:dyDescent="0.25">
      <c r="A265" t="s">
        <v>655</v>
      </c>
      <c r="B265" t="s">
        <v>202</v>
      </c>
      <c r="C265">
        <f>YEAR(Table_cherry_TWO_View_VY_SOP_Detail[[#This Row],[Document_Date]])</f>
        <v>2018</v>
      </c>
      <c r="D265">
        <f>MONTH(Table_cherry_TWO_View_VY_SOP_Detail[[#This Row],[Document_Date]])</f>
        <v>9</v>
      </c>
      <c r="E265" t="str">
        <f>TEXT(Table_cherry_TWO_View_VY_SOP_Detail[[#This Row],[Document_Date]], "yyyy-MMM")</f>
        <v>2018-Sep</v>
      </c>
      <c r="F265" s="3">
        <f>WEEKDAY(Table_cherry_TWO_View_VY_SOP_Detail[[#This Row],[Document_Date]])</f>
        <v>7</v>
      </c>
      <c r="G265">
        <f>WEEKNUM(Table_cherry_TWO_View_VY_SOP_Detail[[#This Row],[Document_Date]])</f>
        <v>35</v>
      </c>
      <c r="H265">
        <f ca="1">_xlfn.DAYS(Table_cherry_TWO_View_VY_SOP_Detail[[#This Row],[Due_Date]], Table_cherry_TWO_View_VY_SOP_Detail[[#This Row],[Today]])</f>
        <v>1835</v>
      </c>
      <c r="I265" s="2">
        <f t="shared" ca="1" si="4"/>
        <v>41539</v>
      </c>
      <c r="J265" s="1">
        <v>43344</v>
      </c>
      <c r="K265" s="1">
        <v>43344</v>
      </c>
      <c r="L265" s="1">
        <v>43373</v>
      </c>
      <c r="M265" s="1">
        <v>43374</v>
      </c>
      <c r="N265">
        <v>379</v>
      </c>
      <c r="O265" t="s">
        <v>114</v>
      </c>
      <c r="P265" t="s">
        <v>656</v>
      </c>
      <c r="Q265" t="s">
        <v>657</v>
      </c>
      <c r="R265" t="s">
        <v>658</v>
      </c>
      <c r="S265" t="s">
        <v>483</v>
      </c>
      <c r="T265" t="s">
        <v>80</v>
      </c>
      <c r="U265" t="s">
        <v>80</v>
      </c>
      <c r="V265" t="s">
        <v>267</v>
      </c>
      <c r="W265" t="s">
        <v>267</v>
      </c>
      <c r="X265" t="s">
        <v>268</v>
      </c>
      <c r="Y265" t="s">
        <v>268</v>
      </c>
      <c r="Z265" t="s">
        <v>83</v>
      </c>
      <c r="AA265" t="s">
        <v>535</v>
      </c>
      <c r="AB265" t="s">
        <v>535</v>
      </c>
      <c r="AC265" t="s">
        <v>85</v>
      </c>
      <c r="AD265" t="s">
        <v>86</v>
      </c>
      <c r="AE265" t="s">
        <v>657</v>
      </c>
      <c r="AF265" t="s">
        <v>659</v>
      </c>
      <c r="AG265" t="s">
        <v>660</v>
      </c>
      <c r="AH265" t="s">
        <v>78</v>
      </c>
      <c r="AI265" t="s">
        <v>661</v>
      </c>
      <c r="AJ265" t="s">
        <v>271</v>
      </c>
      <c r="AK265" t="s">
        <v>662</v>
      </c>
      <c r="AL265" t="s">
        <v>91</v>
      </c>
      <c r="AM265" t="s">
        <v>86</v>
      </c>
      <c r="AN265" t="s">
        <v>657</v>
      </c>
      <c r="AO265" t="s">
        <v>659</v>
      </c>
      <c r="AP265" t="s">
        <v>660</v>
      </c>
      <c r="AQ265" t="s">
        <v>78</v>
      </c>
      <c r="AR265" t="s">
        <v>661</v>
      </c>
      <c r="AS265" t="s">
        <v>271</v>
      </c>
      <c r="AT265" t="s">
        <v>662</v>
      </c>
      <c r="AU265" t="s">
        <v>91</v>
      </c>
      <c r="AV265">
        <v>2325.65</v>
      </c>
      <c r="AW265">
        <v>0</v>
      </c>
      <c r="AX265">
        <v>2173.5</v>
      </c>
      <c r="AY265">
        <v>0</v>
      </c>
      <c r="AZ265">
        <v>0</v>
      </c>
      <c r="BA265">
        <v>152.15</v>
      </c>
      <c r="BB265" t="s">
        <v>92</v>
      </c>
      <c r="BC265" s="1">
        <v>43373</v>
      </c>
      <c r="BD265" s="1">
        <v>43373</v>
      </c>
      <c r="BE265" t="s">
        <v>125</v>
      </c>
      <c r="BF265" t="s">
        <v>78</v>
      </c>
      <c r="BG265" t="s">
        <v>78</v>
      </c>
      <c r="BH265">
        <v>16384</v>
      </c>
      <c r="BI265">
        <v>0</v>
      </c>
      <c r="BJ265" t="s">
        <v>94</v>
      </c>
      <c r="BK265" t="s">
        <v>485</v>
      </c>
      <c r="BL265" t="s">
        <v>496</v>
      </c>
      <c r="BM265">
        <v>2</v>
      </c>
      <c r="BN265" t="s">
        <v>97</v>
      </c>
      <c r="BO265">
        <v>1</v>
      </c>
      <c r="BP265">
        <v>2</v>
      </c>
      <c r="BQ265">
        <v>525</v>
      </c>
      <c r="BR265">
        <v>1050</v>
      </c>
      <c r="BS265" t="s">
        <v>98</v>
      </c>
      <c r="BT265">
        <v>0</v>
      </c>
      <c r="BU265">
        <v>0</v>
      </c>
      <c r="BV265">
        <v>0</v>
      </c>
      <c r="BW265">
        <v>0</v>
      </c>
      <c r="BX265">
        <v>0</v>
      </c>
      <c r="BY265">
        <v>1050</v>
      </c>
      <c r="BZ265">
        <v>100</v>
      </c>
      <c r="CA265" t="s">
        <v>78</v>
      </c>
      <c r="CB265" t="s">
        <v>78</v>
      </c>
    </row>
    <row r="266" spans="1:80" x14ac:dyDescent="0.25">
      <c r="A266" t="s">
        <v>655</v>
      </c>
      <c r="B266" t="s">
        <v>202</v>
      </c>
      <c r="C266">
        <f>YEAR(Table_cherry_TWO_View_VY_SOP_Detail[[#This Row],[Document_Date]])</f>
        <v>2018</v>
      </c>
      <c r="D266">
        <f>MONTH(Table_cherry_TWO_View_VY_SOP_Detail[[#This Row],[Document_Date]])</f>
        <v>9</v>
      </c>
      <c r="E266" t="str">
        <f>TEXT(Table_cherry_TWO_View_VY_SOP_Detail[[#This Row],[Document_Date]], "yyyy-MMM")</f>
        <v>2018-Sep</v>
      </c>
      <c r="F266" s="3">
        <f>WEEKDAY(Table_cherry_TWO_View_VY_SOP_Detail[[#This Row],[Document_Date]])</f>
        <v>7</v>
      </c>
      <c r="G266">
        <f>WEEKNUM(Table_cherry_TWO_View_VY_SOP_Detail[[#This Row],[Document_Date]])</f>
        <v>35</v>
      </c>
      <c r="H266">
        <f ca="1">_xlfn.DAYS(Table_cherry_TWO_View_VY_SOP_Detail[[#This Row],[Due_Date]], Table_cherry_TWO_View_VY_SOP_Detail[[#This Row],[Today]])</f>
        <v>1835</v>
      </c>
      <c r="I266" s="2">
        <f t="shared" ca="1" si="4"/>
        <v>41539</v>
      </c>
      <c r="J266" s="1">
        <v>43344</v>
      </c>
      <c r="K266" s="1">
        <v>43344</v>
      </c>
      <c r="L266" s="1">
        <v>43373</v>
      </c>
      <c r="M266" s="1">
        <v>43374</v>
      </c>
      <c r="N266">
        <v>379</v>
      </c>
      <c r="O266" t="s">
        <v>114</v>
      </c>
      <c r="P266" t="s">
        <v>656</v>
      </c>
      <c r="Q266" t="s">
        <v>657</v>
      </c>
      <c r="R266" t="s">
        <v>658</v>
      </c>
      <c r="S266" t="s">
        <v>483</v>
      </c>
      <c r="T266" t="s">
        <v>80</v>
      </c>
      <c r="U266" t="s">
        <v>80</v>
      </c>
      <c r="V266" t="s">
        <v>267</v>
      </c>
      <c r="W266" t="s">
        <v>267</v>
      </c>
      <c r="X266" t="s">
        <v>268</v>
      </c>
      <c r="Y266" t="s">
        <v>268</v>
      </c>
      <c r="Z266" t="s">
        <v>83</v>
      </c>
      <c r="AA266" t="s">
        <v>535</v>
      </c>
      <c r="AB266" t="s">
        <v>535</v>
      </c>
      <c r="AC266" t="s">
        <v>85</v>
      </c>
      <c r="AD266" t="s">
        <v>86</v>
      </c>
      <c r="AE266" t="s">
        <v>657</v>
      </c>
      <c r="AF266" t="s">
        <v>659</v>
      </c>
      <c r="AG266" t="s">
        <v>660</v>
      </c>
      <c r="AH266" t="s">
        <v>78</v>
      </c>
      <c r="AI266" t="s">
        <v>661</v>
      </c>
      <c r="AJ266" t="s">
        <v>271</v>
      </c>
      <c r="AK266" t="s">
        <v>662</v>
      </c>
      <c r="AL266" t="s">
        <v>91</v>
      </c>
      <c r="AM266" t="s">
        <v>86</v>
      </c>
      <c r="AN266" t="s">
        <v>657</v>
      </c>
      <c r="AO266" t="s">
        <v>659</v>
      </c>
      <c r="AP266" t="s">
        <v>660</v>
      </c>
      <c r="AQ266" t="s">
        <v>78</v>
      </c>
      <c r="AR266" t="s">
        <v>661</v>
      </c>
      <c r="AS266" t="s">
        <v>271</v>
      </c>
      <c r="AT266" t="s">
        <v>662</v>
      </c>
      <c r="AU266" t="s">
        <v>91</v>
      </c>
      <c r="AV266">
        <v>2325.65</v>
      </c>
      <c r="AW266">
        <v>0</v>
      </c>
      <c r="AX266">
        <v>2173.5</v>
      </c>
      <c r="AY266">
        <v>0</v>
      </c>
      <c r="AZ266">
        <v>0</v>
      </c>
      <c r="BA266">
        <v>152.15</v>
      </c>
      <c r="BB266" t="s">
        <v>92</v>
      </c>
      <c r="BC266" s="1">
        <v>43373</v>
      </c>
      <c r="BD266" s="1">
        <v>43373</v>
      </c>
      <c r="BE266" t="s">
        <v>125</v>
      </c>
      <c r="BF266" t="s">
        <v>78</v>
      </c>
      <c r="BG266" t="s">
        <v>78</v>
      </c>
      <c r="BH266">
        <v>32768</v>
      </c>
      <c r="BI266">
        <v>0</v>
      </c>
      <c r="BJ266" t="s">
        <v>94</v>
      </c>
      <c r="BK266" t="s">
        <v>485</v>
      </c>
      <c r="BL266" t="s">
        <v>505</v>
      </c>
      <c r="BM266">
        <v>2</v>
      </c>
      <c r="BN266" t="s">
        <v>97</v>
      </c>
      <c r="BO266">
        <v>1</v>
      </c>
      <c r="BP266">
        <v>2</v>
      </c>
      <c r="BQ266">
        <v>525</v>
      </c>
      <c r="BR266">
        <v>1050</v>
      </c>
      <c r="BS266" t="s">
        <v>98</v>
      </c>
      <c r="BT266">
        <v>0</v>
      </c>
      <c r="BU266">
        <v>0</v>
      </c>
      <c r="BV266">
        <v>0</v>
      </c>
      <c r="BW266">
        <v>0</v>
      </c>
      <c r="BX266">
        <v>0</v>
      </c>
      <c r="BY266">
        <v>1050</v>
      </c>
      <c r="BZ266">
        <v>100</v>
      </c>
      <c r="CA266" t="s">
        <v>78</v>
      </c>
      <c r="CB266" t="s">
        <v>78</v>
      </c>
    </row>
    <row r="267" spans="1:80" x14ac:dyDescent="0.25">
      <c r="A267" t="s">
        <v>655</v>
      </c>
      <c r="B267" t="s">
        <v>202</v>
      </c>
      <c r="C267">
        <f>YEAR(Table_cherry_TWO_View_VY_SOP_Detail[[#This Row],[Document_Date]])</f>
        <v>2018</v>
      </c>
      <c r="D267">
        <f>MONTH(Table_cherry_TWO_View_VY_SOP_Detail[[#This Row],[Document_Date]])</f>
        <v>9</v>
      </c>
      <c r="E267" t="str">
        <f>TEXT(Table_cherry_TWO_View_VY_SOP_Detail[[#This Row],[Document_Date]], "yyyy-MMM")</f>
        <v>2018-Sep</v>
      </c>
      <c r="F267" s="3">
        <f>WEEKDAY(Table_cherry_TWO_View_VY_SOP_Detail[[#This Row],[Document_Date]])</f>
        <v>7</v>
      </c>
      <c r="G267">
        <f>WEEKNUM(Table_cherry_TWO_View_VY_SOP_Detail[[#This Row],[Document_Date]])</f>
        <v>35</v>
      </c>
      <c r="H267">
        <f ca="1">_xlfn.DAYS(Table_cherry_TWO_View_VY_SOP_Detail[[#This Row],[Due_Date]], Table_cherry_TWO_View_VY_SOP_Detail[[#This Row],[Today]])</f>
        <v>1835</v>
      </c>
      <c r="I267" s="2">
        <f t="shared" ca="1" si="4"/>
        <v>41539</v>
      </c>
      <c r="J267" s="1">
        <v>43344</v>
      </c>
      <c r="K267" s="1">
        <v>43344</v>
      </c>
      <c r="L267" s="1">
        <v>43373</v>
      </c>
      <c r="M267" s="1">
        <v>43374</v>
      </c>
      <c r="N267">
        <v>379</v>
      </c>
      <c r="O267" t="s">
        <v>114</v>
      </c>
      <c r="P267" t="s">
        <v>656</v>
      </c>
      <c r="Q267" t="s">
        <v>657</v>
      </c>
      <c r="R267" t="s">
        <v>658</v>
      </c>
      <c r="S267" t="s">
        <v>483</v>
      </c>
      <c r="T267" t="s">
        <v>80</v>
      </c>
      <c r="U267" t="s">
        <v>80</v>
      </c>
      <c r="V267" t="s">
        <v>267</v>
      </c>
      <c r="W267" t="s">
        <v>267</v>
      </c>
      <c r="X267" t="s">
        <v>268</v>
      </c>
      <c r="Y267" t="s">
        <v>268</v>
      </c>
      <c r="Z267" t="s">
        <v>83</v>
      </c>
      <c r="AA267" t="s">
        <v>535</v>
      </c>
      <c r="AB267" t="s">
        <v>535</v>
      </c>
      <c r="AC267" t="s">
        <v>85</v>
      </c>
      <c r="AD267" t="s">
        <v>86</v>
      </c>
      <c r="AE267" t="s">
        <v>657</v>
      </c>
      <c r="AF267" t="s">
        <v>659</v>
      </c>
      <c r="AG267" t="s">
        <v>660</v>
      </c>
      <c r="AH267" t="s">
        <v>78</v>
      </c>
      <c r="AI267" t="s">
        <v>661</v>
      </c>
      <c r="AJ267" t="s">
        <v>271</v>
      </c>
      <c r="AK267" t="s">
        <v>662</v>
      </c>
      <c r="AL267" t="s">
        <v>91</v>
      </c>
      <c r="AM267" t="s">
        <v>86</v>
      </c>
      <c r="AN267" t="s">
        <v>657</v>
      </c>
      <c r="AO267" t="s">
        <v>659</v>
      </c>
      <c r="AP267" t="s">
        <v>660</v>
      </c>
      <c r="AQ267" t="s">
        <v>78</v>
      </c>
      <c r="AR267" t="s">
        <v>661</v>
      </c>
      <c r="AS267" t="s">
        <v>271</v>
      </c>
      <c r="AT267" t="s">
        <v>662</v>
      </c>
      <c r="AU267" t="s">
        <v>91</v>
      </c>
      <c r="AV267">
        <v>2325.65</v>
      </c>
      <c r="AW267">
        <v>0</v>
      </c>
      <c r="AX267">
        <v>2173.5</v>
      </c>
      <c r="AY267">
        <v>0</v>
      </c>
      <c r="AZ267">
        <v>0</v>
      </c>
      <c r="BA267">
        <v>152.15</v>
      </c>
      <c r="BB267" t="s">
        <v>92</v>
      </c>
      <c r="BC267" s="1">
        <v>43373</v>
      </c>
      <c r="BD267" s="1">
        <v>43373</v>
      </c>
      <c r="BE267" t="s">
        <v>125</v>
      </c>
      <c r="BF267" t="s">
        <v>78</v>
      </c>
      <c r="BG267" t="s">
        <v>78</v>
      </c>
      <c r="BH267">
        <v>49152</v>
      </c>
      <c r="BI267">
        <v>0</v>
      </c>
      <c r="BJ267" t="s">
        <v>94</v>
      </c>
      <c r="BK267" t="s">
        <v>485</v>
      </c>
      <c r="BL267" t="s">
        <v>556</v>
      </c>
      <c r="BM267">
        <v>1</v>
      </c>
      <c r="BN267" t="s">
        <v>97</v>
      </c>
      <c r="BO267">
        <v>1</v>
      </c>
      <c r="BP267">
        <v>1</v>
      </c>
      <c r="BQ267">
        <v>73.5</v>
      </c>
      <c r="BR267">
        <v>73.5</v>
      </c>
      <c r="BS267" t="s">
        <v>98</v>
      </c>
      <c r="BT267">
        <v>0</v>
      </c>
      <c r="BU267">
        <v>0</v>
      </c>
      <c r="BV267">
        <v>0</v>
      </c>
      <c r="BW267">
        <v>0</v>
      </c>
      <c r="BX267">
        <v>0</v>
      </c>
      <c r="BY267">
        <v>73.5</v>
      </c>
      <c r="BZ267">
        <v>100</v>
      </c>
      <c r="CA267" t="s">
        <v>78</v>
      </c>
      <c r="CB267" t="s">
        <v>78</v>
      </c>
    </row>
    <row r="268" spans="1:80" x14ac:dyDescent="0.25">
      <c r="A268" t="s">
        <v>663</v>
      </c>
      <c r="B268" t="s">
        <v>202</v>
      </c>
      <c r="C268">
        <f>YEAR(Table_cherry_TWO_View_VY_SOP_Detail[[#This Row],[Document_Date]])</f>
        <v>2018</v>
      </c>
      <c r="D268">
        <f>MONTH(Table_cherry_TWO_View_VY_SOP_Detail[[#This Row],[Document_Date]])</f>
        <v>7</v>
      </c>
      <c r="E268" t="str">
        <f>TEXT(Table_cherry_TWO_View_VY_SOP_Detail[[#This Row],[Document_Date]], "yyyy-MMM")</f>
        <v>2018-Jul</v>
      </c>
      <c r="F268" s="3">
        <f>WEEKDAY(Table_cherry_TWO_View_VY_SOP_Detail[[#This Row],[Document_Date]])</f>
        <v>1</v>
      </c>
      <c r="G268">
        <f>WEEKNUM(Table_cherry_TWO_View_VY_SOP_Detail[[#This Row],[Document_Date]])</f>
        <v>27</v>
      </c>
      <c r="H268">
        <f ca="1">_xlfn.DAYS(Table_cherry_TWO_View_VY_SOP_Detail[[#This Row],[Due_Date]], Table_cherry_TWO_View_VY_SOP_Detail[[#This Row],[Today]])</f>
        <v>1773</v>
      </c>
      <c r="I268" s="2">
        <f t="shared" ca="1" si="4"/>
        <v>41539</v>
      </c>
      <c r="J268" s="1">
        <v>43282</v>
      </c>
      <c r="K268" s="1">
        <v>43282</v>
      </c>
      <c r="L268" s="1">
        <v>43373</v>
      </c>
      <c r="M268" s="1">
        <v>43312</v>
      </c>
      <c r="N268">
        <v>380</v>
      </c>
      <c r="O268" t="s">
        <v>114</v>
      </c>
      <c r="P268" t="s">
        <v>664</v>
      </c>
      <c r="Q268" t="s">
        <v>665</v>
      </c>
      <c r="R268" t="s">
        <v>666</v>
      </c>
      <c r="S268" t="s">
        <v>483</v>
      </c>
      <c r="T268" t="s">
        <v>80</v>
      </c>
      <c r="U268" t="s">
        <v>80</v>
      </c>
      <c r="V268" t="s">
        <v>131</v>
      </c>
      <c r="W268" t="s">
        <v>131</v>
      </c>
      <c r="X268" t="s">
        <v>132</v>
      </c>
      <c r="Y268" t="s">
        <v>132</v>
      </c>
      <c r="Z268" t="s">
        <v>83</v>
      </c>
      <c r="AA268" t="s">
        <v>84</v>
      </c>
      <c r="AB268" t="s">
        <v>84</v>
      </c>
      <c r="AC268" t="s">
        <v>86</v>
      </c>
      <c r="AD268" t="s">
        <v>86</v>
      </c>
      <c r="AE268" t="s">
        <v>665</v>
      </c>
      <c r="AF268" t="s">
        <v>667</v>
      </c>
      <c r="AG268" t="s">
        <v>78</v>
      </c>
      <c r="AH268" t="s">
        <v>78</v>
      </c>
      <c r="AI268" t="s">
        <v>304</v>
      </c>
      <c r="AJ268" t="s">
        <v>136</v>
      </c>
      <c r="AK268" t="s">
        <v>668</v>
      </c>
      <c r="AL268" t="s">
        <v>91</v>
      </c>
      <c r="AM268" t="s">
        <v>86</v>
      </c>
      <c r="AN268" t="s">
        <v>665</v>
      </c>
      <c r="AO268" t="s">
        <v>667</v>
      </c>
      <c r="AP268" t="s">
        <v>78</v>
      </c>
      <c r="AQ268" t="s">
        <v>78</v>
      </c>
      <c r="AR268" t="s">
        <v>304</v>
      </c>
      <c r="AS268" t="s">
        <v>136</v>
      </c>
      <c r="AT268" t="s">
        <v>668</v>
      </c>
      <c r="AU268" t="s">
        <v>91</v>
      </c>
      <c r="AV268">
        <v>4560</v>
      </c>
      <c r="AW268">
        <v>0</v>
      </c>
      <c r="AX268">
        <v>4560</v>
      </c>
      <c r="AY268">
        <v>0</v>
      </c>
      <c r="AZ268">
        <v>0</v>
      </c>
      <c r="BA268">
        <v>0</v>
      </c>
      <c r="BB268" t="s">
        <v>92</v>
      </c>
      <c r="BC268" s="1">
        <v>43373</v>
      </c>
      <c r="BD268" s="1">
        <v>43373</v>
      </c>
      <c r="BE268" t="s">
        <v>125</v>
      </c>
      <c r="BF268" t="s">
        <v>78</v>
      </c>
      <c r="BG268" t="s">
        <v>78</v>
      </c>
      <c r="BH268">
        <v>16384</v>
      </c>
      <c r="BI268">
        <v>0</v>
      </c>
      <c r="BJ268" t="s">
        <v>94</v>
      </c>
      <c r="BK268" t="s">
        <v>485</v>
      </c>
      <c r="BL268" t="s">
        <v>496</v>
      </c>
      <c r="BM268">
        <v>2</v>
      </c>
      <c r="BN268" t="s">
        <v>97</v>
      </c>
      <c r="BO268">
        <v>1</v>
      </c>
      <c r="BP268">
        <v>2</v>
      </c>
      <c r="BQ268">
        <v>1200</v>
      </c>
      <c r="BR268">
        <v>2400</v>
      </c>
      <c r="BS268" t="s">
        <v>98</v>
      </c>
      <c r="BT268">
        <v>0</v>
      </c>
      <c r="BU268">
        <v>0</v>
      </c>
      <c r="BV268">
        <v>0</v>
      </c>
      <c r="BW268">
        <v>0</v>
      </c>
      <c r="BX268">
        <v>0</v>
      </c>
      <c r="BY268">
        <v>2400</v>
      </c>
      <c r="BZ268">
        <v>100</v>
      </c>
      <c r="CA268" t="s">
        <v>78</v>
      </c>
      <c r="CB268" t="s">
        <v>78</v>
      </c>
    </row>
    <row r="269" spans="1:80" x14ac:dyDescent="0.25">
      <c r="A269" t="s">
        <v>663</v>
      </c>
      <c r="B269" t="s">
        <v>202</v>
      </c>
      <c r="C269">
        <f>YEAR(Table_cherry_TWO_View_VY_SOP_Detail[[#This Row],[Document_Date]])</f>
        <v>2018</v>
      </c>
      <c r="D269">
        <f>MONTH(Table_cherry_TWO_View_VY_SOP_Detail[[#This Row],[Document_Date]])</f>
        <v>7</v>
      </c>
      <c r="E269" t="str">
        <f>TEXT(Table_cherry_TWO_View_VY_SOP_Detail[[#This Row],[Document_Date]], "yyyy-MMM")</f>
        <v>2018-Jul</v>
      </c>
      <c r="F269" s="3">
        <f>WEEKDAY(Table_cherry_TWO_View_VY_SOP_Detail[[#This Row],[Document_Date]])</f>
        <v>1</v>
      </c>
      <c r="G269">
        <f>WEEKNUM(Table_cherry_TWO_View_VY_SOP_Detail[[#This Row],[Document_Date]])</f>
        <v>27</v>
      </c>
      <c r="H269">
        <f ca="1">_xlfn.DAYS(Table_cherry_TWO_View_VY_SOP_Detail[[#This Row],[Due_Date]], Table_cherry_TWO_View_VY_SOP_Detail[[#This Row],[Today]])</f>
        <v>1773</v>
      </c>
      <c r="I269" s="2">
        <f t="shared" ca="1" si="4"/>
        <v>41539</v>
      </c>
      <c r="J269" s="1">
        <v>43282</v>
      </c>
      <c r="K269" s="1">
        <v>43282</v>
      </c>
      <c r="L269" s="1">
        <v>43373</v>
      </c>
      <c r="M269" s="1">
        <v>43312</v>
      </c>
      <c r="N269">
        <v>380</v>
      </c>
      <c r="O269" t="s">
        <v>114</v>
      </c>
      <c r="P269" t="s">
        <v>664</v>
      </c>
      <c r="Q269" t="s">
        <v>665</v>
      </c>
      <c r="R269" t="s">
        <v>666</v>
      </c>
      <c r="S269" t="s">
        <v>483</v>
      </c>
      <c r="T269" t="s">
        <v>80</v>
      </c>
      <c r="U269" t="s">
        <v>80</v>
      </c>
      <c r="V269" t="s">
        <v>131</v>
      </c>
      <c r="W269" t="s">
        <v>131</v>
      </c>
      <c r="X269" t="s">
        <v>132</v>
      </c>
      <c r="Y269" t="s">
        <v>132</v>
      </c>
      <c r="Z269" t="s">
        <v>83</v>
      </c>
      <c r="AA269" t="s">
        <v>84</v>
      </c>
      <c r="AB269" t="s">
        <v>84</v>
      </c>
      <c r="AC269" t="s">
        <v>86</v>
      </c>
      <c r="AD269" t="s">
        <v>86</v>
      </c>
      <c r="AE269" t="s">
        <v>665</v>
      </c>
      <c r="AF269" t="s">
        <v>667</v>
      </c>
      <c r="AG269" t="s">
        <v>78</v>
      </c>
      <c r="AH269" t="s">
        <v>78</v>
      </c>
      <c r="AI269" t="s">
        <v>304</v>
      </c>
      <c r="AJ269" t="s">
        <v>136</v>
      </c>
      <c r="AK269" t="s">
        <v>668</v>
      </c>
      <c r="AL269" t="s">
        <v>91</v>
      </c>
      <c r="AM269" t="s">
        <v>86</v>
      </c>
      <c r="AN269" t="s">
        <v>665</v>
      </c>
      <c r="AO269" t="s">
        <v>667</v>
      </c>
      <c r="AP269" t="s">
        <v>78</v>
      </c>
      <c r="AQ269" t="s">
        <v>78</v>
      </c>
      <c r="AR269" t="s">
        <v>304</v>
      </c>
      <c r="AS269" t="s">
        <v>136</v>
      </c>
      <c r="AT269" t="s">
        <v>668</v>
      </c>
      <c r="AU269" t="s">
        <v>91</v>
      </c>
      <c r="AV269">
        <v>4560</v>
      </c>
      <c r="AW269">
        <v>0</v>
      </c>
      <c r="AX269">
        <v>4560</v>
      </c>
      <c r="AY269">
        <v>0</v>
      </c>
      <c r="AZ269">
        <v>0</v>
      </c>
      <c r="BA269">
        <v>0</v>
      </c>
      <c r="BB269" t="s">
        <v>92</v>
      </c>
      <c r="BC269" s="1">
        <v>43373</v>
      </c>
      <c r="BD269" s="1">
        <v>43373</v>
      </c>
      <c r="BE269" t="s">
        <v>125</v>
      </c>
      <c r="BF269" t="s">
        <v>78</v>
      </c>
      <c r="BG269" t="s">
        <v>78</v>
      </c>
      <c r="BH269">
        <v>32768</v>
      </c>
      <c r="BI269">
        <v>0</v>
      </c>
      <c r="BJ269" t="s">
        <v>94</v>
      </c>
      <c r="BK269" t="s">
        <v>485</v>
      </c>
      <c r="BL269" t="s">
        <v>505</v>
      </c>
      <c r="BM269">
        <v>1</v>
      </c>
      <c r="BN269" t="s">
        <v>97</v>
      </c>
      <c r="BO269">
        <v>1</v>
      </c>
      <c r="BP269">
        <v>1</v>
      </c>
      <c r="BQ269">
        <v>1200</v>
      </c>
      <c r="BR269">
        <v>1200</v>
      </c>
      <c r="BS269" t="s">
        <v>98</v>
      </c>
      <c r="BT269">
        <v>0</v>
      </c>
      <c r="BU269">
        <v>0</v>
      </c>
      <c r="BV269">
        <v>0</v>
      </c>
      <c r="BW269">
        <v>0</v>
      </c>
      <c r="BX269">
        <v>0</v>
      </c>
      <c r="BY269">
        <v>1200</v>
      </c>
      <c r="BZ269">
        <v>100</v>
      </c>
      <c r="CA269" t="s">
        <v>78</v>
      </c>
      <c r="CB269" t="s">
        <v>78</v>
      </c>
    </row>
    <row r="270" spans="1:80" x14ac:dyDescent="0.25">
      <c r="A270" t="s">
        <v>663</v>
      </c>
      <c r="B270" t="s">
        <v>202</v>
      </c>
      <c r="C270">
        <f>YEAR(Table_cherry_TWO_View_VY_SOP_Detail[[#This Row],[Document_Date]])</f>
        <v>2018</v>
      </c>
      <c r="D270">
        <f>MONTH(Table_cherry_TWO_View_VY_SOP_Detail[[#This Row],[Document_Date]])</f>
        <v>7</v>
      </c>
      <c r="E270" t="str">
        <f>TEXT(Table_cherry_TWO_View_VY_SOP_Detail[[#This Row],[Document_Date]], "yyyy-MMM")</f>
        <v>2018-Jul</v>
      </c>
      <c r="F270" s="3">
        <f>WEEKDAY(Table_cherry_TWO_View_VY_SOP_Detail[[#This Row],[Document_Date]])</f>
        <v>1</v>
      </c>
      <c r="G270">
        <f>WEEKNUM(Table_cherry_TWO_View_VY_SOP_Detail[[#This Row],[Document_Date]])</f>
        <v>27</v>
      </c>
      <c r="H270">
        <f ca="1">_xlfn.DAYS(Table_cherry_TWO_View_VY_SOP_Detail[[#This Row],[Due_Date]], Table_cherry_TWO_View_VY_SOP_Detail[[#This Row],[Today]])</f>
        <v>1773</v>
      </c>
      <c r="I270" s="2">
        <f t="shared" ca="1" si="4"/>
        <v>41539</v>
      </c>
      <c r="J270" s="1">
        <v>43282</v>
      </c>
      <c r="K270" s="1">
        <v>43282</v>
      </c>
      <c r="L270" s="1">
        <v>43373</v>
      </c>
      <c r="M270" s="1">
        <v>43312</v>
      </c>
      <c r="N270">
        <v>380</v>
      </c>
      <c r="O270" t="s">
        <v>114</v>
      </c>
      <c r="P270" t="s">
        <v>664</v>
      </c>
      <c r="Q270" t="s">
        <v>665</v>
      </c>
      <c r="R270" t="s">
        <v>666</v>
      </c>
      <c r="S270" t="s">
        <v>483</v>
      </c>
      <c r="T270" t="s">
        <v>80</v>
      </c>
      <c r="U270" t="s">
        <v>80</v>
      </c>
      <c r="V270" t="s">
        <v>131</v>
      </c>
      <c r="W270" t="s">
        <v>131</v>
      </c>
      <c r="X270" t="s">
        <v>132</v>
      </c>
      <c r="Y270" t="s">
        <v>132</v>
      </c>
      <c r="Z270" t="s">
        <v>83</v>
      </c>
      <c r="AA270" t="s">
        <v>84</v>
      </c>
      <c r="AB270" t="s">
        <v>84</v>
      </c>
      <c r="AC270" t="s">
        <v>86</v>
      </c>
      <c r="AD270" t="s">
        <v>86</v>
      </c>
      <c r="AE270" t="s">
        <v>665</v>
      </c>
      <c r="AF270" t="s">
        <v>667</v>
      </c>
      <c r="AG270" t="s">
        <v>78</v>
      </c>
      <c r="AH270" t="s">
        <v>78</v>
      </c>
      <c r="AI270" t="s">
        <v>304</v>
      </c>
      <c r="AJ270" t="s">
        <v>136</v>
      </c>
      <c r="AK270" t="s">
        <v>668</v>
      </c>
      <c r="AL270" t="s">
        <v>91</v>
      </c>
      <c r="AM270" t="s">
        <v>86</v>
      </c>
      <c r="AN270" t="s">
        <v>665</v>
      </c>
      <c r="AO270" t="s">
        <v>667</v>
      </c>
      <c r="AP270" t="s">
        <v>78</v>
      </c>
      <c r="AQ270" t="s">
        <v>78</v>
      </c>
      <c r="AR270" t="s">
        <v>304</v>
      </c>
      <c r="AS270" t="s">
        <v>136</v>
      </c>
      <c r="AT270" t="s">
        <v>668</v>
      </c>
      <c r="AU270" t="s">
        <v>91</v>
      </c>
      <c r="AV270">
        <v>4560</v>
      </c>
      <c r="AW270">
        <v>0</v>
      </c>
      <c r="AX270">
        <v>4560</v>
      </c>
      <c r="AY270">
        <v>0</v>
      </c>
      <c r="AZ270">
        <v>0</v>
      </c>
      <c r="BA270">
        <v>0</v>
      </c>
      <c r="BB270" t="s">
        <v>92</v>
      </c>
      <c r="BC270" s="1">
        <v>43373</v>
      </c>
      <c r="BD270" s="1">
        <v>43373</v>
      </c>
      <c r="BE270" t="s">
        <v>125</v>
      </c>
      <c r="BF270" t="s">
        <v>78</v>
      </c>
      <c r="BG270" t="s">
        <v>78</v>
      </c>
      <c r="BH270">
        <v>49152</v>
      </c>
      <c r="BI270">
        <v>0</v>
      </c>
      <c r="BJ270" t="s">
        <v>94</v>
      </c>
      <c r="BK270" t="s">
        <v>485</v>
      </c>
      <c r="BL270" t="s">
        <v>556</v>
      </c>
      <c r="BM270">
        <v>1</v>
      </c>
      <c r="BN270" t="s">
        <v>97</v>
      </c>
      <c r="BO270">
        <v>1</v>
      </c>
      <c r="BP270">
        <v>1</v>
      </c>
      <c r="BQ270">
        <v>960</v>
      </c>
      <c r="BR270">
        <v>960</v>
      </c>
      <c r="BS270" t="s">
        <v>98</v>
      </c>
      <c r="BT270">
        <v>0</v>
      </c>
      <c r="BU270">
        <v>0</v>
      </c>
      <c r="BV270">
        <v>0</v>
      </c>
      <c r="BW270">
        <v>0</v>
      </c>
      <c r="BX270">
        <v>0</v>
      </c>
      <c r="BY270">
        <v>960</v>
      </c>
      <c r="BZ270">
        <v>100</v>
      </c>
      <c r="CA270" t="s">
        <v>78</v>
      </c>
      <c r="CB270" t="s">
        <v>78</v>
      </c>
    </row>
    <row r="271" spans="1:80" x14ac:dyDescent="0.25">
      <c r="A271" t="s">
        <v>669</v>
      </c>
      <c r="B271" t="s">
        <v>202</v>
      </c>
      <c r="C271">
        <f>YEAR(Table_cherry_TWO_View_VY_SOP_Detail[[#This Row],[Document_Date]])</f>
        <v>2018</v>
      </c>
      <c r="D271">
        <f>MONTH(Table_cherry_TWO_View_VY_SOP_Detail[[#This Row],[Document_Date]])</f>
        <v>1</v>
      </c>
      <c r="E271" t="str">
        <f>TEXT(Table_cherry_TWO_View_VY_SOP_Detail[[#This Row],[Document_Date]], "yyyy-MMM")</f>
        <v>2018-Jan</v>
      </c>
      <c r="F271" s="3">
        <f>WEEKDAY(Table_cherry_TWO_View_VY_SOP_Detail[[#This Row],[Document_Date]])</f>
        <v>2</v>
      </c>
      <c r="G271">
        <f>WEEKNUM(Table_cherry_TWO_View_VY_SOP_Detail[[#This Row],[Document_Date]])</f>
        <v>1</v>
      </c>
      <c r="H271">
        <f ca="1">_xlfn.DAYS(Table_cherry_TWO_View_VY_SOP_Detail[[#This Row],[Due_Date]], Table_cherry_TWO_View_VY_SOP_Detail[[#This Row],[Today]])</f>
        <v>1592</v>
      </c>
      <c r="I271" s="2">
        <f t="shared" ca="1" si="4"/>
        <v>41539</v>
      </c>
      <c r="J271" s="1">
        <v>43101</v>
      </c>
      <c r="K271" s="1">
        <v>43101</v>
      </c>
      <c r="L271" s="1">
        <v>43373</v>
      </c>
      <c r="M271" s="1">
        <v>43131</v>
      </c>
      <c r="N271">
        <v>381</v>
      </c>
      <c r="O271" t="s">
        <v>114</v>
      </c>
      <c r="P271" t="s">
        <v>670</v>
      </c>
      <c r="Q271" t="s">
        <v>671</v>
      </c>
      <c r="R271" t="s">
        <v>652</v>
      </c>
      <c r="S271" t="s">
        <v>483</v>
      </c>
      <c r="T271" t="s">
        <v>80</v>
      </c>
      <c r="U271" t="s">
        <v>80</v>
      </c>
      <c r="V271" t="s">
        <v>104</v>
      </c>
      <c r="W271" t="s">
        <v>104</v>
      </c>
      <c r="X271" t="s">
        <v>105</v>
      </c>
      <c r="Y271" t="s">
        <v>105</v>
      </c>
      <c r="Z271" t="s">
        <v>83</v>
      </c>
      <c r="AA271" t="s">
        <v>535</v>
      </c>
      <c r="AB271" t="s">
        <v>535</v>
      </c>
      <c r="AC271" t="s">
        <v>85</v>
      </c>
      <c r="AD271" t="s">
        <v>86</v>
      </c>
      <c r="AE271" t="s">
        <v>671</v>
      </c>
      <c r="AF271" t="s">
        <v>672</v>
      </c>
      <c r="AG271" t="s">
        <v>78</v>
      </c>
      <c r="AH271" t="s">
        <v>78</v>
      </c>
      <c r="AI271" t="s">
        <v>358</v>
      </c>
      <c r="AJ271" t="s">
        <v>148</v>
      </c>
      <c r="AK271" t="s">
        <v>673</v>
      </c>
      <c r="AL271" t="s">
        <v>91</v>
      </c>
      <c r="AM271" t="s">
        <v>86</v>
      </c>
      <c r="AN271" t="s">
        <v>671</v>
      </c>
      <c r="AO271" t="s">
        <v>672</v>
      </c>
      <c r="AP271" t="s">
        <v>78</v>
      </c>
      <c r="AQ271" t="s">
        <v>78</v>
      </c>
      <c r="AR271" t="s">
        <v>358</v>
      </c>
      <c r="AS271" t="s">
        <v>148</v>
      </c>
      <c r="AT271" t="s">
        <v>673</v>
      </c>
      <c r="AU271" t="s">
        <v>91</v>
      </c>
      <c r="AV271">
        <v>1027.2</v>
      </c>
      <c r="AW271">
        <v>0</v>
      </c>
      <c r="AX271">
        <v>960</v>
      </c>
      <c r="AY271">
        <v>0</v>
      </c>
      <c r="AZ271">
        <v>0</v>
      </c>
      <c r="BA271">
        <v>67.2</v>
      </c>
      <c r="BB271" t="s">
        <v>92</v>
      </c>
      <c r="BC271" s="1">
        <v>43373</v>
      </c>
      <c r="BD271" s="1">
        <v>43373</v>
      </c>
      <c r="BE271" t="s">
        <v>125</v>
      </c>
      <c r="BF271" t="s">
        <v>78</v>
      </c>
      <c r="BG271" t="s">
        <v>78</v>
      </c>
      <c r="BH271">
        <v>16384</v>
      </c>
      <c r="BI271">
        <v>0</v>
      </c>
      <c r="BJ271" t="s">
        <v>94</v>
      </c>
      <c r="BK271" t="s">
        <v>485</v>
      </c>
      <c r="BL271" t="s">
        <v>495</v>
      </c>
      <c r="BM271">
        <v>1</v>
      </c>
      <c r="BN271" t="s">
        <v>97</v>
      </c>
      <c r="BO271">
        <v>1</v>
      </c>
      <c r="BP271">
        <v>1</v>
      </c>
      <c r="BQ271">
        <v>960</v>
      </c>
      <c r="BR271">
        <v>960</v>
      </c>
      <c r="BS271" t="s">
        <v>98</v>
      </c>
      <c r="BT271">
        <v>0</v>
      </c>
      <c r="BU271">
        <v>0</v>
      </c>
      <c r="BV271">
        <v>0</v>
      </c>
      <c r="BW271">
        <v>0</v>
      </c>
      <c r="BX271">
        <v>0</v>
      </c>
      <c r="BY271">
        <v>960</v>
      </c>
      <c r="BZ271">
        <v>100</v>
      </c>
      <c r="CA271" t="s">
        <v>78</v>
      </c>
      <c r="CB271" t="s">
        <v>78</v>
      </c>
    </row>
    <row r="272" spans="1:80" x14ac:dyDescent="0.25">
      <c r="A272" t="s">
        <v>674</v>
      </c>
      <c r="B272" t="s">
        <v>202</v>
      </c>
      <c r="C272">
        <f>YEAR(Table_cherry_TWO_View_VY_SOP_Detail[[#This Row],[Document_Date]])</f>
        <v>2018</v>
      </c>
      <c r="D272">
        <f>MONTH(Table_cherry_TWO_View_VY_SOP_Detail[[#This Row],[Document_Date]])</f>
        <v>1</v>
      </c>
      <c r="E272" t="str">
        <f>TEXT(Table_cherry_TWO_View_VY_SOP_Detail[[#This Row],[Document_Date]], "yyyy-MMM")</f>
        <v>2018-Jan</v>
      </c>
      <c r="F272" s="3">
        <f>WEEKDAY(Table_cherry_TWO_View_VY_SOP_Detail[[#This Row],[Document_Date]])</f>
        <v>2</v>
      </c>
      <c r="G272">
        <f>WEEKNUM(Table_cherry_TWO_View_VY_SOP_Detail[[#This Row],[Document_Date]])</f>
        <v>1</v>
      </c>
      <c r="H272">
        <f ca="1">_xlfn.DAYS(Table_cherry_TWO_View_VY_SOP_Detail[[#This Row],[Due_Date]], Table_cherry_TWO_View_VY_SOP_Detail[[#This Row],[Today]])</f>
        <v>1592</v>
      </c>
      <c r="I272" s="2">
        <f t="shared" ca="1" si="4"/>
        <v>41539</v>
      </c>
      <c r="J272" s="1">
        <v>43101</v>
      </c>
      <c r="K272" s="1">
        <v>43101</v>
      </c>
      <c r="L272" s="1">
        <v>43373</v>
      </c>
      <c r="M272" s="1">
        <v>43131</v>
      </c>
      <c r="N272">
        <v>382</v>
      </c>
      <c r="O272" t="s">
        <v>114</v>
      </c>
      <c r="P272" t="s">
        <v>675</v>
      </c>
      <c r="Q272" t="s">
        <v>676</v>
      </c>
      <c r="R272" t="s">
        <v>677</v>
      </c>
      <c r="S272" t="s">
        <v>483</v>
      </c>
      <c r="T272" t="s">
        <v>80</v>
      </c>
      <c r="U272" t="s">
        <v>80</v>
      </c>
      <c r="V272" t="s">
        <v>104</v>
      </c>
      <c r="W272" t="s">
        <v>104</v>
      </c>
      <c r="X272" t="s">
        <v>105</v>
      </c>
      <c r="Y272" t="s">
        <v>105</v>
      </c>
      <c r="Z272" t="s">
        <v>83</v>
      </c>
      <c r="AA272" t="s">
        <v>84</v>
      </c>
      <c r="AB272" t="s">
        <v>84</v>
      </c>
      <c r="AC272" t="s">
        <v>86</v>
      </c>
      <c r="AD272" t="s">
        <v>86</v>
      </c>
      <c r="AE272" t="s">
        <v>676</v>
      </c>
      <c r="AF272" t="s">
        <v>678</v>
      </c>
      <c r="AG272" t="s">
        <v>78</v>
      </c>
      <c r="AH272" t="s">
        <v>78</v>
      </c>
      <c r="AI272" t="s">
        <v>336</v>
      </c>
      <c r="AJ272" t="s">
        <v>108</v>
      </c>
      <c r="AK272" t="s">
        <v>679</v>
      </c>
      <c r="AL272" t="s">
        <v>91</v>
      </c>
      <c r="AM272" t="s">
        <v>86</v>
      </c>
      <c r="AN272" t="s">
        <v>676</v>
      </c>
      <c r="AO272" t="s">
        <v>678</v>
      </c>
      <c r="AP272" t="s">
        <v>78</v>
      </c>
      <c r="AQ272" t="s">
        <v>78</v>
      </c>
      <c r="AR272" t="s">
        <v>336</v>
      </c>
      <c r="AS272" t="s">
        <v>108</v>
      </c>
      <c r="AT272" t="s">
        <v>679</v>
      </c>
      <c r="AU272" t="s">
        <v>91</v>
      </c>
      <c r="AV272">
        <v>3852</v>
      </c>
      <c r="AW272">
        <v>0</v>
      </c>
      <c r="AX272">
        <v>3600</v>
      </c>
      <c r="AY272">
        <v>0</v>
      </c>
      <c r="AZ272">
        <v>0</v>
      </c>
      <c r="BA272">
        <v>252</v>
      </c>
      <c r="BB272" t="s">
        <v>92</v>
      </c>
      <c r="BC272" s="1">
        <v>43373</v>
      </c>
      <c r="BD272" s="1">
        <v>43373</v>
      </c>
      <c r="BE272" t="s">
        <v>125</v>
      </c>
      <c r="BF272" t="s">
        <v>78</v>
      </c>
      <c r="BG272" t="s">
        <v>78</v>
      </c>
      <c r="BH272">
        <v>16384</v>
      </c>
      <c r="BI272">
        <v>0</v>
      </c>
      <c r="BJ272" t="s">
        <v>94</v>
      </c>
      <c r="BK272" t="s">
        <v>485</v>
      </c>
      <c r="BL272" t="s">
        <v>496</v>
      </c>
      <c r="BM272">
        <v>2</v>
      </c>
      <c r="BN272" t="s">
        <v>97</v>
      </c>
      <c r="BO272">
        <v>1</v>
      </c>
      <c r="BP272">
        <v>2</v>
      </c>
      <c r="BQ272">
        <v>600</v>
      </c>
      <c r="BR272">
        <v>1200</v>
      </c>
      <c r="BS272" t="s">
        <v>98</v>
      </c>
      <c r="BT272">
        <v>0</v>
      </c>
      <c r="BU272">
        <v>0</v>
      </c>
      <c r="BV272">
        <v>0</v>
      </c>
      <c r="BW272">
        <v>0</v>
      </c>
      <c r="BX272">
        <v>0</v>
      </c>
      <c r="BY272">
        <v>1200</v>
      </c>
      <c r="BZ272">
        <v>100</v>
      </c>
      <c r="CA272" t="s">
        <v>78</v>
      </c>
      <c r="CB272" t="s">
        <v>78</v>
      </c>
    </row>
    <row r="273" spans="1:80" x14ac:dyDescent="0.25">
      <c r="A273" t="s">
        <v>674</v>
      </c>
      <c r="B273" t="s">
        <v>202</v>
      </c>
      <c r="C273">
        <f>YEAR(Table_cherry_TWO_View_VY_SOP_Detail[[#This Row],[Document_Date]])</f>
        <v>2018</v>
      </c>
      <c r="D273">
        <f>MONTH(Table_cherry_TWO_View_VY_SOP_Detail[[#This Row],[Document_Date]])</f>
        <v>1</v>
      </c>
      <c r="E273" t="str">
        <f>TEXT(Table_cherry_TWO_View_VY_SOP_Detail[[#This Row],[Document_Date]], "yyyy-MMM")</f>
        <v>2018-Jan</v>
      </c>
      <c r="F273" s="3">
        <f>WEEKDAY(Table_cherry_TWO_View_VY_SOP_Detail[[#This Row],[Document_Date]])</f>
        <v>2</v>
      </c>
      <c r="G273">
        <f>WEEKNUM(Table_cherry_TWO_View_VY_SOP_Detail[[#This Row],[Document_Date]])</f>
        <v>1</v>
      </c>
      <c r="H273">
        <f ca="1">_xlfn.DAYS(Table_cherry_TWO_View_VY_SOP_Detail[[#This Row],[Due_Date]], Table_cherry_TWO_View_VY_SOP_Detail[[#This Row],[Today]])</f>
        <v>1592</v>
      </c>
      <c r="I273" s="2">
        <f t="shared" ca="1" si="4"/>
        <v>41539</v>
      </c>
      <c r="J273" s="1">
        <v>43101</v>
      </c>
      <c r="K273" s="1">
        <v>43101</v>
      </c>
      <c r="L273" s="1">
        <v>43373</v>
      </c>
      <c r="M273" s="1">
        <v>43131</v>
      </c>
      <c r="N273">
        <v>382</v>
      </c>
      <c r="O273" t="s">
        <v>114</v>
      </c>
      <c r="P273" t="s">
        <v>675</v>
      </c>
      <c r="Q273" t="s">
        <v>676</v>
      </c>
      <c r="R273" t="s">
        <v>677</v>
      </c>
      <c r="S273" t="s">
        <v>483</v>
      </c>
      <c r="T273" t="s">
        <v>80</v>
      </c>
      <c r="U273" t="s">
        <v>80</v>
      </c>
      <c r="V273" t="s">
        <v>104</v>
      </c>
      <c r="W273" t="s">
        <v>104</v>
      </c>
      <c r="X273" t="s">
        <v>105</v>
      </c>
      <c r="Y273" t="s">
        <v>105</v>
      </c>
      <c r="Z273" t="s">
        <v>83</v>
      </c>
      <c r="AA273" t="s">
        <v>84</v>
      </c>
      <c r="AB273" t="s">
        <v>84</v>
      </c>
      <c r="AC273" t="s">
        <v>86</v>
      </c>
      <c r="AD273" t="s">
        <v>86</v>
      </c>
      <c r="AE273" t="s">
        <v>676</v>
      </c>
      <c r="AF273" t="s">
        <v>678</v>
      </c>
      <c r="AG273" t="s">
        <v>78</v>
      </c>
      <c r="AH273" t="s">
        <v>78</v>
      </c>
      <c r="AI273" t="s">
        <v>336</v>
      </c>
      <c r="AJ273" t="s">
        <v>108</v>
      </c>
      <c r="AK273" t="s">
        <v>679</v>
      </c>
      <c r="AL273" t="s">
        <v>91</v>
      </c>
      <c r="AM273" t="s">
        <v>86</v>
      </c>
      <c r="AN273" t="s">
        <v>676</v>
      </c>
      <c r="AO273" t="s">
        <v>678</v>
      </c>
      <c r="AP273" t="s">
        <v>78</v>
      </c>
      <c r="AQ273" t="s">
        <v>78</v>
      </c>
      <c r="AR273" t="s">
        <v>336</v>
      </c>
      <c r="AS273" t="s">
        <v>108</v>
      </c>
      <c r="AT273" t="s">
        <v>679</v>
      </c>
      <c r="AU273" t="s">
        <v>91</v>
      </c>
      <c r="AV273">
        <v>3852</v>
      </c>
      <c r="AW273">
        <v>0</v>
      </c>
      <c r="AX273">
        <v>3600</v>
      </c>
      <c r="AY273">
        <v>0</v>
      </c>
      <c r="AZ273">
        <v>0</v>
      </c>
      <c r="BA273">
        <v>252</v>
      </c>
      <c r="BB273" t="s">
        <v>92</v>
      </c>
      <c r="BC273" s="1">
        <v>43373</v>
      </c>
      <c r="BD273" s="1">
        <v>43373</v>
      </c>
      <c r="BE273" t="s">
        <v>125</v>
      </c>
      <c r="BF273" t="s">
        <v>78</v>
      </c>
      <c r="BG273" t="s">
        <v>78</v>
      </c>
      <c r="BH273">
        <v>32768</v>
      </c>
      <c r="BI273">
        <v>0</v>
      </c>
      <c r="BJ273" t="s">
        <v>94</v>
      </c>
      <c r="BK273" t="s">
        <v>485</v>
      </c>
      <c r="BL273" t="s">
        <v>505</v>
      </c>
      <c r="BM273">
        <v>4</v>
      </c>
      <c r="BN273" t="s">
        <v>97</v>
      </c>
      <c r="BO273">
        <v>1</v>
      </c>
      <c r="BP273">
        <v>4</v>
      </c>
      <c r="BQ273">
        <v>300</v>
      </c>
      <c r="BR273">
        <v>1200</v>
      </c>
      <c r="BS273" t="s">
        <v>98</v>
      </c>
      <c r="BT273">
        <v>0</v>
      </c>
      <c r="BU273">
        <v>0</v>
      </c>
      <c r="BV273">
        <v>0</v>
      </c>
      <c r="BW273">
        <v>0</v>
      </c>
      <c r="BX273">
        <v>0</v>
      </c>
      <c r="BY273">
        <v>1200</v>
      </c>
      <c r="BZ273">
        <v>100</v>
      </c>
      <c r="CA273" t="s">
        <v>78</v>
      </c>
      <c r="CB273" t="s">
        <v>78</v>
      </c>
    </row>
    <row r="274" spans="1:80" x14ac:dyDescent="0.25">
      <c r="A274" t="s">
        <v>674</v>
      </c>
      <c r="B274" t="s">
        <v>202</v>
      </c>
      <c r="C274">
        <f>YEAR(Table_cherry_TWO_View_VY_SOP_Detail[[#This Row],[Document_Date]])</f>
        <v>2018</v>
      </c>
      <c r="D274">
        <f>MONTH(Table_cherry_TWO_View_VY_SOP_Detail[[#This Row],[Document_Date]])</f>
        <v>1</v>
      </c>
      <c r="E274" t="str">
        <f>TEXT(Table_cherry_TWO_View_VY_SOP_Detail[[#This Row],[Document_Date]], "yyyy-MMM")</f>
        <v>2018-Jan</v>
      </c>
      <c r="F274" s="3">
        <f>WEEKDAY(Table_cherry_TWO_View_VY_SOP_Detail[[#This Row],[Document_Date]])</f>
        <v>2</v>
      </c>
      <c r="G274">
        <f>WEEKNUM(Table_cherry_TWO_View_VY_SOP_Detail[[#This Row],[Document_Date]])</f>
        <v>1</v>
      </c>
      <c r="H274">
        <f ca="1">_xlfn.DAYS(Table_cherry_TWO_View_VY_SOP_Detail[[#This Row],[Due_Date]], Table_cherry_TWO_View_VY_SOP_Detail[[#This Row],[Today]])</f>
        <v>1592</v>
      </c>
      <c r="I274" s="2">
        <f t="shared" ca="1" si="4"/>
        <v>41539</v>
      </c>
      <c r="J274" s="1">
        <v>43101</v>
      </c>
      <c r="K274" s="1">
        <v>43101</v>
      </c>
      <c r="L274" s="1">
        <v>43373</v>
      </c>
      <c r="M274" s="1">
        <v>43131</v>
      </c>
      <c r="N274">
        <v>382</v>
      </c>
      <c r="O274" t="s">
        <v>114</v>
      </c>
      <c r="P274" t="s">
        <v>675</v>
      </c>
      <c r="Q274" t="s">
        <v>676</v>
      </c>
      <c r="R274" t="s">
        <v>677</v>
      </c>
      <c r="S274" t="s">
        <v>483</v>
      </c>
      <c r="T274" t="s">
        <v>80</v>
      </c>
      <c r="U274" t="s">
        <v>80</v>
      </c>
      <c r="V274" t="s">
        <v>104</v>
      </c>
      <c r="W274" t="s">
        <v>104</v>
      </c>
      <c r="X274" t="s">
        <v>105</v>
      </c>
      <c r="Y274" t="s">
        <v>105</v>
      </c>
      <c r="Z274" t="s">
        <v>83</v>
      </c>
      <c r="AA274" t="s">
        <v>84</v>
      </c>
      <c r="AB274" t="s">
        <v>84</v>
      </c>
      <c r="AC274" t="s">
        <v>86</v>
      </c>
      <c r="AD274" t="s">
        <v>86</v>
      </c>
      <c r="AE274" t="s">
        <v>676</v>
      </c>
      <c r="AF274" t="s">
        <v>678</v>
      </c>
      <c r="AG274" t="s">
        <v>78</v>
      </c>
      <c r="AH274" t="s">
        <v>78</v>
      </c>
      <c r="AI274" t="s">
        <v>336</v>
      </c>
      <c r="AJ274" t="s">
        <v>108</v>
      </c>
      <c r="AK274" t="s">
        <v>679</v>
      </c>
      <c r="AL274" t="s">
        <v>91</v>
      </c>
      <c r="AM274" t="s">
        <v>86</v>
      </c>
      <c r="AN274" t="s">
        <v>676</v>
      </c>
      <c r="AO274" t="s">
        <v>678</v>
      </c>
      <c r="AP274" t="s">
        <v>78</v>
      </c>
      <c r="AQ274" t="s">
        <v>78</v>
      </c>
      <c r="AR274" t="s">
        <v>336</v>
      </c>
      <c r="AS274" t="s">
        <v>108</v>
      </c>
      <c r="AT274" t="s">
        <v>679</v>
      </c>
      <c r="AU274" t="s">
        <v>91</v>
      </c>
      <c r="AV274">
        <v>3852</v>
      </c>
      <c r="AW274">
        <v>0</v>
      </c>
      <c r="AX274">
        <v>3600</v>
      </c>
      <c r="AY274">
        <v>0</v>
      </c>
      <c r="AZ274">
        <v>0</v>
      </c>
      <c r="BA274">
        <v>252</v>
      </c>
      <c r="BB274" t="s">
        <v>92</v>
      </c>
      <c r="BC274" s="1">
        <v>43373</v>
      </c>
      <c r="BD274" s="1">
        <v>43373</v>
      </c>
      <c r="BE274" t="s">
        <v>125</v>
      </c>
      <c r="BF274" t="s">
        <v>78</v>
      </c>
      <c r="BG274" t="s">
        <v>78</v>
      </c>
      <c r="BH274">
        <v>49152</v>
      </c>
      <c r="BI274">
        <v>0</v>
      </c>
      <c r="BJ274" t="s">
        <v>94</v>
      </c>
      <c r="BK274" t="s">
        <v>485</v>
      </c>
      <c r="BL274" t="s">
        <v>556</v>
      </c>
      <c r="BM274">
        <v>2</v>
      </c>
      <c r="BN274" t="s">
        <v>97</v>
      </c>
      <c r="BO274">
        <v>1</v>
      </c>
      <c r="BP274">
        <v>2</v>
      </c>
      <c r="BQ274">
        <v>600</v>
      </c>
      <c r="BR274">
        <v>1200</v>
      </c>
      <c r="BS274" t="s">
        <v>98</v>
      </c>
      <c r="BT274">
        <v>0</v>
      </c>
      <c r="BU274">
        <v>0</v>
      </c>
      <c r="BV274">
        <v>0</v>
      </c>
      <c r="BW274">
        <v>0</v>
      </c>
      <c r="BX274">
        <v>0</v>
      </c>
      <c r="BY274">
        <v>1200</v>
      </c>
      <c r="BZ274">
        <v>100</v>
      </c>
      <c r="CA274" t="s">
        <v>78</v>
      </c>
      <c r="CB274" t="s">
        <v>78</v>
      </c>
    </row>
    <row r="275" spans="1:80" x14ac:dyDescent="0.25">
      <c r="A275" t="s">
        <v>680</v>
      </c>
      <c r="B275" t="s">
        <v>202</v>
      </c>
      <c r="C275">
        <f>YEAR(Table_cherry_TWO_View_VY_SOP_Detail[[#This Row],[Document_Date]])</f>
        <v>2018</v>
      </c>
      <c r="D275">
        <f>MONTH(Table_cherry_TWO_View_VY_SOP_Detail[[#This Row],[Document_Date]])</f>
        <v>1</v>
      </c>
      <c r="E275" t="str">
        <f>TEXT(Table_cherry_TWO_View_VY_SOP_Detail[[#This Row],[Document_Date]], "yyyy-MMM")</f>
        <v>2018-Jan</v>
      </c>
      <c r="F275" s="3">
        <f>WEEKDAY(Table_cherry_TWO_View_VY_SOP_Detail[[#This Row],[Document_Date]])</f>
        <v>2</v>
      </c>
      <c r="G275">
        <f>WEEKNUM(Table_cherry_TWO_View_VY_SOP_Detail[[#This Row],[Document_Date]])</f>
        <v>1</v>
      </c>
      <c r="H275">
        <f ca="1">_xlfn.DAYS(Table_cherry_TWO_View_VY_SOP_Detail[[#This Row],[Due_Date]], Table_cherry_TWO_View_VY_SOP_Detail[[#This Row],[Today]])</f>
        <v>1592</v>
      </c>
      <c r="I275" s="2">
        <f t="shared" ca="1" si="4"/>
        <v>41539</v>
      </c>
      <c r="J275" s="1">
        <v>43101</v>
      </c>
      <c r="K275" s="1">
        <v>43101</v>
      </c>
      <c r="L275" s="1">
        <v>43373</v>
      </c>
      <c r="M275" s="1">
        <v>43131</v>
      </c>
      <c r="N275">
        <v>383</v>
      </c>
      <c r="O275" t="s">
        <v>114</v>
      </c>
      <c r="P275" t="s">
        <v>681</v>
      </c>
      <c r="Q275" t="s">
        <v>682</v>
      </c>
      <c r="R275" t="s">
        <v>666</v>
      </c>
      <c r="S275" t="s">
        <v>483</v>
      </c>
      <c r="T275" t="s">
        <v>80</v>
      </c>
      <c r="U275" t="s">
        <v>80</v>
      </c>
      <c r="V275" t="s">
        <v>267</v>
      </c>
      <c r="W275" t="s">
        <v>267</v>
      </c>
      <c r="X275" t="s">
        <v>268</v>
      </c>
      <c r="Y275" t="s">
        <v>268</v>
      </c>
      <c r="Z275" t="s">
        <v>83</v>
      </c>
      <c r="AA275" t="s">
        <v>84</v>
      </c>
      <c r="AB275" t="s">
        <v>84</v>
      </c>
      <c r="AC275" t="s">
        <v>86</v>
      </c>
      <c r="AD275" t="s">
        <v>86</v>
      </c>
      <c r="AE275" t="s">
        <v>682</v>
      </c>
      <c r="AF275" t="s">
        <v>683</v>
      </c>
      <c r="AG275" t="s">
        <v>78</v>
      </c>
      <c r="AH275" t="s">
        <v>78</v>
      </c>
      <c r="AI275" t="s">
        <v>684</v>
      </c>
      <c r="AJ275" t="s">
        <v>278</v>
      </c>
      <c r="AK275" t="s">
        <v>685</v>
      </c>
      <c r="AL275" t="s">
        <v>91</v>
      </c>
      <c r="AM275" t="s">
        <v>86</v>
      </c>
      <c r="AN275" t="s">
        <v>682</v>
      </c>
      <c r="AO275" t="s">
        <v>683</v>
      </c>
      <c r="AP275" t="s">
        <v>78</v>
      </c>
      <c r="AQ275" t="s">
        <v>78</v>
      </c>
      <c r="AR275" t="s">
        <v>684</v>
      </c>
      <c r="AS275" t="s">
        <v>278</v>
      </c>
      <c r="AT275" t="s">
        <v>685</v>
      </c>
      <c r="AU275" t="s">
        <v>91</v>
      </c>
      <c r="AV275">
        <v>7704</v>
      </c>
      <c r="AW275">
        <v>0</v>
      </c>
      <c r="AX275">
        <v>7200</v>
      </c>
      <c r="AY275">
        <v>0</v>
      </c>
      <c r="AZ275">
        <v>0</v>
      </c>
      <c r="BA275">
        <v>504</v>
      </c>
      <c r="BB275" t="s">
        <v>92</v>
      </c>
      <c r="BC275" s="1">
        <v>43373</v>
      </c>
      <c r="BD275" s="1">
        <v>43373</v>
      </c>
      <c r="BE275" t="s">
        <v>125</v>
      </c>
      <c r="BF275" t="s">
        <v>78</v>
      </c>
      <c r="BG275" t="s">
        <v>78</v>
      </c>
      <c r="BH275">
        <v>16384</v>
      </c>
      <c r="BI275">
        <v>0</v>
      </c>
      <c r="BJ275" t="s">
        <v>94</v>
      </c>
      <c r="BK275" t="s">
        <v>485</v>
      </c>
      <c r="BL275" t="s">
        <v>496</v>
      </c>
      <c r="BM275">
        <v>2</v>
      </c>
      <c r="BN275" t="s">
        <v>97</v>
      </c>
      <c r="BO275">
        <v>1</v>
      </c>
      <c r="BP275">
        <v>2</v>
      </c>
      <c r="BQ275">
        <v>1200</v>
      </c>
      <c r="BR275">
        <v>2400</v>
      </c>
      <c r="BS275" t="s">
        <v>98</v>
      </c>
      <c r="BT275">
        <v>0</v>
      </c>
      <c r="BU275">
        <v>0</v>
      </c>
      <c r="BV275">
        <v>0</v>
      </c>
      <c r="BW275">
        <v>0</v>
      </c>
      <c r="BX275">
        <v>0</v>
      </c>
      <c r="BY275">
        <v>2400</v>
      </c>
      <c r="BZ275">
        <v>100</v>
      </c>
      <c r="CA275" t="s">
        <v>78</v>
      </c>
      <c r="CB275" t="s">
        <v>78</v>
      </c>
    </row>
    <row r="276" spans="1:80" x14ac:dyDescent="0.25">
      <c r="A276" t="s">
        <v>680</v>
      </c>
      <c r="B276" t="s">
        <v>202</v>
      </c>
      <c r="C276">
        <f>YEAR(Table_cherry_TWO_View_VY_SOP_Detail[[#This Row],[Document_Date]])</f>
        <v>2018</v>
      </c>
      <c r="D276">
        <f>MONTH(Table_cherry_TWO_View_VY_SOP_Detail[[#This Row],[Document_Date]])</f>
        <v>1</v>
      </c>
      <c r="E276" t="str">
        <f>TEXT(Table_cherry_TWO_View_VY_SOP_Detail[[#This Row],[Document_Date]], "yyyy-MMM")</f>
        <v>2018-Jan</v>
      </c>
      <c r="F276" s="3">
        <f>WEEKDAY(Table_cherry_TWO_View_VY_SOP_Detail[[#This Row],[Document_Date]])</f>
        <v>2</v>
      </c>
      <c r="G276">
        <f>WEEKNUM(Table_cherry_TWO_View_VY_SOP_Detail[[#This Row],[Document_Date]])</f>
        <v>1</v>
      </c>
      <c r="H276">
        <f ca="1">_xlfn.DAYS(Table_cherry_TWO_View_VY_SOP_Detail[[#This Row],[Due_Date]], Table_cherry_TWO_View_VY_SOP_Detail[[#This Row],[Today]])</f>
        <v>1592</v>
      </c>
      <c r="I276" s="2">
        <f t="shared" ca="1" si="4"/>
        <v>41539</v>
      </c>
      <c r="J276" s="1">
        <v>43101</v>
      </c>
      <c r="K276" s="1">
        <v>43101</v>
      </c>
      <c r="L276" s="1">
        <v>43373</v>
      </c>
      <c r="M276" s="1">
        <v>43131</v>
      </c>
      <c r="N276">
        <v>383</v>
      </c>
      <c r="O276" t="s">
        <v>114</v>
      </c>
      <c r="P276" t="s">
        <v>681</v>
      </c>
      <c r="Q276" t="s">
        <v>682</v>
      </c>
      <c r="R276" t="s">
        <v>666</v>
      </c>
      <c r="S276" t="s">
        <v>483</v>
      </c>
      <c r="T276" t="s">
        <v>80</v>
      </c>
      <c r="U276" t="s">
        <v>80</v>
      </c>
      <c r="V276" t="s">
        <v>267</v>
      </c>
      <c r="W276" t="s">
        <v>267</v>
      </c>
      <c r="X276" t="s">
        <v>268</v>
      </c>
      <c r="Y276" t="s">
        <v>268</v>
      </c>
      <c r="Z276" t="s">
        <v>83</v>
      </c>
      <c r="AA276" t="s">
        <v>84</v>
      </c>
      <c r="AB276" t="s">
        <v>84</v>
      </c>
      <c r="AC276" t="s">
        <v>86</v>
      </c>
      <c r="AD276" t="s">
        <v>86</v>
      </c>
      <c r="AE276" t="s">
        <v>682</v>
      </c>
      <c r="AF276" t="s">
        <v>683</v>
      </c>
      <c r="AG276" t="s">
        <v>78</v>
      </c>
      <c r="AH276" t="s">
        <v>78</v>
      </c>
      <c r="AI276" t="s">
        <v>684</v>
      </c>
      <c r="AJ276" t="s">
        <v>278</v>
      </c>
      <c r="AK276" t="s">
        <v>685</v>
      </c>
      <c r="AL276" t="s">
        <v>91</v>
      </c>
      <c r="AM276" t="s">
        <v>86</v>
      </c>
      <c r="AN276" t="s">
        <v>682</v>
      </c>
      <c r="AO276" t="s">
        <v>683</v>
      </c>
      <c r="AP276" t="s">
        <v>78</v>
      </c>
      <c r="AQ276" t="s">
        <v>78</v>
      </c>
      <c r="AR276" t="s">
        <v>684</v>
      </c>
      <c r="AS276" t="s">
        <v>278</v>
      </c>
      <c r="AT276" t="s">
        <v>685</v>
      </c>
      <c r="AU276" t="s">
        <v>91</v>
      </c>
      <c r="AV276">
        <v>7704</v>
      </c>
      <c r="AW276">
        <v>0</v>
      </c>
      <c r="AX276">
        <v>7200</v>
      </c>
      <c r="AY276">
        <v>0</v>
      </c>
      <c r="AZ276">
        <v>0</v>
      </c>
      <c r="BA276">
        <v>504</v>
      </c>
      <c r="BB276" t="s">
        <v>92</v>
      </c>
      <c r="BC276" s="1">
        <v>43373</v>
      </c>
      <c r="BD276" s="1">
        <v>43373</v>
      </c>
      <c r="BE276" t="s">
        <v>125</v>
      </c>
      <c r="BF276" t="s">
        <v>78</v>
      </c>
      <c r="BG276" t="s">
        <v>78</v>
      </c>
      <c r="BH276">
        <v>32768</v>
      </c>
      <c r="BI276">
        <v>0</v>
      </c>
      <c r="BJ276" t="s">
        <v>94</v>
      </c>
      <c r="BK276" t="s">
        <v>485</v>
      </c>
      <c r="BL276" t="s">
        <v>505</v>
      </c>
      <c r="BM276">
        <v>4</v>
      </c>
      <c r="BN276" t="s">
        <v>97</v>
      </c>
      <c r="BO276">
        <v>1</v>
      </c>
      <c r="BP276">
        <v>4</v>
      </c>
      <c r="BQ276">
        <v>600</v>
      </c>
      <c r="BR276">
        <v>2400</v>
      </c>
      <c r="BS276" t="s">
        <v>98</v>
      </c>
      <c r="BT276">
        <v>0</v>
      </c>
      <c r="BU276">
        <v>0</v>
      </c>
      <c r="BV276">
        <v>0</v>
      </c>
      <c r="BW276">
        <v>0</v>
      </c>
      <c r="BX276">
        <v>0</v>
      </c>
      <c r="BY276">
        <v>2400</v>
      </c>
      <c r="BZ276">
        <v>100</v>
      </c>
      <c r="CA276" t="s">
        <v>78</v>
      </c>
      <c r="CB276" t="s">
        <v>78</v>
      </c>
    </row>
    <row r="277" spans="1:80" x14ac:dyDescent="0.25">
      <c r="A277" t="s">
        <v>680</v>
      </c>
      <c r="B277" t="s">
        <v>202</v>
      </c>
      <c r="C277">
        <f>YEAR(Table_cherry_TWO_View_VY_SOP_Detail[[#This Row],[Document_Date]])</f>
        <v>2018</v>
      </c>
      <c r="D277">
        <f>MONTH(Table_cherry_TWO_View_VY_SOP_Detail[[#This Row],[Document_Date]])</f>
        <v>1</v>
      </c>
      <c r="E277" t="str">
        <f>TEXT(Table_cherry_TWO_View_VY_SOP_Detail[[#This Row],[Document_Date]], "yyyy-MMM")</f>
        <v>2018-Jan</v>
      </c>
      <c r="F277" s="3">
        <f>WEEKDAY(Table_cherry_TWO_View_VY_SOP_Detail[[#This Row],[Document_Date]])</f>
        <v>2</v>
      </c>
      <c r="G277">
        <f>WEEKNUM(Table_cherry_TWO_View_VY_SOP_Detail[[#This Row],[Document_Date]])</f>
        <v>1</v>
      </c>
      <c r="H277">
        <f ca="1">_xlfn.DAYS(Table_cherry_TWO_View_VY_SOP_Detail[[#This Row],[Due_Date]], Table_cherry_TWO_View_VY_SOP_Detail[[#This Row],[Today]])</f>
        <v>1592</v>
      </c>
      <c r="I277" s="2">
        <f t="shared" ca="1" si="4"/>
        <v>41539</v>
      </c>
      <c r="J277" s="1">
        <v>43101</v>
      </c>
      <c r="K277" s="1">
        <v>43101</v>
      </c>
      <c r="L277" s="1">
        <v>43373</v>
      </c>
      <c r="M277" s="1">
        <v>43131</v>
      </c>
      <c r="N277">
        <v>383</v>
      </c>
      <c r="O277" t="s">
        <v>114</v>
      </c>
      <c r="P277" t="s">
        <v>681</v>
      </c>
      <c r="Q277" t="s">
        <v>682</v>
      </c>
      <c r="R277" t="s">
        <v>666</v>
      </c>
      <c r="S277" t="s">
        <v>483</v>
      </c>
      <c r="T277" t="s">
        <v>80</v>
      </c>
      <c r="U277" t="s">
        <v>80</v>
      </c>
      <c r="V277" t="s">
        <v>267</v>
      </c>
      <c r="W277" t="s">
        <v>267</v>
      </c>
      <c r="X277" t="s">
        <v>268</v>
      </c>
      <c r="Y277" t="s">
        <v>268</v>
      </c>
      <c r="Z277" t="s">
        <v>83</v>
      </c>
      <c r="AA277" t="s">
        <v>84</v>
      </c>
      <c r="AB277" t="s">
        <v>84</v>
      </c>
      <c r="AC277" t="s">
        <v>86</v>
      </c>
      <c r="AD277" t="s">
        <v>86</v>
      </c>
      <c r="AE277" t="s">
        <v>682</v>
      </c>
      <c r="AF277" t="s">
        <v>683</v>
      </c>
      <c r="AG277" t="s">
        <v>78</v>
      </c>
      <c r="AH277" t="s">
        <v>78</v>
      </c>
      <c r="AI277" t="s">
        <v>684</v>
      </c>
      <c r="AJ277" t="s">
        <v>278</v>
      </c>
      <c r="AK277" t="s">
        <v>685</v>
      </c>
      <c r="AL277" t="s">
        <v>91</v>
      </c>
      <c r="AM277" t="s">
        <v>86</v>
      </c>
      <c r="AN277" t="s">
        <v>682</v>
      </c>
      <c r="AO277" t="s">
        <v>683</v>
      </c>
      <c r="AP277" t="s">
        <v>78</v>
      </c>
      <c r="AQ277" t="s">
        <v>78</v>
      </c>
      <c r="AR277" t="s">
        <v>684</v>
      </c>
      <c r="AS277" t="s">
        <v>278</v>
      </c>
      <c r="AT277" t="s">
        <v>685</v>
      </c>
      <c r="AU277" t="s">
        <v>91</v>
      </c>
      <c r="AV277">
        <v>7704</v>
      </c>
      <c r="AW277">
        <v>0</v>
      </c>
      <c r="AX277">
        <v>7200</v>
      </c>
      <c r="AY277">
        <v>0</v>
      </c>
      <c r="AZ277">
        <v>0</v>
      </c>
      <c r="BA277">
        <v>504</v>
      </c>
      <c r="BB277" t="s">
        <v>92</v>
      </c>
      <c r="BC277" s="1">
        <v>43373</v>
      </c>
      <c r="BD277" s="1">
        <v>43373</v>
      </c>
      <c r="BE277" t="s">
        <v>125</v>
      </c>
      <c r="BF277" t="s">
        <v>78</v>
      </c>
      <c r="BG277" t="s">
        <v>78</v>
      </c>
      <c r="BH277">
        <v>49152</v>
      </c>
      <c r="BI277">
        <v>0</v>
      </c>
      <c r="BJ277" t="s">
        <v>94</v>
      </c>
      <c r="BK277" t="s">
        <v>485</v>
      </c>
      <c r="BL277" t="s">
        <v>556</v>
      </c>
      <c r="BM277">
        <v>1</v>
      </c>
      <c r="BN277" t="s">
        <v>97</v>
      </c>
      <c r="BO277">
        <v>1</v>
      </c>
      <c r="BP277">
        <v>1</v>
      </c>
      <c r="BQ277">
        <v>2400</v>
      </c>
      <c r="BR277">
        <v>2400</v>
      </c>
      <c r="BS277" t="s">
        <v>98</v>
      </c>
      <c r="BT277">
        <v>0</v>
      </c>
      <c r="BU277">
        <v>0</v>
      </c>
      <c r="BV277">
        <v>0</v>
      </c>
      <c r="BW277">
        <v>0</v>
      </c>
      <c r="BX277">
        <v>0</v>
      </c>
      <c r="BY277">
        <v>2400</v>
      </c>
      <c r="BZ277">
        <v>100</v>
      </c>
      <c r="CA277" t="s">
        <v>78</v>
      </c>
      <c r="CB277" t="s">
        <v>78</v>
      </c>
    </row>
    <row r="278" spans="1:80" x14ac:dyDescent="0.25">
      <c r="A278" t="s">
        <v>686</v>
      </c>
      <c r="B278" t="s">
        <v>202</v>
      </c>
      <c r="C278">
        <f>YEAR(Table_cherry_TWO_View_VY_SOP_Detail[[#This Row],[Document_Date]])</f>
        <v>2018</v>
      </c>
      <c r="D278">
        <f>MONTH(Table_cherry_TWO_View_VY_SOP_Detail[[#This Row],[Document_Date]])</f>
        <v>7</v>
      </c>
      <c r="E278" t="str">
        <f>TEXT(Table_cherry_TWO_View_VY_SOP_Detail[[#This Row],[Document_Date]], "yyyy-MMM")</f>
        <v>2018-Jul</v>
      </c>
      <c r="F278" s="3">
        <f>WEEKDAY(Table_cherry_TWO_View_VY_SOP_Detail[[#This Row],[Document_Date]])</f>
        <v>1</v>
      </c>
      <c r="G278">
        <f>WEEKNUM(Table_cherry_TWO_View_VY_SOP_Detail[[#This Row],[Document_Date]])</f>
        <v>27</v>
      </c>
      <c r="H278">
        <f ca="1">_xlfn.DAYS(Table_cherry_TWO_View_VY_SOP_Detail[[#This Row],[Due_Date]], Table_cherry_TWO_View_VY_SOP_Detail[[#This Row],[Today]])</f>
        <v>1773</v>
      </c>
      <c r="I278" s="2">
        <f t="shared" ca="1" si="4"/>
        <v>41539</v>
      </c>
      <c r="J278" s="1">
        <v>43282</v>
      </c>
      <c r="K278" s="1">
        <v>43282</v>
      </c>
      <c r="L278" s="1">
        <v>43373</v>
      </c>
      <c r="M278" s="1">
        <v>43312</v>
      </c>
      <c r="N278">
        <v>384</v>
      </c>
      <c r="O278" t="s">
        <v>114</v>
      </c>
      <c r="P278" t="s">
        <v>237</v>
      </c>
      <c r="Q278" t="s">
        <v>238</v>
      </c>
      <c r="R278" t="s">
        <v>687</v>
      </c>
      <c r="S278" t="s">
        <v>483</v>
      </c>
      <c r="T278" t="s">
        <v>80</v>
      </c>
      <c r="U278" t="s">
        <v>80</v>
      </c>
      <c r="V278" t="s">
        <v>239</v>
      </c>
      <c r="W278" t="s">
        <v>239</v>
      </c>
      <c r="X278" t="s">
        <v>240</v>
      </c>
      <c r="Y278" t="s">
        <v>240</v>
      </c>
      <c r="Z278" t="s">
        <v>83</v>
      </c>
      <c r="AA278" t="s">
        <v>84</v>
      </c>
      <c r="AB278" t="s">
        <v>84</v>
      </c>
      <c r="AC278" t="s">
        <v>86</v>
      </c>
      <c r="AD278" t="s">
        <v>86</v>
      </c>
      <c r="AE278" t="s">
        <v>238</v>
      </c>
      <c r="AF278" t="s">
        <v>688</v>
      </c>
      <c r="AG278" t="s">
        <v>78</v>
      </c>
      <c r="AH278" t="s">
        <v>78</v>
      </c>
      <c r="AI278" t="s">
        <v>242</v>
      </c>
      <c r="AJ278" t="s">
        <v>243</v>
      </c>
      <c r="AK278" t="s">
        <v>689</v>
      </c>
      <c r="AL278" t="s">
        <v>124</v>
      </c>
      <c r="AM278" t="s">
        <v>86</v>
      </c>
      <c r="AN278" t="s">
        <v>238</v>
      </c>
      <c r="AO278" t="s">
        <v>688</v>
      </c>
      <c r="AP278" t="s">
        <v>78</v>
      </c>
      <c r="AQ278" t="s">
        <v>78</v>
      </c>
      <c r="AR278" t="s">
        <v>242</v>
      </c>
      <c r="AS278" t="s">
        <v>243</v>
      </c>
      <c r="AT278" t="s">
        <v>689</v>
      </c>
      <c r="AU278" t="s">
        <v>124</v>
      </c>
      <c r="AV278">
        <v>5314.99</v>
      </c>
      <c r="AW278">
        <v>0</v>
      </c>
      <c r="AX278">
        <v>4967.28</v>
      </c>
      <c r="AY278">
        <v>0</v>
      </c>
      <c r="AZ278">
        <v>0</v>
      </c>
      <c r="BA278">
        <v>347.7</v>
      </c>
      <c r="BB278" t="s">
        <v>431</v>
      </c>
      <c r="BC278" s="1">
        <v>43373</v>
      </c>
      <c r="BD278" s="1">
        <v>43373</v>
      </c>
      <c r="BE278" t="s">
        <v>125</v>
      </c>
      <c r="BF278" t="s">
        <v>78</v>
      </c>
      <c r="BG278" t="s">
        <v>78</v>
      </c>
      <c r="BH278">
        <v>16384</v>
      </c>
      <c r="BI278">
        <v>0</v>
      </c>
      <c r="BJ278" t="s">
        <v>94</v>
      </c>
      <c r="BK278" t="s">
        <v>485</v>
      </c>
      <c r="BL278" t="s">
        <v>496</v>
      </c>
      <c r="BM278">
        <v>2</v>
      </c>
      <c r="BN278" t="s">
        <v>97</v>
      </c>
      <c r="BO278">
        <v>1</v>
      </c>
      <c r="BP278">
        <v>2</v>
      </c>
      <c r="BQ278">
        <v>827.88</v>
      </c>
      <c r="BR278">
        <v>1655.76</v>
      </c>
      <c r="BS278" t="s">
        <v>98</v>
      </c>
      <c r="BT278">
        <v>0</v>
      </c>
      <c r="BU278">
        <v>0</v>
      </c>
      <c r="BV278">
        <v>0</v>
      </c>
      <c r="BW278">
        <v>0</v>
      </c>
      <c r="BX278">
        <v>0</v>
      </c>
      <c r="BY278">
        <v>1655.76</v>
      </c>
      <c r="BZ278">
        <v>100</v>
      </c>
      <c r="CA278" t="s">
        <v>78</v>
      </c>
      <c r="CB278" t="s">
        <v>78</v>
      </c>
    </row>
    <row r="279" spans="1:80" x14ac:dyDescent="0.25">
      <c r="A279" t="s">
        <v>686</v>
      </c>
      <c r="B279" t="s">
        <v>202</v>
      </c>
      <c r="C279">
        <f>YEAR(Table_cherry_TWO_View_VY_SOP_Detail[[#This Row],[Document_Date]])</f>
        <v>2018</v>
      </c>
      <c r="D279">
        <f>MONTH(Table_cherry_TWO_View_VY_SOP_Detail[[#This Row],[Document_Date]])</f>
        <v>7</v>
      </c>
      <c r="E279" t="str">
        <f>TEXT(Table_cherry_TWO_View_VY_SOP_Detail[[#This Row],[Document_Date]], "yyyy-MMM")</f>
        <v>2018-Jul</v>
      </c>
      <c r="F279" s="3">
        <f>WEEKDAY(Table_cherry_TWO_View_VY_SOP_Detail[[#This Row],[Document_Date]])</f>
        <v>1</v>
      </c>
      <c r="G279">
        <f>WEEKNUM(Table_cherry_TWO_View_VY_SOP_Detail[[#This Row],[Document_Date]])</f>
        <v>27</v>
      </c>
      <c r="H279">
        <f ca="1">_xlfn.DAYS(Table_cherry_TWO_View_VY_SOP_Detail[[#This Row],[Due_Date]], Table_cherry_TWO_View_VY_SOP_Detail[[#This Row],[Today]])</f>
        <v>1773</v>
      </c>
      <c r="I279" s="2">
        <f t="shared" ca="1" si="4"/>
        <v>41539</v>
      </c>
      <c r="J279" s="1">
        <v>43282</v>
      </c>
      <c r="K279" s="1">
        <v>43282</v>
      </c>
      <c r="L279" s="1">
        <v>43373</v>
      </c>
      <c r="M279" s="1">
        <v>43312</v>
      </c>
      <c r="N279">
        <v>384</v>
      </c>
      <c r="O279" t="s">
        <v>114</v>
      </c>
      <c r="P279" t="s">
        <v>237</v>
      </c>
      <c r="Q279" t="s">
        <v>238</v>
      </c>
      <c r="R279" t="s">
        <v>687</v>
      </c>
      <c r="S279" t="s">
        <v>483</v>
      </c>
      <c r="T279" t="s">
        <v>80</v>
      </c>
      <c r="U279" t="s">
        <v>80</v>
      </c>
      <c r="V279" t="s">
        <v>239</v>
      </c>
      <c r="W279" t="s">
        <v>239</v>
      </c>
      <c r="X279" t="s">
        <v>240</v>
      </c>
      <c r="Y279" t="s">
        <v>240</v>
      </c>
      <c r="Z279" t="s">
        <v>83</v>
      </c>
      <c r="AA279" t="s">
        <v>84</v>
      </c>
      <c r="AB279" t="s">
        <v>84</v>
      </c>
      <c r="AC279" t="s">
        <v>86</v>
      </c>
      <c r="AD279" t="s">
        <v>86</v>
      </c>
      <c r="AE279" t="s">
        <v>238</v>
      </c>
      <c r="AF279" t="s">
        <v>688</v>
      </c>
      <c r="AG279" t="s">
        <v>78</v>
      </c>
      <c r="AH279" t="s">
        <v>78</v>
      </c>
      <c r="AI279" t="s">
        <v>242</v>
      </c>
      <c r="AJ279" t="s">
        <v>243</v>
      </c>
      <c r="AK279" t="s">
        <v>689</v>
      </c>
      <c r="AL279" t="s">
        <v>124</v>
      </c>
      <c r="AM279" t="s">
        <v>86</v>
      </c>
      <c r="AN279" t="s">
        <v>238</v>
      </c>
      <c r="AO279" t="s">
        <v>688</v>
      </c>
      <c r="AP279" t="s">
        <v>78</v>
      </c>
      <c r="AQ279" t="s">
        <v>78</v>
      </c>
      <c r="AR279" t="s">
        <v>242</v>
      </c>
      <c r="AS279" t="s">
        <v>243</v>
      </c>
      <c r="AT279" t="s">
        <v>689</v>
      </c>
      <c r="AU279" t="s">
        <v>124</v>
      </c>
      <c r="AV279">
        <v>5314.99</v>
      </c>
      <c r="AW279">
        <v>0</v>
      </c>
      <c r="AX279">
        <v>4967.28</v>
      </c>
      <c r="AY279">
        <v>0</v>
      </c>
      <c r="AZ279">
        <v>0</v>
      </c>
      <c r="BA279">
        <v>347.7</v>
      </c>
      <c r="BB279" t="s">
        <v>431</v>
      </c>
      <c r="BC279" s="1">
        <v>43373</v>
      </c>
      <c r="BD279" s="1">
        <v>43373</v>
      </c>
      <c r="BE279" t="s">
        <v>125</v>
      </c>
      <c r="BF279" t="s">
        <v>78</v>
      </c>
      <c r="BG279" t="s">
        <v>78</v>
      </c>
      <c r="BH279">
        <v>32768</v>
      </c>
      <c r="BI279">
        <v>0</v>
      </c>
      <c r="BJ279" t="s">
        <v>94</v>
      </c>
      <c r="BK279" t="s">
        <v>485</v>
      </c>
      <c r="BL279" t="s">
        <v>505</v>
      </c>
      <c r="BM279">
        <v>4</v>
      </c>
      <c r="BN279" t="s">
        <v>97</v>
      </c>
      <c r="BO279">
        <v>1</v>
      </c>
      <c r="BP279">
        <v>4</v>
      </c>
      <c r="BQ279">
        <v>413.94</v>
      </c>
      <c r="BR279">
        <v>1655.76</v>
      </c>
      <c r="BS279" t="s">
        <v>98</v>
      </c>
      <c r="BT279">
        <v>0</v>
      </c>
      <c r="BU279">
        <v>0</v>
      </c>
      <c r="BV279">
        <v>0</v>
      </c>
      <c r="BW279">
        <v>0</v>
      </c>
      <c r="BX279">
        <v>0</v>
      </c>
      <c r="BY279">
        <v>1655.76</v>
      </c>
      <c r="BZ279">
        <v>100</v>
      </c>
      <c r="CA279" t="s">
        <v>78</v>
      </c>
      <c r="CB279" t="s">
        <v>78</v>
      </c>
    </row>
    <row r="280" spans="1:80" x14ac:dyDescent="0.25">
      <c r="A280" t="s">
        <v>686</v>
      </c>
      <c r="B280" t="s">
        <v>202</v>
      </c>
      <c r="C280">
        <f>YEAR(Table_cherry_TWO_View_VY_SOP_Detail[[#This Row],[Document_Date]])</f>
        <v>2018</v>
      </c>
      <c r="D280">
        <f>MONTH(Table_cherry_TWO_View_VY_SOP_Detail[[#This Row],[Document_Date]])</f>
        <v>7</v>
      </c>
      <c r="E280" t="str">
        <f>TEXT(Table_cherry_TWO_View_VY_SOP_Detail[[#This Row],[Document_Date]], "yyyy-MMM")</f>
        <v>2018-Jul</v>
      </c>
      <c r="F280" s="3">
        <f>WEEKDAY(Table_cherry_TWO_View_VY_SOP_Detail[[#This Row],[Document_Date]])</f>
        <v>1</v>
      </c>
      <c r="G280">
        <f>WEEKNUM(Table_cherry_TWO_View_VY_SOP_Detail[[#This Row],[Document_Date]])</f>
        <v>27</v>
      </c>
      <c r="H280">
        <f ca="1">_xlfn.DAYS(Table_cherry_TWO_View_VY_SOP_Detail[[#This Row],[Due_Date]], Table_cherry_TWO_View_VY_SOP_Detail[[#This Row],[Today]])</f>
        <v>1773</v>
      </c>
      <c r="I280" s="2">
        <f t="shared" ca="1" si="4"/>
        <v>41539</v>
      </c>
      <c r="J280" s="1">
        <v>43282</v>
      </c>
      <c r="K280" s="1">
        <v>43282</v>
      </c>
      <c r="L280" s="1">
        <v>43373</v>
      </c>
      <c r="M280" s="1">
        <v>43312</v>
      </c>
      <c r="N280">
        <v>384</v>
      </c>
      <c r="O280" t="s">
        <v>114</v>
      </c>
      <c r="P280" t="s">
        <v>237</v>
      </c>
      <c r="Q280" t="s">
        <v>238</v>
      </c>
      <c r="R280" t="s">
        <v>687</v>
      </c>
      <c r="S280" t="s">
        <v>483</v>
      </c>
      <c r="T280" t="s">
        <v>80</v>
      </c>
      <c r="U280" t="s">
        <v>80</v>
      </c>
      <c r="V280" t="s">
        <v>239</v>
      </c>
      <c r="W280" t="s">
        <v>239</v>
      </c>
      <c r="X280" t="s">
        <v>240</v>
      </c>
      <c r="Y280" t="s">
        <v>240</v>
      </c>
      <c r="Z280" t="s">
        <v>83</v>
      </c>
      <c r="AA280" t="s">
        <v>84</v>
      </c>
      <c r="AB280" t="s">
        <v>84</v>
      </c>
      <c r="AC280" t="s">
        <v>86</v>
      </c>
      <c r="AD280" t="s">
        <v>86</v>
      </c>
      <c r="AE280" t="s">
        <v>238</v>
      </c>
      <c r="AF280" t="s">
        <v>688</v>
      </c>
      <c r="AG280" t="s">
        <v>78</v>
      </c>
      <c r="AH280" t="s">
        <v>78</v>
      </c>
      <c r="AI280" t="s">
        <v>242</v>
      </c>
      <c r="AJ280" t="s">
        <v>243</v>
      </c>
      <c r="AK280" t="s">
        <v>689</v>
      </c>
      <c r="AL280" t="s">
        <v>124</v>
      </c>
      <c r="AM280" t="s">
        <v>86</v>
      </c>
      <c r="AN280" t="s">
        <v>238</v>
      </c>
      <c r="AO280" t="s">
        <v>688</v>
      </c>
      <c r="AP280" t="s">
        <v>78</v>
      </c>
      <c r="AQ280" t="s">
        <v>78</v>
      </c>
      <c r="AR280" t="s">
        <v>242</v>
      </c>
      <c r="AS280" t="s">
        <v>243</v>
      </c>
      <c r="AT280" t="s">
        <v>689</v>
      </c>
      <c r="AU280" t="s">
        <v>124</v>
      </c>
      <c r="AV280">
        <v>5314.99</v>
      </c>
      <c r="AW280">
        <v>0</v>
      </c>
      <c r="AX280">
        <v>4967.28</v>
      </c>
      <c r="AY280">
        <v>0</v>
      </c>
      <c r="AZ280">
        <v>0</v>
      </c>
      <c r="BA280">
        <v>347.7</v>
      </c>
      <c r="BB280" t="s">
        <v>431</v>
      </c>
      <c r="BC280" s="1">
        <v>43373</v>
      </c>
      <c r="BD280" s="1">
        <v>43373</v>
      </c>
      <c r="BE280" t="s">
        <v>125</v>
      </c>
      <c r="BF280" t="s">
        <v>78</v>
      </c>
      <c r="BG280" t="s">
        <v>78</v>
      </c>
      <c r="BH280">
        <v>49152</v>
      </c>
      <c r="BI280">
        <v>0</v>
      </c>
      <c r="BJ280" t="s">
        <v>94</v>
      </c>
      <c r="BK280" t="s">
        <v>485</v>
      </c>
      <c r="BL280" t="s">
        <v>556</v>
      </c>
      <c r="BM280">
        <v>3</v>
      </c>
      <c r="BN280" t="s">
        <v>97</v>
      </c>
      <c r="BO280">
        <v>1</v>
      </c>
      <c r="BP280">
        <v>3</v>
      </c>
      <c r="BQ280">
        <v>551.91999999999996</v>
      </c>
      <c r="BR280">
        <v>1655.76</v>
      </c>
      <c r="BS280" t="s">
        <v>98</v>
      </c>
      <c r="BT280">
        <v>0</v>
      </c>
      <c r="BU280">
        <v>0</v>
      </c>
      <c r="BV280">
        <v>0</v>
      </c>
      <c r="BW280">
        <v>0</v>
      </c>
      <c r="BX280">
        <v>0</v>
      </c>
      <c r="BY280">
        <v>1655.76</v>
      </c>
      <c r="BZ280">
        <v>100</v>
      </c>
      <c r="CA280" t="s">
        <v>78</v>
      </c>
      <c r="CB280" t="s">
        <v>78</v>
      </c>
    </row>
    <row r="281" spans="1:80" x14ac:dyDescent="0.25">
      <c r="A281" t="s">
        <v>690</v>
      </c>
      <c r="B281" t="s">
        <v>202</v>
      </c>
      <c r="C281">
        <f>YEAR(Table_cherry_TWO_View_VY_SOP_Detail[[#This Row],[Document_Date]])</f>
        <v>2018</v>
      </c>
      <c r="D281">
        <f>MONTH(Table_cherry_TWO_View_VY_SOP_Detail[[#This Row],[Document_Date]])</f>
        <v>7</v>
      </c>
      <c r="E281" t="str">
        <f>TEXT(Table_cherry_TWO_View_VY_SOP_Detail[[#This Row],[Document_Date]], "yyyy-MMM")</f>
        <v>2018-Jul</v>
      </c>
      <c r="F281" s="3">
        <f>WEEKDAY(Table_cherry_TWO_View_VY_SOP_Detail[[#This Row],[Document_Date]])</f>
        <v>1</v>
      </c>
      <c r="G281">
        <f>WEEKNUM(Table_cherry_TWO_View_VY_SOP_Detail[[#This Row],[Document_Date]])</f>
        <v>27</v>
      </c>
      <c r="H281">
        <f ca="1">_xlfn.DAYS(Table_cherry_TWO_View_VY_SOP_Detail[[#This Row],[Due_Date]], Table_cherry_TWO_View_VY_SOP_Detail[[#This Row],[Today]])</f>
        <v>1773</v>
      </c>
      <c r="I281" s="2">
        <f t="shared" ca="1" si="4"/>
        <v>41539</v>
      </c>
      <c r="J281" s="1">
        <v>43282</v>
      </c>
      <c r="K281" s="1">
        <v>43282</v>
      </c>
      <c r="L281" s="1">
        <v>43373</v>
      </c>
      <c r="M281" s="1">
        <v>43312</v>
      </c>
      <c r="N281">
        <v>385</v>
      </c>
      <c r="O281" t="s">
        <v>114</v>
      </c>
      <c r="P281" t="s">
        <v>691</v>
      </c>
      <c r="Q281" t="s">
        <v>692</v>
      </c>
      <c r="R281" t="s">
        <v>693</v>
      </c>
      <c r="S281" t="s">
        <v>483</v>
      </c>
      <c r="T281" t="s">
        <v>80</v>
      </c>
      <c r="U281" t="s">
        <v>80</v>
      </c>
      <c r="V281" t="s">
        <v>267</v>
      </c>
      <c r="W281" t="s">
        <v>267</v>
      </c>
      <c r="X281" t="s">
        <v>268</v>
      </c>
      <c r="Y281" t="s">
        <v>268</v>
      </c>
      <c r="Z281" t="s">
        <v>83</v>
      </c>
      <c r="AA281" t="s">
        <v>84</v>
      </c>
      <c r="AB281" t="s">
        <v>84</v>
      </c>
      <c r="AC281" t="s">
        <v>86</v>
      </c>
      <c r="AD281" t="s">
        <v>86</v>
      </c>
      <c r="AE281" t="s">
        <v>692</v>
      </c>
      <c r="AF281" t="s">
        <v>694</v>
      </c>
      <c r="AG281" t="s">
        <v>78</v>
      </c>
      <c r="AH281" t="s">
        <v>78</v>
      </c>
      <c r="AI281" t="s">
        <v>270</v>
      </c>
      <c r="AJ281" t="s">
        <v>271</v>
      </c>
      <c r="AK281" t="s">
        <v>695</v>
      </c>
      <c r="AL281" t="s">
        <v>91</v>
      </c>
      <c r="AM281" t="s">
        <v>86</v>
      </c>
      <c r="AN281" t="s">
        <v>692</v>
      </c>
      <c r="AO281" t="s">
        <v>694</v>
      </c>
      <c r="AP281" t="s">
        <v>78</v>
      </c>
      <c r="AQ281" t="s">
        <v>78</v>
      </c>
      <c r="AR281" t="s">
        <v>270</v>
      </c>
      <c r="AS281" t="s">
        <v>271</v>
      </c>
      <c r="AT281" t="s">
        <v>695</v>
      </c>
      <c r="AU281" t="s">
        <v>91</v>
      </c>
      <c r="AV281">
        <v>7200</v>
      </c>
      <c r="AW281">
        <v>0</v>
      </c>
      <c r="AX281">
        <v>7200</v>
      </c>
      <c r="AY281">
        <v>0</v>
      </c>
      <c r="AZ281">
        <v>0</v>
      </c>
      <c r="BA281">
        <v>0</v>
      </c>
      <c r="BB281" t="s">
        <v>92</v>
      </c>
      <c r="BC281" s="1">
        <v>43373</v>
      </c>
      <c r="BD281" s="1">
        <v>43373</v>
      </c>
      <c r="BE281" t="s">
        <v>125</v>
      </c>
      <c r="BF281" t="s">
        <v>78</v>
      </c>
      <c r="BG281" t="s">
        <v>78</v>
      </c>
      <c r="BH281">
        <v>16384</v>
      </c>
      <c r="BI281">
        <v>0</v>
      </c>
      <c r="BJ281" t="s">
        <v>94</v>
      </c>
      <c r="BK281" t="s">
        <v>485</v>
      </c>
      <c r="BL281" t="s">
        <v>496</v>
      </c>
      <c r="BM281">
        <v>2</v>
      </c>
      <c r="BN281" t="s">
        <v>97</v>
      </c>
      <c r="BO281">
        <v>1</v>
      </c>
      <c r="BP281">
        <v>2</v>
      </c>
      <c r="BQ281">
        <v>1200</v>
      </c>
      <c r="BR281">
        <v>2400</v>
      </c>
      <c r="BS281" t="s">
        <v>98</v>
      </c>
      <c r="BT281">
        <v>0</v>
      </c>
      <c r="BU281">
        <v>0</v>
      </c>
      <c r="BV281">
        <v>0</v>
      </c>
      <c r="BW281">
        <v>0</v>
      </c>
      <c r="BX281">
        <v>0</v>
      </c>
      <c r="BY281">
        <v>2400</v>
      </c>
      <c r="BZ281">
        <v>100</v>
      </c>
      <c r="CA281" t="s">
        <v>78</v>
      </c>
      <c r="CB281" t="s">
        <v>78</v>
      </c>
    </row>
    <row r="282" spans="1:80" x14ac:dyDescent="0.25">
      <c r="A282" t="s">
        <v>690</v>
      </c>
      <c r="B282" t="s">
        <v>202</v>
      </c>
      <c r="C282">
        <f>YEAR(Table_cherry_TWO_View_VY_SOP_Detail[[#This Row],[Document_Date]])</f>
        <v>2018</v>
      </c>
      <c r="D282">
        <f>MONTH(Table_cherry_TWO_View_VY_SOP_Detail[[#This Row],[Document_Date]])</f>
        <v>7</v>
      </c>
      <c r="E282" t="str">
        <f>TEXT(Table_cherry_TWO_View_VY_SOP_Detail[[#This Row],[Document_Date]], "yyyy-MMM")</f>
        <v>2018-Jul</v>
      </c>
      <c r="F282" s="3">
        <f>WEEKDAY(Table_cherry_TWO_View_VY_SOP_Detail[[#This Row],[Document_Date]])</f>
        <v>1</v>
      </c>
      <c r="G282">
        <f>WEEKNUM(Table_cherry_TWO_View_VY_SOP_Detail[[#This Row],[Document_Date]])</f>
        <v>27</v>
      </c>
      <c r="H282">
        <f ca="1">_xlfn.DAYS(Table_cherry_TWO_View_VY_SOP_Detail[[#This Row],[Due_Date]], Table_cherry_TWO_View_VY_SOP_Detail[[#This Row],[Today]])</f>
        <v>1773</v>
      </c>
      <c r="I282" s="2">
        <f t="shared" ca="1" si="4"/>
        <v>41539</v>
      </c>
      <c r="J282" s="1">
        <v>43282</v>
      </c>
      <c r="K282" s="1">
        <v>43282</v>
      </c>
      <c r="L282" s="1">
        <v>43373</v>
      </c>
      <c r="M282" s="1">
        <v>43312</v>
      </c>
      <c r="N282">
        <v>385</v>
      </c>
      <c r="O282" t="s">
        <v>114</v>
      </c>
      <c r="P282" t="s">
        <v>691</v>
      </c>
      <c r="Q282" t="s">
        <v>692</v>
      </c>
      <c r="R282" t="s">
        <v>693</v>
      </c>
      <c r="S282" t="s">
        <v>483</v>
      </c>
      <c r="T282" t="s">
        <v>80</v>
      </c>
      <c r="U282" t="s">
        <v>80</v>
      </c>
      <c r="V282" t="s">
        <v>267</v>
      </c>
      <c r="W282" t="s">
        <v>267</v>
      </c>
      <c r="X282" t="s">
        <v>268</v>
      </c>
      <c r="Y282" t="s">
        <v>268</v>
      </c>
      <c r="Z282" t="s">
        <v>83</v>
      </c>
      <c r="AA282" t="s">
        <v>84</v>
      </c>
      <c r="AB282" t="s">
        <v>84</v>
      </c>
      <c r="AC282" t="s">
        <v>86</v>
      </c>
      <c r="AD282" t="s">
        <v>86</v>
      </c>
      <c r="AE282" t="s">
        <v>692</v>
      </c>
      <c r="AF282" t="s">
        <v>694</v>
      </c>
      <c r="AG282" t="s">
        <v>78</v>
      </c>
      <c r="AH282" t="s">
        <v>78</v>
      </c>
      <c r="AI282" t="s">
        <v>270</v>
      </c>
      <c r="AJ282" t="s">
        <v>271</v>
      </c>
      <c r="AK282" t="s">
        <v>695</v>
      </c>
      <c r="AL282" t="s">
        <v>91</v>
      </c>
      <c r="AM282" t="s">
        <v>86</v>
      </c>
      <c r="AN282" t="s">
        <v>692</v>
      </c>
      <c r="AO282" t="s">
        <v>694</v>
      </c>
      <c r="AP282" t="s">
        <v>78</v>
      </c>
      <c r="AQ282" t="s">
        <v>78</v>
      </c>
      <c r="AR282" t="s">
        <v>270</v>
      </c>
      <c r="AS282" t="s">
        <v>271</v>
      </c>
      <c r="AT282" t="s">
        <v>695</v>
      </c>
      <c r="AU282" t="s">
        <v>91</v>
      </c>
      <c r="AV282">
        <v>7200</v>
      </c>
      <c r="AW282">
        <v>0</v>
      </c>
      <c r="AX282">
        <v>7200</v>
      </c>
      <c r="AY282">
        <v>0</v>
      </c>
      <c r="AZ282">
        <v>0</v>
      </c>
      <c r="BA282">
        <v>0</v>
      </c>
      <c r="BB282" t="s">
        <v>92</v>
      </c>
      <c r="BC282" s="1">
        <v>43373</v>
      </c>
      <c r="BD282" s="1">
        <v>43373</v>
      </c>
      <c r="BE282" t="s">
        <v>125</v>
      </c>
      <c r="BF282" t="s">
        <v>78</v>
      </c>
      <c r="BG282" t="s">
        <v>78</v>
      </c>
      <c r="BH282">
        <v>32768</v>
      </c>
      <c r="BI282">
        <v>0</v>
      </c>
      <c r="BJ282" t="s">
        <v>94</v>
      </c>
      <c r="BK282" t="s">
        <v>485</v>
      </c>
      <c r="BL282" t="s">
        <v>505</v>
      </c>
      <c r="BM282">
        <v>4</v>
      </c>
      <c r="BN282" t="s">
        <v>97</v>
      </c>
      <c r="BO282">
        <v>1</v>
      </c>
      <c r="BP282">
        <v>4</v>
      </c>
      <c r="BQ282">
        <v>600</v>
      </c>
      <c r="BR282">
        <v>2400</v>
      </c>
      <c r="BS282" t="s">
        <v>98</v>
      </c>
      <c r="BT282">
        <v>0</v>
      </c>
      <c r="BU282">
        <v>0</v>
      </c>
      <c r="BV282">
        <v>0</v>
      </c>
      <c r="BW282">
        <v>0</v>
      </c>
      <c r="BX282">
        <v>0</v>
      </c>
      <c r="BY282">
        <v>2400</v>
      </c>
      <c r="BZ282">
        <v>100</v>
      </c>
      <c r="CA282" t="s">
        <v>78</v>
      </c>
      <c r="CB282" t="s">
        <v>78</v>
      </c>
    </row>
    <row r="283" spans="1:80" x14ac:dyDescent="0.25">
      <c r="A283" t="s">
        <v>690</v>
      </c>
      <c r="B283" t="s">
        <v>202</v>
      </c>
      <c r="C283">
        <f>YEAR(Table_cherry_TWO_View_VY_SOP_Detail[[#This Row],[Document_Date]])</f>
        <v>2018</v>
      </c>
      <c r="D283">
        <f>MONTH(Table_cherry_TWO_View_VY_SOP_Detail[[#This Row],[Document_Date]])</f>
        <v>7</v>
      </c>
      <c r="E283" t="str">
        <f>TEXT(Table_cherry_TWO_View_VY_SOP_Detail[[#This Row],[Document_Date]], "yyyy-MMM")</f>
        <v>2018-Jul</v>
      </c>
      <c r="F283" s="3">
        <f>WEEKDAY(Table_cherry_TWO_View_VY_SOP_Detail[[#This Row],[Document_Date]])</f>
        <v>1</v>
      </c>
      <c r="G283">
        <f>WEEKNUM(Table_cherry_TWO_View_VY_SOP_Detail[[#This Row],[Document_Date]])</f>
        <v>27</v>
      </c>
      <c r="H283">
        <f ca="1">_xlfn.DAYS(Table_cherry_TWO_View_VY_SOP_Detail[[#This Row],[Due_Date]], Table_cherry_TWO_View_VY_SOP_Detail[[#This Row],[Today]])</f>
        <v>1773</v>
      </c>
      <c r="I283" s="2">
        <f t="shared" ca="1" si="4"/>
        <v>41539</v>
      </c>
      <c r="J283" s="1">
        <v>43282</v>
      </c>
      <c r="K283" s="1">
        <v>43282</v>
      </c>
      <c r="L283" s="1">
        <v>43373</v>
      </c>
      <c r="M283" s="1">
        <v>43312</v>
      </c>
      <c r="N283">
        <v>385</v>
      </c>
      <c r="O283" t="s">
        <v>114</v>
      </c>
      <c r="P283" t="s">
        <v>691</v>
      </c>
      <c r="Q283" t="s">
        <v>692</v>
      </c>
      <c r="R283" t="s">
        <v>693</v>
      </c>
      <c r="S283" t="s">
        <v>483</v>
      </c>
      <c r="T283" t="s">
        <v>80</v>
      </c>
      <c r="U283" t="s">
        <v>80</v>
      </c>
      <c r="V283" t="s">
        <v>267</v>
      </c>
      <c r="W283" t="s">
        <v>267</v>
      </c>
      <c r="X283" t="s">
        <v>268</v>
      </c>
      <c r="Y283" t="s">
        <v>268</v>
      </c>
      <c r="Z283" t="s">
        <v>83</v>
      </c>
      <c r="AA283" t="s">
        <v>84</v>
      </c>
      <c r="AB283" t="s">
        <v>84</v>
      </c>
      <c r="AC283" t="s">
        <v>86</v>
      </c>
      <c r="AD283" t="s">
        <v>86</v>
      </c>
      <c r="AE283" t="s">
        <v>692</v>
      </c>
      <c r="AF283" t="s">
        <v>694</v>
      </c>
      <c r="AG283" t="s">
        <v>78</v>
      </c>
      <c r="AH283" t="s">
        <v>78</v>
      </c>
      <c r="AI283" t="s">
        <v>270</v>
      </c>
      <c r="AJ283" t="s">
        <v>271</v>
      </c>
      <c r="AK283" t="s">
        <v>695</v>
      </c>
      <c r="AL283" t="s">
        <v>91</v>
      </c>
      <c r="AM283" t="s">
        <v>86</v>
      </c>
      <c r="AN283" t="s">
        <v>692</v>
      </c>
      <c r="AO283" t="s">
        <v>694</v>
      </c>
      <c r="AP283" t="s">
        <v>78</v>
      </c>
      <c r="AQ283" t="s">
        <v>78</v>
      </c>
      <c r="AR283" t="s">
        <v>270</v>
      </c>
      <c r="AS283" t="s">
        <v>271</v>
      </c>
      <c r="AT283" t="s">
        <v>695</v>
      </c>
      <c r="AU283" t="s">
        <v>91</v>
      </c>
      <c r="AV283">
        <v>7200</v>
      </c>
      <c r="AW283">
        <v>0</v>
      </c>
      <c r="AX283">
        <v>7200</v>
      </c>
      <c r="AY283">
        <v>0</v>
      </c>
      <c r="AZ283">
        <v>0</v>
      </c>
      <c r="BA283">
        <v>0</v>
      </c>
      <c r="BB283" t="s">
        <v>92</v>
      </c>
      <c r="BC283" s="1">
        <v>43373</v>
      </c>
      <c r="BD283" s="1">
        <v>43373</v>
      </c>
      <c r="BE283" t="s">
        <v>125</v>
      </c>
      <c r="BF283" t="s">
        <v>78</v>
      </c>
      <c r="BG283" t="s">
        <v>78</v>
      </c>
      <c r="BH283">
        <v>49152</v>
      </c>
      <c r="BI283">
        <v>0</v>
      </c>
      <c r="BJ283" t="s">
        <v>94</v>
      </c>
      <c r="BK283" t="s">
        <v>485</v>
      </c>
      <c r="BL283" t="s">
        <v>556</v>
      </c>
      <c r="BM283">
        <v>3</v>
      </c>
      <c r="BN283" t="s">
        <v>97</v>
      </c>
      <c r="BO283">
        <v>1</v>
      </c>
      <c r="BP283">
        <v>3</v>
      </c>
      <c r="BQ283">
        <v>800</v>
      </c>
      <c r="BR283">
        <v>2400</v>
      </c>
      <c r="BS283" t="s">
        <v>98</v>
      </c>
      <c r="BT283">
        <v>0</v>
      </c>
      <c r="BU283">
        <v>0</v>
      </c>
      <c r="BV283">
        <v>0</v>
      </c>
      <c r="BW283">
        <v>0</v>
      </c>
      <c r="BX283">
        <v>0</v>
      </c>
      <c r="BY283">
        <v>2400</v>
      </c>
      <c r="BZ283">
        <v>100</v>
      </c>
      <c r="CA283" t="s">
        <v>78</v>
      </c>
      <c r="CB283" t="s">
        <v>78</v>
      </c>
    </row>
    <row r="284" spans="1:80" x14ac:dyDescent="0.25">
      <c r="A284" t="s">
        <v>696</v>
      </c>
      <c r="B284" t="s">
        <v>202</v>
      </c>
      <c r="C284">
        <f>YEAR(Table_cherry_TWO_View_VY_SOP_Detail[[#This Row],[Document_Date]])</f>
        <v>2018</v>
      </c>
      <c r="D284">
        <f>MONTH(Table_cherry_TWO_View_VY_SOP_Detail[[#This Row],[Document_Date]])</f>
        <v>7</v>
      </c>
      <c r="E284" t="str">
        <f>TEXT(Table_cherry_TWO_View_VY_SOP_Detail[[#This Row],[Document_Date]], "yyyy-MMM")</f>
        <v>2018-Jul</v>
      </c>
      <c r="F284" s="3">
        <f>WEEKDAY(Table_cherry_TWO_View_VY_SOP_Detail[[#This Row],[Document_Date]])</f>
        <v>1</v>
      </c>
      <c r="G284">
        <f>WEEKNUM(Table_cherry_TWO_View_VY_SOP_Detail[[#This Row],[Document_Date]])</f>
        <v>27</v>
      </c>
      <c r="H284">
        <f ca="1">_xlfn.DAYS(Table_cherry_TWO_View_VY_SOP_Detail[[#This Row],[Due_Date]], Table_cherry_TWO_View_VY_SOP_Detail[[#This Row],[Today]])</f>
        <v>1773</v>
      </c>
      <c r="I284" s="2">
        <f t="shared" ca="1" si="4"/>
        <v>41539</v>
      </c>
      <c r="J284" s="1">
        <v>43282</v>
      </c>
      <c r="K284" s="1">
        <v>43282</v>
      </c>
      <c r="L284" s="1">
        <v>43373</v>
      </c>
      <c r="M284" s="1">
        <v>43312</v>
      </c>
      <c r="N284">
        <v>386</v>
      </c>
      <c r="O284" t="s">
        <v>114</v>
      </c>
      <c r="P284" t="s">
        <v>697</v>
      </c>
      <c r="Q284" t="s">
        <v>698</v>
      </c>
      <c r="R284" t="s">
        <v>699</v>
      </c>
      <c r="S284" t="s">
        <v>483</v>
      </c>
      <c r="T284" t="s">
        <v>80</v>
      </c>
      <c r="U284" t="s">
        <v>80</v>
      </c>
      <c r="V284" t="s">
        <v>226</v>
      </c>
      <c r="W284" t="s">
        <v>226</v>
      </c>
      <c r="X284" t="s">
        <v>227</v>
      </c>
      <c r="Y284" t="s">
        <v>227</v>
      </c>
      <c r="Z284" t="s">
        <v>83</v>
      </c>
      <c r="AA284" t="s">
        <v>78</v>
      </c>
      <c r="AB284" t="s">
        <v>78</v>
      </c>
      <c r="AC284" t="s">
        <v>85</v>
      </c>
      <c r="AD284" t="s">
        <v>86</v>
      </c>
      <c r="AE284" t="s">
        <v>698</v>
      </c>
      <c r="AF284" t="s">
        <v>700</v>
      </c>
      <c r="AG284" t="s">
        <v>78</v>
      </c>
      <c r="AH284" t="s">
        <v>78</v>
      </c>
      <c r="AI284" t="s">
        <v>230</v>
      </c>
      <c r="AJ284" t="s">
        <v>231</v>
      </c>
      <c r="AK284" t="s">
        <v>232</v>
      </c>
      <c r="AL284" t="s">
        <v>233</v>
      </c>
      <c r="AM284" t="s">
        <v>86</v>
      </c>
      <c r="AN284" t="s">
        <v>698</v>
      </c>
      <c r="AO284" t="s">
        <v>700</v>
      </c>
      <c r="AP284" t="s">
        <v>78</v>
      </c>
      <c r="AQ284" t="s">
        <v>78</v>
      </c>
      <c r="AR284" t="s">
        <v>230</v>
      </c>
      <c r="AS284" t="s">
        <v>231</v>
      </c>
      <c r="AT284" t="s">
        <v>232</v>
      </c>
      <c r="AU284" t="s">
        <v>233</v>
      </c>
      <c r="AV284">
        <v>6329.67</v>
      </c>
      <c r="AW284">
        <v>0</v>
      </c>
      <c r="AX284">
        <v>5274.73</v>
      </c>
      <c r="AY284">
        <v>0</v>
      </c>
      <c r="AZ284">
        <v>0</v>
      </c>
      <c r="BA284">
        <v>1054.95</v>
      </c>
      <c r="BB284" t="s">
        <v>415</v>
      </c>
      <c r="BC284" s="1">
        <v>43373</v>
      </c>
      <c r="BD284" s="1">
        <v>43373</v>
      </c>
      <c r="BE284" t="s">
        <v>125</v>
      </c>
      <c r="BF284" t="s">
        <v>78</v>
      </c>
      <c r="BG284" t="s">
        <v>78</v>
      </c>
      <c r="BH284">
        <v>16384</v>
      </c>
      <c r="BI284">
        <v>0</v>
      </c>
      <c r="BJ284" t="s">
        <v>94</v>
      </c>
      <c r="BK284" t="s">
        <v>485</v>
      </c>
      <c r="BL284" t="s">
        <v>496</v>
      </c>
      <c r="BM284">
        <v>2</v>
      </c>
      <c r="BN284" t="s">
        <v>97</v>
      </c>
      <c r="BO284">
        <v>1</v>
      </c>
      <c r="BP284">
        <v>2</v>
      </c>
      <c r="BQ284">
        <v>879.12</v>
      </c>
      <c r="BR284">
        <v>1758.24</v>
      </c>
      <c r="BS284" t="s">
        <v>98</v>
      </c>
      <c r="BT284">
        <v>0</v>
      </c>
      <c r="BU284">
        <v>0</v>
      </c>
      <c r="BV284">
        <v>0</v>
      </c>
      <c r="BW284">
        <v>0</v>
      </c>
      <c r="BX284">
        <v>0</v>
      </c>
      <c r="BY284">
        <v>1758.24</v>
      </c>
      <c r="BZ284">
        <v>100</v>
      </c>
      <c r="CA284" t="s">
        <v>78</v>
      </c>
      <c r="CB284" t="s">
        <v>78</v>
      </c>
    </row>
    <row r="285" spans="1:80" x14ac:dyDescent="0.25">
      <c r="A285" t="s">
        <v>696</v>
      </c>
      <c r="B285" t="s">
        <v>202</v>
      </c>
      <c r="C285">
        <f>YEAR(Table_cherry_TWO_View_VY_SOP_Detail[[#This Row],[Document_Date]])</f>
        <v>2018</v>
      </c>
      <c r="D285">
        <f>MONTH(Table_cherry_TWO_View_VY_SOP_Detail[[#This Row],[Document_Date]])</f>
        <v>7</v>
      </c>
      <c r="E285" t="str">
        <f>TEXT(Table_cherry_TWO_View_VY_SOP_Detail[[#This Row],[Document_Date]], "yyyy-MMM")</f>
        <v>2018-Jul</v>
      </c>
      <c r="F285" s="3">
        <f>WEEKDAY(Table_cherry_TWO_View_VY_SOP_Detail[[#This Row],[Document_Date]])</f>
        <v>1</v>
      </c>
      <c r="G285">
        <f>WEEKNUM(Table_cherry_TWO_View_VY_SOP_Detail[[#This Row],[Document_Date]])</f>
        <v>27</v>
      </c>
      <c r="H285">
        <f ca="1">_xlfn.DAYS(Table_cherry_TWO_View_VY_SOP_Detail[[#This Row],[Due_Date]], Table_cherry_TWO_View_VY_SOP_Detail[[#This Row],[Today]])</f>
        <v>1773</v>
      </c>
      <c r="I285" s="2">
        <f t="shared" ca="1" si="4"/>
        <v>41539</v>
      </c>
      <c r="J285" s="1">
        <v>43282</v>
      </c>
      <c r="K285" s="1">
        <v>43282</v>
      </c>
      <c r="L285" s="1">
        <v>43373</v>
      </c>
      <c r="M285" s="1">
        <v>43312</v>
      </c>
      <c r="N285">
        <v>386</v>
      </c>
      <c r="O285" t="s">
        <v>114</v>
      </c>
      <c r="P285" t="s">
        <v>697</v>
      </c>
      <c r="Q285" t="s">
        <v>698</v>
      </c>
      <c r="R285" t="s">
        <v>699</v>
      </c>
      <c r="S285" t="s">
        <v>483</v>
      </c>
      <c r="T285" t="s">
        <v>80</v>
      </c>
      <c r="U285" t="s">
        <v>80</v>
      </c>
      <c r="V285" t="s">
        <v>226</v>
      </c>
      <c r="W285" t="s">
        <v>226</v>
      </c>
      <c r="X285" t="s">
        <v>227</v>
      </c>
      <c r="Y285" t="s">
        <v>227</v>
      </c>
      <c r="Z285" t="s">
        <v>83</v>
      </c>
      <c r="AA285" t="s">
        <v>78</v>
      </c>
      <c r="AB285" t="s">
        <v>78</v>
      </c>
      <c r="AC285" t="s">
        <v>85</v>
      </c>
      <c r="AD285" t="s">
        <v>86</v>
      </c>
      <c r="AE285" t="s">
        <v>698</v>
      </c>
      <c r="AF285" t="s">
        <v>700</v>
      </c>
      <c r="AG285" t="s">
        <v>78</v>
      </c>
      <c r="AH285" t="s">
        <v>78</v>
      </c>
      <c r="AI285" t="s">
        <v>230</v>
      </c>
      <c r="AJ285" t="s">
        <v>231</v>
      </c>
      <c r="AK285" t="s">
        <v>232</v>
      </c>
      <c r="AL285" t="s">
        <v>233</v>
      </c>
      <c r="AM285" t="s">
        <v>86</v>
      </c>
      <c r="AN285" t="s">
        <v>698</v>
      </c>
      <c r="AO285" t="s">
        <v>700</v>
      </c>
      <c r="AP285" t="s">
        <v>78</v>
      </c>
      <c r="AQ285" t="s">
        <v>78</v>
      </c>
      <c r="AR285" t="s">
        <v>230</v>
      </c>
      <c r="AS285" t="s">
        <v>231</v>
      </c>
      <c r="AT285" t="s">
        <v>232</v>
      </c>
      <c r="AU285" t="s">
        <v>233</v>
      </c>
      <c r="AV285">
        <v>6329.67</v>
      </c>
      <c r="AW285">
        <v>0</v>
      </c>
      <c r="AX285">
        <v>5274.73</v>
      </c>
      <c r="AY285">
        <v>0</v>
      </c>
      <c r="AZ285">
        <v>0</v>
      </c>
      <c r="BA285">
        <v>1054.95</v>
      </c>
      <c r="BB285" t="s">
        <v>415</v>
      </c>
      <c r="BC285" s="1">
        <v>43373</v>
      </c>
      <c r="BD285" s="1">
        <v>43373</v>
      </c>
      <c r="BE285" t="s">
        <v>125</v>
      </c>
      <c r="BF285" t="s">
        <v>78</v>
      </c>
      <c r="BG285" t="s">
        <v>78</v>
      </c>
      <c r="BH285">
        <v>32768</v>
      </c>
      <c r="BI285">
        <v>0</v>
      </c>
      <c r="BJ285" t="s">
        <v>94</v>
      </c>
      <c r="BK285" t="s">
        <v>485</v>
      </c>
      <c r="BL285" t="s">
        <v>505</v>
      </c>
      <c r="BM285">
        <v>4</v>
      </c>
      <c r="BN285" t="s">
        <v>97</v>
      </c>
      <c r="BO285">
        <v>1</v>
      </c>
      <c r="BP285">
        <v>4</v>
      </c>
      <c r="BQ285">
        <v>439.56</v>
      </c>
      <c r="BR285">
        <v>1758.24</v>
      </c>
      <c r="BS285" t="s">
        <v>98</v>
      </c>
      <c r="BT285">
        <v>0</v>
      </c>
      <c r="BU285">
        <v>0</v>
      </c>
      <c r="BV285">
        <v>0</v>
      </c>
      <c r="BW285">
        <v>0</v>
      </c>
      <c r="BX285">
        <v>0</v>
      </c>
      <c r="BY285">
        <v>1758.24</v>
      </c>
      <c r="BZ285">
        <v>100</v>
      </c>
      <c r="CA285" t="s">
        <v>78</v>
      </c>
      <c r="CB285" t="s">
        <v>78</v>
      </c>
    </row>
    <row r="286" spans="1:80" x14ac:dyDescent="0.25">
      <c r="A286" t="s">
        <v>696</v>
      </c>
      <c r="B286" t="s">
        <v>202</v>
      </c>
      <c r="C286">
        <f>YEAR(Table_cherry_TWO_View_VY_SOP_Detail[[#This Row],[Document_Date]])</f>
        <v>2018</v>
      </c>
      <c r="D286">
        <f>MONTH(Table_cherry_TWO_View_VY_SOP_Detail[[#This Row],[Document_Date]])</f>
        <v>7</v>
      </c>
      <c r="E286" t="str">
        <f>TEXT(Table_cherry_TWO_View_VY_SOP_Detail[[#This Row],[Document_Date]], "yyyy-MMM")</f>
        <v>2018-Jul</v>
      </c>
      <c r="F286" s="3">
        <f>WEEKDAY(Table_cherry_TWO_View_VY_SOP_Detail[[#This Row],[Document_Date]])</f>
        <v>1</v>
      </c>
      <c r="G286">
        <f>WEEKNUM(Table_cherry_TWO_View_VY_SOP_Detail[[#This Row],[Document_Date]])</f>
        <v>27</v>
      </c>
      <c r="H286">
        <f ca="1">_xlfn.DAYS(Table_cherry_TWO_View_VY_SOP_Detail[[#This Row],[Due_Date]], Table_cherry_TWO_View_VY_SOP_Detail[[#This Row],[Today]])</f>
        <v>1773</v>
      </c>
      <c r="I286" s="2">
        <f t="shared" ca="1" si="4"/>
        <v>41539</v>
      </c>
      <c r="J286" s="1">
        <v>43282</v>
      </c>
      <c r="K286" s="1">
        <v>43282</v>
      </c>
      <c r="L286" s="1">
        <v>43373</v>
      </c>
      <c r="M286" s="1">
        <v>43312</v>
      </c>
      <c r="N286">
        <v>386</v>
      </c>
      <c r="O286" t="s">
        <v>114</v>
      </c>
      <c r="P286" t="s">
        <v>697</v>
      </c>
      <c r="Q286" t="s">
        <v>698</v>
      </c>
      <c r="R286" t="s">
        <v>699</v>
      </c>
      <c r="S286" t="s">
        <v>483</v>
      </c>
      <c r="T286" t="s">
        <v>80</v>
      </c>
      <c r="U286" t="s">
        <v>80</v>
      </c>
      <c r="V286" t="s">
        <v>226</v>
      </c>
      <c r="W286" t="s">
        <v>226</v>
      </c>
      <c r="X286" t="s">
        <v>227</v>
      </c>
      <c r="Y286" t="s">
        <v>227</v>
      </c>
      <c r="Z286" t="s">
        <v>83</v>
      </c>
      <c r="AA286" t="s">
        <v>78</v>
      </c>
      <c r="AB286" t="s">
        <v>78</v>
      </c>
      <c r="AC286" t="s">
        <v>85</v>
      </c>
      <c r="AD286" t="s">
        <v>86</v>
      </c>
      <c r="AE286" t="s">
        <v>698</v>
      </c>
      <c r="AF286" t="s">
        <v>700</v>
      </c>
      <c r="AG286" t="s">
        <v>78</v>
      </c>
      <c r="AH286" t="s">
        <v>78</v>
      </c>
      <c r="AI286" t="s">
        <v>230</v>
      </c>
      <c r="AJ286" t="s">
        <v>231</v>
      </c>
      <c r="AK286" t="s">
        <v>232</v>
      </c>
      <c r="AL286" t="s">
        <v>233</v>
      </c>
      <c r="AM286" t="s">
        <v>86</v>
      </c>
      <c r="AN286" t="s">
        <v>698</v>
      </c>
      <c r="AO286" t="s">
        <v>700</v>
      </c>
      <c r="AP286" t="s">
        <v>78</v>
      </c>
      <c r="AQ286" t="s">
        <v>78</v>
      </c>
      <c r="AR286" t="s">
        <v>230</v>
      </c>
      <c r="AS286" t="s">
        <v>231</v>
      </c>
      <c r="AT286" t="s">
        <v>232</v>
      </c>
      <c r="AU286" t="s">
        <v>233</v>
      </c>
      <c r="AV286">
        <v>6329.67</v>
      </c>
      <c r="AW286">
        <v>0</v>
      </c>
      <c r="AX286">
        <v>5274.73</v>
      </c>
      <c r="AY286">
        <v>0</v>
      </c>
      <c r="AZ286">
        <v>0</v>
      </c>
      <c r="BA286">
        <v>1054.95</v>
      </c>
      <c r="BB286" t="s">
        <v>415</v>
      </c>
      <c r="BC286" s="1">
        <v>43373</v>
      </c>
      <c r="BD286" s="1">
        <v>43373</v>
      </c>
      <c r="BE286" t="s">
        <v>125</v>
      </c>
      <c r="BF286" t="s">
        <v>78</v>
      </c>
      <c r="BG286" t="s">
        <v>78</v>
      </c>
      <c r="BH286">
        <v>49152</v>
      </c>
      <c r="BI286">
        <v>0</v>
      </c>
      <c r="BJ286" t="s">
        <v>94</v>
      </c>
      <c r="BK286" t="s">
        <v>485</v>
      </c>
      <c r="BL286" t="s">
        <v>556</v>
      </c>
      <c r="BM286">
        <v>6</v>
      </c>
      <c r="BN286" t="s">
        <v>97</v>
      </c>
      <c r="BO286">
        <v>1</v>
      </c>
      <c r="BP286">
        <v>6</v>
      </c>
      <c r="BQ286">
        <v>293.04000000000002</v>
      </c>
      <c r="BR286">
        <v>1758.24</v>
      </c>
      <c r="BS286" t="s">
        <v>98</v>
      </c>
      <c r="BT286">
        <v>0</v>
      </c>
      <c r="BU286">
        <v>0</v>
      </c>
      <c r="BV286">
        <v>0</v>
      </c>
      <c r="BW286">
        <v>0</v>
      </c>
      <c r="BX286">
        <v>0</v>
      </c>
      <c r="BY286">
        <v>1758.24</v>
      </c>
      <c r="BZ286">
        <v>100</v>
      </c>
      <c r="CA286" t="s">
        <v>78</v>
      </c>
      <c r="CB286" t="s">
        <v>78</v>
      </c>
    </row>
    <row r="287" spans="1:80" x14ac:dyDescent="0.25">
      <c r="A287" t="s">
        <v>701</v>
      </c>
      <c r="B287" t="s">
        <v>202</v>
      </c>
      <c r="C287">
        <f>YEAR(Table_cherry_TWO_View_VY_SOP_Detail[[#This Row],[Document_Date]])</f>
        <v>2018</v>
      </c>
      <c r="D287">
        <f>MONTH(Table_cherry_TWO_View_VY_SOP_Detail[[#This Row],[Document_Date]])</f>
        <v>10</v>
      </c>
      <c r="E287" t="str">
        <f>TEXT(Table_cherry_TWO_View_VY_SOP_Detail[[#This Row],[Document_Date]], "yyyy-MMM")</f>
        <v>2018-Oct</v>
      </c>
      <c r="F287" s="3">
        <f>WEEKDAY(Table_cherry_TWO_View_VY_SOP_Detail[[#This Row],[Document_Date]])</f>
        <v>5</v>
      </c>
      <c r="G287">
        <f>WEEKNUM(Table_cherry_TWO_View_VY_SOP_Detail[[#This Row],[Document_Date]])</f>
        <v>43</v>
      </c>
      <c r="H287">
        <f ca="1">_xlfn.DAYS(Table_cherry_TWO_View_VY_SOP_Detail[[#This Row],[Due_Date]], Table_cherry_TWO_View_VY_SOP_Detail[[#This Row],[Today]])</f>
        <v>1889</v>
      </c>
      <c r="I287" s="2">
        <f t="shared" ca="1" si="4"/>
        <v>41539</v>
      </c>
      <c r="J287" s="1">
        <v>43398</v>
      </c>
      <c r="K287" s="1">
        <v>43398</v>
      </c>
      <c r="L287" s="1">
        <v>43404</v>
      </c>
      <c r="M287" s="1">
        <v>43428</v>
      </c>
      <c r="N287">
        <v>387</v>
      </c>
      <c r="O287" t="s">
        <v>114</v>
      </c>
      <c r="P287" t="s">
        <v>481</v>
      </c>
      <c r="Q287" t="s">
        <v>482</v>
      </c>
      <c r="R287" t="s">
        <v>78</v>
      </c>
      <c r="S287" t="s">
        <v>483</v>
      </c>
      <c r="T287" t="s">
        <v>80</v>
      </c>
      <c r="U287" t="s">
        <v>80</v>
      </c>
      <c r="V287" t="s">
        <v>318</v>
      </c>
      <c r="W287" t="s">
        <v>318</v>
      </c>
      <c r="X287" t="s">
        <v>319</v>
      </c>
      <c r="Y287" t="s">
        <v>319</v>
      </c>
      <c r="Z287" t="s">
        <v>83</v>
      </c>
      <c r="AA287" t="s">
        <v>84</v>
      </c>
      <c r="AB287" t="s">
        <v>84</v>
      </c>
      <c r="AC287" t="s">
        <v>86</v>
      </c>
      <c r="AD287" t="s">
        <v>86</v>
      </c>
      <c r="AE287" t="s">
        <v>482</v>
      </c>
      <c r="AF287" t="s">
        <v>484</v>
      </c>
      <c r="AG287" t="s">
        <v>78</v>
      </c>
      <c r="AH287" t="s">
        <v>78</v>
      </c>
      <c r="AI287" t="s">
        <v>321</v>
      </c>
      <c r="AJ287" t="s">
        <v>322</v>
      </c>
      <c r="AK287" t="s">
        <v>323</v>
      </c>
      <c r="AL287" t="s">
        <v>124</v>
      </c>
      <c r="AM287" t="s">
        <v>86</v>
      </c>
      <c r="AN287" t="s">
        <v>482</v>
      </c>
      <c r="AO287" t="s">
        <v>484</v>
      </c>
      <c r="AP287" t="s">
        <v>78</v>
      </c>
      <c r="AQ287" t="s">
        <v>78</v>
      </c>
      <c r="AR287" t="s">
        <v>321</v>
      </c>
      <c r="AS287" t="s">
        <v>322</v>
      </c>
      <c r="AT287" t="s">
        <v>323</v>
      </c>
      <c r="AU287" t="s">
        <v>124</v>
      </c>
      <c r="AV287">
        <v>389.66</v>
      </c>
      <c r="AW287">
        <v>0</v>
      </c>
      <c r="AX287">
        <v>364.16</v>
      </c>
      <c r="AY287">
        <v>0</v>
      </c>
      <c r="AZ287">
        <v>0</v>
      </c>
      <c r="BA287">
        <v>25.5</v>
      </c>
      <c r="BB287" t="s">
        <v>431</v>
      </c>
      <c r="BC287" s="1">
        <v>43404</v>
      </c>
      <c r="BD287" s="1">
        <v>43404</v>
      </c>
      <c r="BE287" t="s">
        <v>125</v>
      </c>
      <c r="BF287" t="s">
        <v>78</v>
      </c>
      <c r="BG287" t="s">
        <v>78</v>
      </c>
      <c r="BH287">
        <v>16384</v>
      </c>
      <c r="BI287">
        <v>0</v>
      </c>
      <c r="BJ287" t="s">
        <v>94</v>
      </c>
      <c r="BK287" t="s">
        <v>485</v>
      </c>
      <c r="BL287" t="s">
        <v>486</v>
      </c>
      <c r="BM287">
        <v>1</v>
      </c>
      <c r="BN287" t="s">
        <v>97</v>
      </c>
      <c r="BO287">
        <v>1</v>
      </c>
      <c r="BP287">
        <v>1</v>
      </c>
      <c r="BQ287">
        <v>333.33</v>
      </c>
      <c r="BR287">
        <v>333.33</v>
      </c>
      <c r="BS287" t="s">
        <v>98</v>
      </c>
      <c r="BT287">
        <v>0</v>
      </c>
      <c r="BU287">
        <v>0</v>
      </c>
      <c r="BV287">
        <v>0</v>
      </c>
      <c r="BW287">
        <v>0</v>
      </c>
      <c r="BX287">
        <v>0</v>
      </c>
      <c r="BY287">
        <v>333.33</v>
      </c>
      <c r="BZ287">
        <v>100</v>
      </c>
      <c r="CA287" t="s">
        <v>78</v>
      </c>
      <c r="CB287" t="s">
        <v>78</v>
      </c>
    </row>
    <row r="288" spans="1:80" x14ac:dyDescent="0.25">
      <c r="A288" t="s">
        <v>701</v>
      </c>
      <c r="B288" t="s">
        <v>202</v>
      </c>
      <c r="C288">
        <f>YEAR(Table_cherry_TWO_View_VY_SOP_Detail[[#This Row],[Document_Date]])</f>
        <v>2018</v>
      </c>
      <c r="D288">
        <f>MONTH(Table_cherry_TWO_View_VY_SOP_Detail[[#This Row],[Document_Date]])</f>
        <v>10</v>
      </c>
      <c r="E288" t="str">
        <f>TEXT(Table_cherry_TWO_View_VY_SOP_Detail[[#This Row],[Document_Date]], "yyyy-MMM")</f>
        <v>2018-Oct</v>
      </c>
      <c r="F288" s="3">
        <f>WEEKDAY(Table_cherry_TWO_View_VY_SOP_Detail[[#This Row],[Document_Date]])</f>
        <v>5</v>
      </c>
      <c r="G288">
        <f>WEEKNUM(Table_cherry_TWO_View_VY_SOP_Detail[[#This Row],[Document_Date]])</f>
        <v>43</v>
      </c>
      <c r="H288">
        <f ca="1">_xlfn.DAYS(Table_cherry_TWO_View_VY_SOP_Detail[[#This Row],[Due_Date]], Table_cherry_TWO_View_VY_SOP_Detail[[#This Row],[Today]])</f>
        <v>1889</v>
      </c>
      <c r="I288" s="2">
        <f t="shared" ca="1" si="4"/>
        <v>41539</v>
      </c>
      <c r="J288" s="1">
        <v>43398</v>
      </c>
      <c r="K288" s="1">
        <v>43398</v>
      </c>
      <c r="L288" s="1">
        <v>43404</v>
      </c>
      <c r="M288" s="1">
        <v>43428</v>
      </c>
      <c r="N288">
        <v>387</v>
      </c>
      <c r="O288" t="s">
        <v>114</v>
      </c>
      <c r="P288" t="s">
        <v>481</v>
      </c>
      <c r="Q288" t="s">
        <v>482</v>
      </c>
      <c r="R288" t="s">
        <v>78</v>
      </c>
      <c r="S288" t="s">
        <v>483</v>
      </c>
      <c r="T288" t="s">
        <v>80</v>
      </c>
      <c r="U288" t="s">
        <v>80</v>
      </c>
      <c r="V288" t="s">
        <v>318</v>
      </c>
      <c r="W288" t="s">
        <v>318</v>
      </c>
      <c r="X288" t="s">
        <v>319</v>
      </c>
      <c r="Y288" t="s">
        <v>319</v>
      </c>
      <c r="Z288" t="s">
        <v>83</v>
      </c>
      <c r="AA288" t="s">
        <v>84</v>
      </c>
      <c r="AB288" t="s">
        <v>84</v>
      </c>
      <c r="AC288" t="s">
        <v>86</v>
      </c>
      <c r="AD288" t="s">
        <v>86</v>
      </c>
      <c r="AE288" t="s">
        <v>482</v>
      </c>
      <c r="AF288" t="s">
        <v>484</v>
      </c>
      <c r="AG288" t="s">
        <v>78</v>
      </c>
      <c r="AH288" t="s">
        <v>78</v>
      </c>
      <c r="AI288" t="s">
        <v>321</v>
      </c>
      <c r="AJ288" t="s">
        <v>322</v>
      </c>
      <c r="AK288" t="s">
        <v>323</v>
      </c>
      <c r="AL288" t="s">
        <v>124</v>
      </c>
      <c r="AM288" t="s">
        <v>86</v>
      </c>
      <c r="AN288" t="s">
        <v>482</v>
      </c>
      <c r="AO288" t="s">
        <v>484</v>
      </c>
      <c r="AP288" t="s">
        <v>78</v>
      </c>
      <c r="AQ288" t="s">
        <v>78</v>
      </c>
      <c r="AR288" t="s">
        <v>321</v>
      </c>
      <c r="AS288" t="s">
        <v>322</v>
      </c>
      <c r="AT288" t="s">
        <v>323</v>
      </c>
      <c r="AU288" t="s">
        <v>124</v>
      </c>
      <c r="AV288">
        <v>389.66</v>
      </c>
      <c r="AW288">
        <v>0</v>
      </c>
      <c r="AX288">
        <v>364.16</v>
      </c>
      <c r="AY288">
        <v>0</v>
      </c>
      <c r="AZ288">
        <v>0</v>
      </c>
      <c r="BA288">
        <v>25.5</v>
      </c>
      <c r="BB288" t="s">
        <v>431</v>
      </c>
      <c r="BC288" s="1">
        <v>43404</v>
      </c>
      <c r="BD288" s="1">
        <v>43404</v>
      </c>
      <c r="BE288" t="s">
        <v>125</v>
      </c>
      <c r="BF288" t="s">
        <v>78</v>
      </c>
      <c r="BG288" t="s">
        <v>78</v>
      </c>
      <c r="BH288">
        <v>32768</v>
      </c>
      <c r="BI288">
        <v>0</v>
      </c>
      <c r="BJ288" t="s">
        <v>94</v>
      </c>
      <c r="BK288" t="s">
        <v>485</v>
      </c>
      <c r="BL288" t="s">
        <v>487</v>
      </c>
      <c r="BM288">
        <v>1</v>
      </c>
      <c r="BN288" t="s">
        <v>97</v>
      </c>
      <c r="BO288">
        <v>1</v>
      </c>
      <c r="BP288">
        <v>1</v>
      </c>
      <c r="BQ288">
        <v>0</v>
      </c>
      <c r="BR288">
        <v>0</v>
      </c>
      <c r="BS288" t="s">
        <v>98</v>
      </c>
      <c r="BT288">
        <v>0</v>
      </c>
      <c r="BU288">
        <v>0</v>
      </c>
      <c r="BV288">
        <v>0</v>
      </c>
      <c r="BW288">
        <v>0</v>
      </c>
      <c r="BX288">
        <v>0</v>
      </c>
      <c r="BY288">
        <v>0</v>
      </c>
      <c r="BZ288">
        <v>0</v>
      </c>
      <c r="CA288" t="s">
        <v>78</v>
      </c>
      <c r="CB288" t="s">
        <v>78</v>
      </c>
    </row>
    <row r="289" spans="1:80" x14ac:dyDescent="0.25">
      <c r="A289" t="s">
        <v>701</v>
      </c>
      <c r="B289" t="s">
        <v>202</v>
      </c>
      <c r="C289">
        <f>YEAR(Table_cherry_TWO_View_VY_SOP_Detail[[#This Row],[Document_Date]])</f>
        <v>2018</v>
      </c>
      <c r="D289">
        <f>MONTH(Table_cherry_TWO_View_VY_SOP_Detail[[#This Row],[Document_Date]])</f>
        <v>10</v>
      </c>
      <c r="E289" t="str">
        <f>TEXT(Table_cherry_TWO_View_VY_SOP_Detail[[#This Row],[Document_Date]], "yyyy-MMM")</f>
        <v>2018-Oct</v>
      </c>
      <c r="F289" s="3">
        <f>WEEKDAY(Table_cherry_TWO_View_VY_SOP_Detail[[#This Row],[Document_Date]])</f>
        <v>5</v>
      </c>
      <c r="G289">
        <f>WEEKNUM(Table_cherry_TWO_View_VY_SOP_Detail[[#This Row],[Document_Date]])</f>
        <v>43</v>
      </c>
      <c r="H289">
        <f ca="1">_xlfn.DAYS(Table_cherry_TWO_View_VY_SOP_Detail[[#This Row],[Due_Date]], Table_cherry_TWO_View_VY_SOP_Detail[[#This Row],[Today]])</f>
        <v>1889</v>
      </c>
      <c r="I289" s="2">
        <f t="shared" ca="1" si="4"/>
        <v>41539</v>
      </c>
      <c r="J289" s="1">
        <v>43398</v>
      </c>
      <c r="K289" s="1">
        <v>43398</v>
      </c>
      <c r="L289" s="1">
        <v>43404</v>
      </c>
      <c r="M289" s="1">
        <v>43428</v>
      </c>
      <c r="N289">
        <v>387</v>
      </c>
      <c r="O289" t="s">
        <v>114</v>
      </c>
      <c r="P289" t="s">
        <v>481</v>
      </c>
      <c r="Q289" t="s">
        <v>482</v>
      </c>
      <c r="R289" t="s">
        <v>78</v>
      </c>
      <c r="S289" t="s">
        <v>483</v>
      </c>
      <c r="T289" t="s">
        <v>80</v>
      </c>
      <c r="U289" t="s">
        <v>80</v>
      </c>
      <c r="V289" t="s">
        <v>318</v>
      </c>
      <c r="W289" t="s">
        <v>318</v>
      </c>
      <c r="X289" t="s">
        <v>319</v>
      </c>
      <c r="Y289" t="s">
        <v>319</v>
      </c>
      <c r="Z289" t="s">
        <v>83</v>
      </c>
      <c r="AA289" t="s">
        <v>84</v>
      </c>
      <c r="AB289" t="s">
        <v>84</v>
      </c>
      <c r="AC289" t="s">
        <v>86</v>
      </c>
      <c r="AD289" t="s">
        <v>86</v>
      </c>
      <c r="AE289" t="s">
        <v>482</v>
      </c>
      <c r="AF289" t="s">
        <v>484</v>
      </c>
      <c r="AG289" t="s">
        <v>78</v>
      </c>
      <c r="AH289" t="s">
        <v>78</v>
      </c>
      <c r="AI289" t="s">
        <v>321</v>
      </c>
      <c r="AJ289" t="s">
        <v>322</v>
      </c>
      <c r="AK289" t="s">
        <v>323</v>
      </c>
      <c r="AL289" t="s">
        <v>124</v>
      </c>
      <c r="AM289" t="s">
        <v>86</v>
      </c>
      <c r="AN289" t="s">
        <v>482</v>
      </c>
      <c r="AO289" t="s">
        <v>484</v>
      </c>
      <c r="AP289" t="s">
        <v>78</v>
      </c>
      <c r="AQ289" t="s">
        <v>78</v>
      </c>
      <c r="AR289" t="s">
        <v>321</v>
      </c>
      <c r="AS289" t="s">
        <v>322</v>
      </c>
      <c r="AT289" t="s">
        <v>323</v>
      </c>
      <c r="AU289" t="s">
        <v>124</v>
      </c>
      <c r="AV289">
        <v>389.66</v>
      </c>
      <c r="AW289">
        <v>0</v>
      </c>
      <c r="AX289">
        <v>364.16</v>
      </c>
      <c r="AY289">
        <v>0</v>
      </c>
      <c r="AZ289">
        <v>0</v>
      </c>
      <c r="BA289">
        <v>25.5</v>
      </c>
      <c r="BB289" t="s">
        <v>431</v>
      </c>
      <c r="BC289" s="1">
        <v>43404</v>
      </c>
      <c r="BD289" s="1">
        <v>43404</v>
      </c>
      <c r="BE289" t="s">
        <v>125</v>
      </c>
      <c r="BF289" t="s">
        <v>78</v>
      </c>
      <c r="BG289" t="s">
        <v>78</v>
      </c>
      <c r="BH289">
        <v>49152</v>
      </c>
      <c r="BI289">
        <v>0</v>
      </c>
      <c r="BJ289" t="s">
        <v>94</v>
      </c>
      <c r="BK289" t="s">
        <v>485</v>
      </c>
      <c r="BL289" t="s">
        <v>488</v>
      </c>
      <c r="BM289">
        <v>1</v>
      </c>
      <c r="BN289" t="s">
        <v>97</v>
      </c>
      <c r="BO289">
        <v>1</v>
      </c>
      <c r="BP289">
        <v>1</v>
      </c>
      <c r="BQ289">
        <v>0</v>
      </c>
      <c r="BR289">
        <v>0</v>
      </c>
      <c r="BS289" t="s">
        <v>98</v>
      </c>
      <c r="BT289">
        <v>0</v>
      </c>
      <c r="BU289">
        <v>0</v>
      </c>
      <c r="BV289">
        <v>0</v>
      </c>
      <c r="BW289">
        <v>0</v>
      </c>
      <c r="BX289">
        <v>0</v>
      </c>
      <c r="BY289">
        <v>0</v>
      </c>
      <c r="BZ289">
        <v>0</v>
      </c>
      <c r="CA289" t="s">
        <v>78</v>
      </c>
      <c r="CB289" t="s">
        <v>78</v>
      </c>
    </row>
    <row r="290" spans="1:80" x14ac:dyDescent="0.25">
      <c r="A290" t="s">
        <v>701</v>
      </c>
      <c r="B290" t="s">
        <v>202</v>
      </c>
      <c r="C290">
        <f>YEAR(Table_cherry_TWO_View_VY_SOP_Detail[[#This Row],[Document_Date]])</f>
        <v>2018</v>
      </c>
      <c r="D290">
        <f>MONTH(Table_cherry_TWO_View_VY_SOP_Detail[[#This Row],[Document_Date]])</f>
        <v>10</v>
      </c>
      <c r="E290" t="str">
        <f>TEXT(Table_cherry_TWO_View_VY_SOP_Detail[[#This Row],[Document_Date]], "yyyy-MMM")</f>
        <v>2018-Oct</v>
      </c>
      <c r="F290" s="3">
        <f>WEEKDAY(Table_cherry_TWO_View_VY_SOP_Detail[[#This Row],[Document_Date]])</f>
        <v>5</v>
      </c>
      <c r="G290">
        <f>WEEKNUM(Table_cherry_TWO_View_VY_SOP_Detail[[#This Row],[Document_Date]])</f>
        <v>43</v>
      </c>
      <c r="H290">
        <f ca="1">_xlfn.DAYS(Table_cherry_TWO_View_VY_SOP_Detail[[#This Row],[Due_Date]], Table_cherry_TWO_View_VY_SOP_Detail[[#This Row],[Today]])</f>
        <v>1889</v>
      </c>
      <c r="I290" s="2">
        <f t="shared" ca="1" si="4"/>
        <v>41539</v>
      </c>
      <c r="J290" s="1">
        <v>43398</v>
      </c>
      <c r="K290" s="1">
        <v>43398</v>
      </c>
      <c r="L290" s="1">
        <v>43404</v>
      </c>
      <c r="M290" s="1">
        <v>43428</v>
      </c>
      <c r="N290">
        <v>387</v>
      </c>
      <c r="O290" t="s">
        <v>114</v>
      </c>
      <c r="P290" t="s">
        <v>481</v>
      </c>
      <c r="Q290" t="s">
        <v>482</v>
      </c>
      <c r="R290" t="s">
        <v>78</v>
      </c>
      <c r="S290" t="s">
        <v>483</v>
      </c>
      <c r="T290" t="s">
        <v>80</v>
      </c>
      <c r="U290" t="s">
        <v>80</v>
      </c>
      <c r="V290" t="s">
        <v>318</v>
      </c>
      <c r="W290" t="s">
        <v>318</v>
      </c>
      <c r="X290" t="s">
        <v>319</v>
      </c>
      <c r="Y290" t="s">
        <v>319</v>
      </c>
      <c r="Z290" t="s">
        <v>83</v>
      </c>
      <c r="AA290" t="s">
        <v>84</v>
      </c>
      <c r="AB290" t="s">
        <v>84</v>
      </c>
      <c r="AC290" t="s">
        <v>86</v>
      </c>
      <c r="AD290" t="s">
        <v>86</v>
      </c>
      <c r="AE290" t="s">
        <v>482</v>
      </c>
      <c r="AF290" t="s">
        <v>484</v>
      </c>
      <c r="AG290" t="s">
        <v>78</v>
      </c>
      <c r="AH290" t="s">
        <v>78</v>
      </c>
      <c r="AI290" t="s">
        <v>321</v>
      </c>
      <c r="AJ290" t="s">
        <v>322</v>
      </c>
      <c r="AK290" t="s">
        <v>323</v>
      </c>
      <c r="AL290" t="s">
        <v>124</v>
      </c>
      <c r="AM290" t="s">
        <v>86</v>
      </c>
      <c r="AN290" t="s">
        <v>482</v>
      </c>
      <c r="AO290" t="s">
        <v>484</v>
      </c>
      <c r="AP290" t="s">
        <v>78</v>
      </c>
      <c r="AQ290" t="s">
        <v>78</v>
      </c>
      <c r="AR290" t="s">
        <v>321</v>
      </c>
      <c r="AS290" t="s">
        <v>322</v>
      </c>
      <c r="AT290" t="s">
        <v>323</v>
      </c>
      <c r="AU290" t="s">
        <v>124</v>
      </c>
      <c r="AV290">
        <v>389.66</v>
      </c>
      <c r="AW290">
        <v>0</v>
      </c>
      <c r="AX290">
        <v>364.16</v>
      </c>
      <c r="AY290">
        <v>0</v>
      </c>
      <c r="AZ290">
        <v>0</v>
      </c>
      <c r="BA290">
        <v>25.5</v>
      </c>
      <c r="BB290" t="s">
        <v>431</v>
      </c>
      <c r="BC290" s="1">
        <v>43404</v>
      </c>
      <c r="BD290" s="1">
        <v>43404</v>
      </c>
      <c r="BE290" t="s">
        <v>125</v>
      </c>
      <c r="BF290" t="s">
        <v>78</v>
      </c>
      <c r="BG290" t="s">
        <v>78</v>
      </c>
      <c r="BH290">
        <v>65536</v>
      </c>
      <c r="BI290">
        <v>0</v>
      </c>
      <c r="BJ290" t="s">
        <v>94</v>
      </c>
      <c r="BK290" t="s">
        <v>485</v>
      </c>
      <c r="BL290" t="s">
        <v>489</v>
      </c>
      <c r="BM290">
        <v>1</v>
      </c>
      <c r="BN290" t="s">
        <v>97</v>
      </c>
      <c r="BO290">
        <v>1</v>
      </c>
      <c r="BP290">
        <v>1</v>
      </c>
      <c r="BQ290">
        <v>0</v>
      </c>
      <c r="BR290">
        <v>0</v>
      </c>
      <c r="BS290" t="s">
        <v>98</v>
      </c>
      <c r="BT290">
        <v>0</v>
      </c>
      <c r="BU290">
        <v>0</v>
      </c>
      <c r="BV290">
        <v>0</v>
      </c>
      <c r="BW290">
        <v>0</v>
      </c>
      <c r="BX290">
        <v>0</v>
      </c>
      <c r="BY290">
        <v>0</v>
      </c>
      <c r="BZ290">
        <v>0</v>
      </c>
      <c r="CA290" t="s">
        <v>78</v>
      </c>
      <c r="CB290" t="s">
        <v>78</v>
      </c>
    </row>
    <row r="291" spans="1:80" x14ac:dyDescent="0.25">
      <c r="A291" t="s">
        <v>701</v>
      </c>
      <c r="B291" t="s">
        <v>202</v>
      </c>
      <c r="C291">
        <f>YEAR(Table_cherry_TWO_View_VY_SOP_Detail[[#This Row],[Document_Date]])</f>
        <v>2018</v>
      </c>
      <c r="D291">
        <f>MONTH(Table_cherry_TWO_View_VY_SOP_Detail[[#This Row],[Document_Date]])</f>
        <v>10</v>
      </c>
      <c r="E291" t="str">
        <f>TEXT(Table_cherry_TWO_View_VY_SOP_Detail[[#This Row],[Document_Date]], "yyyy-MMM")</f>
        <v>2018-Oct</v>
      </c>
      <c r="F291" s="3">
        <f>WEEKDAY(Table_cherry_TWO_View_VY_SOP_Detail[[#This Row],[Document_Date]])</f>
        <v>5</v>
      </c>
      <c r="G291">
        <f>WEEKNUM(Table_cherry_TWO_View_VY_SOP_Detail[[#This Row],[Document_Date]])</f>
        <v>43</v>
      </c>
      <c r="H291">
        <f ca="1">_xlfn.DAYS(Table_cherry_TWO_View_VY_SOP_Detail[[#This Row],[Due_Date]], Table_cherry_TWO_View_VY_SOP_Detail[[#This Row],[Today]])</f>
        <v>1889</v>
      </c>
      <c r="I291" s="2">
        <f t="shared" ca="1" si="4"/>
        <v>41539</v>
      </c>
      <c r="J291" s="1">
        <v>43398</v>
      </c>
      <c r="K291" s="1">
        <v>43398</v>
      </c>
      <c r="L291" s="1">
        <v>43404</v>
      </c>
      <c r="M291" s="1">
        <v>43428</v>
      </c>
      <c r="N291">
        <v>387</v>
      </c>
      <c r="O291" t="s">
        <v>114</v>
      </c>
      <c r="P291" t="s">
        <v>481</v>
      </c>
      <c r="Q291" t="s">
        <v>482</v>
      </c>
      <c r="R291" t="s">
        <v>78</v>
      </c>
      <c r="S291" t="s">
        <v>483</v>
      </c>
      <c r="T291" t="s">
        <v>80</v>
      </c>
      <c r="U291" t="s">
        <v>80</v>
      </c>
      <c r="V291" t="s">
        <v>318</v>
      </c>
      <c r="W291" t="s">
        <v>318</v>
      </c>
      <c r="X291" t="s">
        <v>319</v>
      </c>
      <c r="Y291" t="s">
        <v>319</v>
      </c>
      <c r="Z291" t="s">
        <v>83</v>
      </c>
      <c r="AA291" t="s">
        <v>84</v>
      </c>
      <c r="AB291" t="s">
        <v>84</v>
      </c>
      <c r="AC291" t="s">
        <v>86</v>
      </c>
      <c r="AD291" t="s">
        <v>86</v>
      </c>
      <c r="AE291" t="s">
        <v>482</v>
      </c>
      <c r="AF291" t="s">
        <v>484</v>
      </c>
      <c r="AG291" t="s">
        <v>78</v>
      </c>
      <c r="AH291" t="s">
        <v>78</v>
      </c>
      <c r="AI291" t="s">
        <v>321</v>
      </c>
      <c r="AJ291" t="s">
        <v>322</v>
      </c>
      <c r="AK291" t="s">
        <v>323</v>
      </c>
      <c r="AL291" t="s">
        <v>124</v>
      </c>
      <c r="AM291" t="s">
        <v>86</v>
      </c>
      <c r="AN291" t="s">
        <v>482</v>
      </c>
      <c r="AO291" t="s">
        <v>484</v>
      </c>
      <c r="AP291" t="s">
        <v>78</v>
      </c>
      <c r="AQ291" t="s">
        <v>78</v>
      </c>
      <c r="AR291" t="s">
        <v>321</v>
      </c>
      <c r="AS291" t="s">
        <v>322</v>
      </c>
      <c r="AT291" t="s">
        <v>323</v>
      </c>
      <c r="AU291" t="s">
        <v>124</v>
      </c>
      <c r="AV291">
        <v>389.66</v>
      </c>
      <c r="AW291">
        <v>0</v>
      </c>
      <c r="AX291">
        <v>364.16</v>
      </c>
      <c r="AY291">
        <v>0</v>
      </c>
      <c r="AZ291">
        <v>0</v>
      </c>
      <c r="BA291">
        <v>25.5</v>
      </c>
      <c r="BB291" t="s">
        <v>431</v>
      </c>
      <c r="BC291" s="1">
        <v>43404</v>
      </c>
      <c r="BD291" s="1">
        <v>43404</v>
      </c>
      <c r="BE291" t="s">
        <v>125</v>
      </c>
      <c r="BF291" t="s">
        <v>78</v>
      </c>
      <c r="BG291" t="s">
        <v>78</v>
      </c>
      <c r="BH291">
        <v>81920</v>
      </c>
      <c r="BI291">
        <v>0</v>
      </c>
      <c r="BJ291" t="s">
        <v>94</v>
      </c>
      <c r="BK291" t="s">
        <v>485</v>
      </c>
      <c r="BL291" t="s">
        <v>490</v>
      </c>
      <c r="BM291">
        <v>1</v>
      </c>
      <c r="BN291" t="s">
        <v>97</v>
      </c>
      <c r="BO291">
        <v>1</v>
      </c>
      <c r="BP291">
        <v>1</v>
      </c>
      <c r="BQ291">
        <v>30.83</v>
      </c>
      <c r="BR291">
        <v>30.83</v>
      </c>
      <c r="BS291" t="s">
        <v>98</v>
      </c>
      <c r="BT291">
        <v>0</v>
      </c>
      <c r="BU291">
        <v>0</v>
      </c>
      <c r="BV291">
        <v>0</v>
      </c>
      <c r="BW291">
        <v>0</v>
      </c>
      <c r="BX291">
        <v>0</v>
      </c>
      <c r="BY291">
        <v>30.83</v>
      </c>
      <c r="BZ291">
        <v>100</v>
      </c>
      <c r="CA291" t="s">
        <v>78</v>
      </c>
      <c r="CB291" t="s">
        <v>78</v>
      </c>
    </row>
    <row r="292" spans="1:80" x14ac:dyDescent="0.25">
      <c r="A292" t="s">
        <v>702</v>
      </c>
      <c r="B292" t="s">
        <v>202</v>
      </c>
      <c r="C292">
        <f>YEAR(Table_cherry_TWO_View_VY_SOP_Detail[[#This Row],[Document_Date]])</f>
        <v>2018</v>
      </c>
      <c r="D292">
        <f>MONTH(Table_cherry_TWO_View_VY_SOP_Detail[[#This Row],[Document_Date]])</f>
        <v>10</v>
      </c>
      <c r="E292" t="str">
        <f>TEXT(Table_cherry_TWO_View_VY_SOP_Detail[[#This Row],[Document_Date]], "yyyy-MMM")</f>
        <v>2018-Oct</v>
      </c>
      <c r="F292" s="3">
        <f>WEEKDAY(Table_cherry_TWO_View_VY_SOP_Detail[[#This Row],[Document_Date]])</f>
        <v>4</v>
      </c>
      <c r="G292">
        <f>WEEKNUM(Table_cherry_TWO_View_VY_SOP_Detail[[#This Row],[Document_Date]])</f>
        <v>44</v>
      </c>
      <c r="H292">
        <f ca="1">_xlfn.DAYS(Table_cherry_TWO_View_VY_SOP_Detail[[#This Row],[Due_Date]], Table_cherry_TWO_View_VY_SOP_Detail[[#This Row],[Today]])</f>
        <v>1895</v>
      </c>
      <c r="I292" s="2">
        <f t="shared" ca="1" si="4"/>
        <v>41539</v>
      </c>
      <c r="J292" s="1">
        <v>43404</v>
      </c>
      <c r="K292" s="1">
        <v>43404</v>
      </c>
      <c r="L292" s="1">
        <v>43404</v>
      </c>
      <c r="M292" s="1">
        <v>43434</v>
      </c>
      <c r="N292">
        <v>388</v>
      </c>
      <c r="O292" t="s">
        <v>114</v>
      </c>
      <c r="P292" t="s">
        <v>499</v>
      </c>
      <c r="Q292" t="s">
        <v>500</v>
      </c>
      <c r="R292" t="s">
        <v>501</v>
      </c>
      <c r="S292" t="s">
        <v>483</v>
      </c>
      <c r="T292" t="s">
        <v>80</v>
      </c>
      <c r="U292" t="s">
        <v>80</v>
      </c>
      <c r="V292" t="s">
        <v>267</v>
      </c>
      <c r="W292" t="s">
        <v>267</v>
      </c>
      <c r="X292" t="s">
        <v>268</v>
      </c>
      <c r="Y292" t="s">
        <v>268</v>
      </c>
      <c r="Z292" t="s">
        <v>83</v>
      </c>
      <c r="AA292" t="s">
        <v>84</v>
      </c>
      <c r="AB292" t="s">
        <v>84</v>
      </c>
      <c r="AC292" t="s">
        <v>86</v>
      </c>
      <c r="AD292" t="s">
        <v>86</v>
      </c>
      <c r="AE292" t="s">
        <v>500</v>
      </c>
      <c r="AF292" t="s">
        <v>502</v>
      </c>
      <c r="AG292" t="s">
        <v>78</v>
      </c>
      <c r="AH292" t="s">
        <v>78</v>
      </c>
      <c r="AI292" t="s">
        <v>503</v>
      </c>
      <c r="AJ292" t="s">
        <v>271</v>
      </c>
      <c r="AK292" t="s">
        <v>504</v>
      </c>
      <c r="AL292" t="s">
        <v>91</v>
      </c>
      <c r="AM292" t="s">
        <v>86</v>
      </c>
      <c r="AN292" t="s">
        <v>500</v>
      </c>
      <c r="AO292" t="s">
        <v>502</v>
      </c>
      <c r="AP292" t="s">
        <v>78</v>
      </c>
      <c r="AQ292" t="s">
        <v>78</v>
      </c>
      <c r="AR292" t="s">
        <v>503</v>
      </c>
      <c r="AS292" t="s">
        <v>271</v>
      </c>
      <c r="AT292" t="s">
        <v>504</v>
      </c>
      <c r="AU292" t="s">
        <v>91</v>
      </c>
      <c r="AV292">
        <v>343.32</v>
      </c>
      <c r="AW292">
        <v>0</v>
      </c>
      <c r="AX292">
        <v>320.83</v>
      </c>
      <c r="AY292">
        <v>0</v>
      </c>
      <c r="AZ292">
        <v>0</v>
      </c>
      <c r="BA292">
        <v>22.49</v>
      </c>
      <c r="BB292" t="s">
        <v>92</v>
      </c>
      <c r="BC292" s="1">
        <v>43404</v>
      </c>
      <c r="BD292" s="1">
        <v>43404</v>
      </c>
      <c r="BE292" t="s">
        <v>125</v>
      </c>
      <c r="BF292" t="s">
        <v>78</v>
      </c>
      <c r="BG292" t="s">
        <v>78</v>
      </c>
      <c r="BH292">
        <v>16384</v>
      </c>
      <c r="BI292">
        <v>0</v>
      </c>
      <c r="BJ292" t="s">
        <v>94</v>
      </c>
      <c r="BK292" t="s">
        <v>485</v>
      </c>
      <c r="BL292" t="s">
        <v>486</v>
      </c>
      <c r="BM292">
        <v>1</v>
      </c>
      <c r="BN292" t="s">
        <v>97</v>
      </c>
      <c r="BO292">
        <v>1</v>
      </c>
      <c r="BP292">
        <v>1</v>
      </c>
      <c r="BQ292">
        <v>300</v>
      </c>
      <c r="BR292">
        <v>300</v>
      </c>
      <c r="BS292" t="s">
        <v>98</v>
      </c>
      <c r="BT292">
        <v>0</v>
      </c>
      <c r="BU292">
        <v>0</v>
      </c>
      <c r="BV292">
        <v>0</v>
      </c>
      <c r="BW292">
        <v>0</v>
      </c>
      <c r="BX292">
        <v>0</v>
      </c>
      <c r="BY292">
        <v>300</v>
      </c>
      <c r="BZ292">
        <v>100</v>
      </c>
      <c r="CA292" t="s">
        <v>78</v>
      </c>
      <c r="CB292" t="s">
        <v>78</v>
      </c>
    </row>
    <row r="293" spans="1:80" x14ac:dyDescent="0.25">
      <c r="A293" t="s">
        <v>702</v>
      </c>
      <c r="B293" t="s">
        <v>202</v>
      </c>
      <c r="C293">
        <f>YEAR(Table_cherry_TWO_View_VY_SOP_Detail[[#This Row],[Document_Date]])</f>
        <v>2018</v>
      </c>
      <c r="D293">
        <f>MONTH(Table_cherry_TWO_View_VY_SOP_Detail[[#This Row],[Document_Date]])</f>
        <v>10</v>
      </c>
      <c r="E293" t="str">
        <f>TEXT(Table_cherry_TWO_View_VY_SOP_Detail[[#This Row],[Document_Date]], "yyyy-MMM")</f>
        <v>2018-Oct</v>
      </c>
      <c r="F293" s="3">
        <f>WEEKDAY(Table_cherry_TWO_View_VY_SOP_Detail[[#This Row],[Document_Date]])</f>
        <v>4</v>
      </c>
      <c r="G293">
        <f>WEEKNUM(Table_cherry_TWO_View_VY_SOP_Detail[[#This Row],[Document_Date]])</f>
        <v>44</v>
      </c>
      <c r="H293">
        <f ca="1">_xlfn.DAYS(Table_cherry_TWO_View_VY_SOP_Detail[[#This Row],[Due_Date]], Table_cherry_TWO_View_VY_SOP_Detail[[#This Row],[Today]])</f>
        <v>1895</v>
      </c>
      <c r="I293" s="2">
        <f t="shared" ca="1" si="4"/>
        <v>41539</v>
      </c>
      <c r="J293" s="1">
        <v>43404</v>
      </c>
      <c r="K293" s="1">
        <v>43404</v>
      </c>
      <c r="L293" s="1">
        <v>43404</v>
      </c>
      <c r="M293" s="1">
        <v>43434</v>
      </c>
      <c r="N293">
        <v>388</v>
      </c>
      <c r="O293" t="s">
        <v>114</v>
      </c>
      <c r="P293" t="s">
        <v>499</v>
      </c>
      <c r="Q293" t="s">
        <v>500</v>
      </c>
      <c r="R293" t="s">
        <v>501</v>
      </c>
      <c r="S293" t="s">
        <v>483</v>
      </c>
      <c r="T293" t="s">
        <v>80</v>
      </c>
      <c r="U293" t="s">
        <v>80</v>
      </c>
      <c r="V293" t="s">
        <v>267</v>
      </c>
      <c r="W293" t="s">
        <v>267</v>
      </c>
      <c r="X293" t="s">
        <v>268</v>
      </c>
      <c r="Y293" t="s">
        <v>268</v>
      </c>
      <c r="Z293" t="s">
        <v>83</v>
      </c>
      <c r="AA293" t="s">
        <v>84</v>
      </c>
      <c r="AB293" t="s">
        <v>84</v>
      </c>
      <c r="AC293" t="s">
        <v>86</v>
      </c>
      <c r="AD293" t="s">
        <v>86</v>
      </c>
      <c r="AE293" t="s">
        <v>500</v>
      </c>
      <c r="AF293" t="s">
        <v>502</v>
      </c>
      <c r="AG293" t="s">
        <v>78</v>
      </c>
      <c r="AH293" t="s">
        <v>78</v>
      </c>
      <c r="AI293" t="s">
        <v>503</v>
      </c>
      <c r="AJ293" t="s">
        <v>271</v>
      </c>
      <c r="AK293" t="s">
        <v>504</v>
      </c>
      <c r="AL293" t="s">
        <v>91</v>
      </c>
      <c r="AM293" t="s">
        <v>86</v>
      </c>
      <c r="AN293" t="s">
        <v>500</v>
      </c>
      <c r="AO293" t="s">
        <v>502</v>
      </c>
      <c r="AP293" t="s">
        <v>78</v>
      </c>
      <c r="AQ293" t="s">
        <v>78</v>
      </c>
      <c r="AR293" t="s">
        <v>503</v>
      </c>
      <c r="AS293" t="s">
        <v>271</v>
      </c>
      <c r="AT293" t="s">
        <v>504</v>
      </c>
      <c r="AU293" t="s">
        <v>91</v>
      </c>
      <c r="AV293">
        <v>343.32</v>
      </c>
      <c r="AW293">
        <v>0</v>
      </c>
      <c r="AX293">
        <v>320.83</v>
      </c>
      <c r="AY293">
        <v>0</v>
      </c>
      <c r="AZ293">
        <v>0</v>
      </c>
      <c r="BA293">
        <v>22.49</v>
      </c>
      <c r="BB293" t="s">
        <v>92</v>
      </c>
      <c r="BC293" s="1">
        <v>43404</v>
      </c>
      <c r="BD293" s="1">
        <v>43404</v>
      </c>
      <c r="BE293" t="s">
        <v>125</v>
      </c>
      <c r="BF293" t="s">
        <v>78</v>
      </c>
      <c r="BG293" t="s">
        <v>78</v>
      </c>
      <c r="BH293">
        <v>32768</v>
      </c>
      <c r="BI293">
        <v>0</v>
      </c>
      <c r="BJ293" t="s">
        <v>94</v>
      </c>
      <c r="BK293" t="s">
        <v>485</v>
      </c>
      <c r="BL293" t="s">
        <v>496</v>
      </c>
      <c r="BM293">
        <v>1</v>
      </c>
      <c r="BN293" t="s">
        <v>97</v>
      </c>
      <c r="BO293">
        <v>1</v>
      </c>
      <c r="BP293">
        <v>1</v>
      </c>
      <c r="BQ293">
        <v>8.33</v>
      </c>
      <c r="BR293">
        <v>8.33</v>
      </c>
      <c r="BS293" t="s">
        <v>98</v>
      </c>
      <c r="BT293">
        <v>0</v>
      </c>
      <c r="BU293">
        <v>0</v>
      </c>
      <c r="BV293">
        <v>0</v>
      </c>
      <c r="BW293">
        <v>0</v>
      </c>
      <c r="BX293">
        <v>0</v>
      </c>
      <c r="BY293">
        <v>8.33</v>
      </c>
      <c r="BZ293">
        <v>100</v>
      </c>
      <c r="CA293" t="s">
        <v>78</v>
      </c>
      <c r="CB293" t="s">
        <v>78</v>
      </c>
    </row>
    <row r="294" spans="1:80" x14ac:dyDescent="0.25">
      <c r="A294" t="s">
        <v>702</v>
      </c>
      <c r="B294" t="s">
        <v>202</v>
      </c>
      <c r="C294">
        <f>YEAR(Table_cherry_TWO_View_VY_SOP_Detail[[#This Row],[Document_Date]])</f>
        <v>2018</v>
      </c>
      <c r="D294">
        <f>MONTH(Table_cherry_TWO_View_VY_SOP_Detail[[#This Row],[Document_Date]])</f>
        <v>10</v>
      </c>
      <c r="E294" t="str">
        <f>TEXT(Table_cherry_TWO_View_VY_SOP_Detail[[#This Row],[Document_Date]], "yyyy-MMM")</f>
        <v>2018-Oct</v>
      </c>
      <c r="F294" s="3">
        <f>WEEKDAY(Table_cherry_TWO_View_VY_SOP_Detail[[#This Row],[Document_Date]])</f>
        <v>4</v>
      </c>
      <c r="G294">
        <f>WEEKNUM(Table_cherry_TWO_View_VY_SOP_Detail[[#This Row],[Document_Date]])</f>
        <v>44</v>
      </c>
      <c r="H294">
        <f ca="1">_xlfn.DAYS(Table_cherry_TWO_View_VY_SOP_Detail[[#This Row],[Due_Date]], Table_cherry_TWO_View_VY_SOP_Detail[[#This Row],[Today]])</f>
        <v>1895</v>
      </c>
      <c r="I294" s="2">
        <f t="shared" ca="1" si="4"/>
        <v>41539</v>
      </c>
      <c r="J294" s="1">
        <v>43404</v>
      </c>
      <c r="K294" s="1">
        <v>43404</v>
      </c>
      <c r="L294" s="1">
        <v>43404</v>
      </c>
      <c r="M294" s="1">
        <v>43434</v>
      </c>
      <c r="N294">
        <v>388</v>
      </c>
      <c r="O294" t="s">
        <v>114</v>
      </c>
      <c r="P294" t="s">
        <v>499</v>
      </c>
      <c r="Q294" t="s">
        <v>500</v>
      </c>
      <c r="R294" t="s">
        <v>501</v>
      </c>
      <c r="S294" t="s">
        <v>483</v>
      </c>
      <c r="T294" t="s">
        <v>80</v>
      </c>
      <c r="U294" t="s">
        <v>80</v>
      </c>
      <c r="V294" t="s">
        <v>267</v>
      </c>
      <c r="W294" t="s">
        <v>267</v>
      </c>
      <c r="X294" t="s">
        <v>268</v>
      </c>
      <c r="Y294" t="s">
        <v>268</v>
      </c>
      <c r="Z294" t="s">
        <v>83</v>
      </c>
      <c r="AA294" t="s">
        <v>84</v>
      </c>
      <c r="AB294" t="s">
        <v>84</v>
      </c>
      <c r="AC294" t="s">
        <v>86</v>
      </c>
      <c r="AD294" t="s">
        <v>86</v>
      </c>
      <c r="AE294" t="s">
        <v>500</v>
      </c>
      <c r="AF294" t="s">
        <v>502</v>
      </c>
      <c r="AG294" t="s">
        <v>78</v>
      </c>
      <c r="AH294" t="s">
        <v>78</v>
      </c>
      <c r="AI294" t="s">
        <v>503</v>
      </c>
      <c r="AJ294" t="s">
        <v>271</v>
      </c>
      <c r="AK294" t="s">
        <v>504</v>
      </c>
      <c r="AL294" t="s">
        <v>91</v>
      </c>
      <c r="AM294" t="s">
        <v>86</v>
      </c>
      <c r="AN294" t="s">
        <v>500</v>
      </c>
      <c r="AO294" t="s">
        <v>502</v>
      </c>
      <c r="AP294" t="s">
        <v>78</v>
      </c>
      <c r="AQ294" t="s">
        <v>78</v>
      </c>
      <c r="AR294" t="s">
        <v>503</v>
      </c>
      <c r="AS294" t="s">
        <v>271</v>
      </c>
      <c r="AT294" t="s">
        <v>504</v>
      </c>
      <c r="AU294" t="s">
        <v>91</v>
      </c>
      <c r="AV294">
        <v>343.32</v>
      </c>
      <c r="AW294">
        <v>0</v>
      </c>
      <c r="AX294">
        <v>320.83</v>
      </c>
      <c r="AY294">
        <v>0</v>
      </c>
      <c r="AZ294">
        <v>0</v>
      </c>
      <c r="BA294">
        <v>22.49</v>
      </c>
      <c r="BB294" t="s">
        <v>92</v>
      </c>
      <c r="BC294" s="1">
        <v>43404</v>
      </c>
      <c r="BD294" s="1">
        <v>43404</v>
      </c>
      <c r="BE294" t="s">
        <v>125</v>
      </c>
      <c r="BF294" t="s">
        <v>78</v>
      </c>
      <c r="BG294" t="s">
        <v>78</v>
      </c>
      <c r="BH294">
        <v>49152</v>
      </c>
      <c r="BI294">
        <v>0</v>
      </c>
      <c r="BJ294" t="s">
        <v>94</v>
      </c>
      <c r="BK294" t="s">
        <v>485</v>
      </c>
      <c r="BL294" t="s">
        <v>505</v>
      </c>
      <c r="BM294">
        <v>1</v>
      </c>
      <c r="BN294" t="s">
        <v>97</v>
      </c>
      <c r="BO294">
        <v>1</v>
      </c>
      <c r="BP294">
        <v>1</v>
      </c>
      <c r="BQ294">
        <v>8.33</v>
      </c>
      <c r="BR294">
        <v>8.33</v>
      </c>
      <c r="BS294" t="s">
        <v>98</v>
      </c>
      <c r="BT294">
        <v>0</v>
      </c>
      <c r="BU294">
        <v>0</v>
      </c>
      <c r="BV294">
        <v>0</v>
      </c>
      <c r="BW294">
        <v>0</v>
      </c>
      <c r="BX294">
        <v>0</v>
      </c>
      <c r="BY294">
        <v>8.33</v>
      </c>
      <c r="BZ294">
        <v>100</v>
      </c>
      <c r="CA294" t="s">
        <v>78</v>
      </c>
      <c r="CB294" t="s">
        <v>78</v>
      </c>
    </row>
    <row r="295" spans="1:80" x14ac:dyDescent="0.25">
      <c r="A295" t="s">
        <v>702</v>
      </c>
      <c r="B295" t="s">
        <v>202</v>
      </c>
      <c r="C295">
        <f>YEAR(Table_cherry_TWO_View_VY_SOP_Detail[[#This Row],[Document_Date]])</f>
        <v>2018</v>
      </c>
      <c r="D295">
        <f>MONTH(Table_cherry_TWO_View_VY_SOP_Detail[[#This Row],[Document_Date]])</f>
        <v>10</v>
      </c>
      <c r="E295" t="str">
        <f>TEXT(Table_cherry_TWO_View_VY_SOP_Detail[[#This Row],[Document_Date]], "yyyy-MMM")</f>
        <v>2018-Oct</v>
      </c>
      <c r="F295" s="3">
        <f>WEEKDAY(Table_cherry_TWO_View_VY_SOP_Detail[[#This Row],[Document_Date]])</f>
        <v>4</v>
      </c>
      <c r="G295">
        <f>WEEKNUM(Table_cherry_TWO_View_VY_SOP_Detail[[#This Row],[Document_Date]])</f>
        <v>44</v>
      </c>
      <c r="H295">
        <f ca="1">_xlfn.DAYS(Table_cherry_TWO_View_VY_SOP_Detail[[#This Row],[Due_Date]], Table_cherry_TWO_View_VY_SOP_Detail[[#This Row],[Today]])</f>
        <v>1895</v>
      </c>
      <c r="I295" s="2">
        <f t="shared" ca="1" si="4"/>
        <v>41539</v>
      </c>
      <c r="J295" s="1">
        <v>43404</v>
      </c>
      <c r="K295" s="1">
        <v>43404</v>
      </c>
      <c r="L295" s="1">
        <v>43404</v>
      </c>
      <c r="M295" s="1">
        <v>43434</v>
      </c>
      <c r="N295">
        <v>388</v>
      </c>
      <c r="O295" t="s">
        <v>114</v>
      </c>
      <c r="P295" t="s">
        <v>499</v>
      </c>
      <c r="Q295" t="s">
        <v>500</v>
      </c>
      <c r="R295" t="s">
        <v>501</v>
      </c>
      <c r="S295" t="s">
        <v>483</v>
      </c>
      <c r="T295" t="s">
        <v>80</v>
      </c>
      <c r="U295" t="s">
        <v>80</v>
      </c>
      <c r="V295" t="s">
        <v>267</v>
      </c>
      <c r="W295" t="s">
        <v>267</v>
      </c>
      <c r="X295" t="s">
        <v>268</v>
      </c>
      <c r="Y295" t="s">
        <v>268</v>
      </c>
      <c r="Z295" t="s">
        <v>83</v>
      </c>
      <c r="AA295" t="s">
        <v>84</v>
      </c>
      <c r="AB295" t="s">
        <v>84</v>
      </c>
      <c r="AC295" t="s">
        <v>86</v>
      </c>
      <c r="AD295" t="s">
        <v>86</v>
      </c>
      <c r="AE295" t="s">
        <v>500</v>
      </c>
      <c r="AF295" t="s">
        <v>502</v>
      </c>
      <c r="AG295" t="s">
        <v>78</v>
      </c>
      <c r="AH295" t="s">
        <v>78</v>
      </c>
      <c r="AI295" t="s">
        <v>503</v>
      </c>
      <c r="AJ295" t="s">
        <v>271</v>
      </c>
      <c r="AK295" t="s">
        <v>504</v>
      </c>
      <c r="AL295" t="s">
        <v>91</v>
      </c>
      <c r="AM295" t="s">
        <v>86</v>
      </c>
      <c r="AN295" t="s">
        <v>500</v>
      </c>
      <c r="AO295" t="s">
        <v>502</v>
      </c>
      <c r="AP295" t="s">
        <v>78</v>
      </c>
      <c r="AQ295" t="s">
        <v>78</v>
      </c>
      <c r="AR295" t="s">
        <v>503</v>
      </c>
      <c r="AS295" t="s">
        <v>271</v>
      </c>
      <c r="AT295" t="s">
        <v>504</v>
      </c>
      <c r="AU295" t="s">
        <v>91</v>
      </c>
      <c r="AV295">
        <v>343.32</v>
      </c>
      <c r="AW295">
        <v>0</v>
      </c>
      <c r="AX295">
        <v>320.83</v>
      </c>
      <c r="AY295">
        <v>0</v>
      </c>
      <c r="AZ295">
        <v>0</v>
      </c>
      <c r="BA295">
        <v>22.49</v>
      </c>
      <c r="BB295" t="s">
        <v>92</v>
      </c>
      <c r="BC295" s="1">
        <v>43404</v>
      </c>
      <c r="BD295" s="1">
        <v>43404</v>
      </c>
      <c r="BE295" t="s">
        <v>125</v>
      </c>
      <c r="BF295" t="s">
        <v>78</v>
      </c>
      <c r="BG295" t="s">
        <v>78</v>
      </c>
      <c r="BH295">
        <v>65536</v>
      </c>
      <c r="BI295">
        <v>0</v>
      </c>
      <c r="BJ295" t="s">
        <v>94</v>
      </c>
      <c r="BK295" t="s">
        <v>485</v>
      </c>
      <c r="BL295" t="s">
        <v>497</v>
      </c>
      <c r="BM295">
        <v>1</v>
      </c>
      <c r="BN295" t="s">
        <v>97</v>
      </c>
      <c r="BO295">
        <v>1</v>
      </c>
      <c r="BP295">
        <v>1</v>
      </c>
      <c r="BQ295">
        <v>4.17</v>
      </c>
      <c r="BR295">
        <v>4.17</v>
      </c>
      <c r="BS295" t="s">
        <v>98</v>
      </c>
      <c r="BT295">
        <v>0</v>
      </c>
      <c r="BU295">
        <v>0</v>
      </c>
      <c r="BV295">
        <v>0</v>
      </c>
      <c r="BW295">
        <v>0</v>
      </c>
      <c r="BX295">
        <v>0</v>
      </c>
      <c r="BY295">
        <v>4.17</v>
      </c>
      <c r="BZ295">
        <v>100</v>
      </c>
      <c r="CA295" t="s">
        <v>78</v>
      </c>
      <c r="CB295" t="s">
        <v>78</v>
      </c>
    </row>
    <row r="296" spans="1:80" x14ac:dyDescent="0.25">
      <c r="A296" t="s">
        <v>703</v>
      </c>
      <c r="B296" t="s">
        <v>202</v>
      </c>
      <c r="C296">
        <f>YEAR(Table_cherry_TWO_View_VY_SOP_Detail[[#This Row],[Document_Date]])</f>
        <v>2018</v>
      </c>
      <c r="D296">
        <f>MONTH(Table_cherry_TWO_View_VY_SOP_Detail[[#This Row],[Document_Date]])</f>
        <v>10</v>
      </c>
      <c r="E296" t="str">
        <f>TEXT(Table_cherry_TWO_View_VY_SOP_Detail[[#This Row],[Document_Date]], "yyyy-MMM")</f>
        <v>2018-Oct</v>
      </c>
      <c r="F296" s="3">
        <f>WEEKDAY(Table_cherry_TWO_View_VY_SOP_Detail[[#This Row],[Document_Date]])</f>
        <v>4</v>
      </c>
      <c r="G296">
        <f>WEEKNUM(Table_cherry_TWO_View_VY_SOP_Detail[[#This Row],[Document_Date]])</f>
        <v>44</v>
      </c>
      <c r="H296">
        <f ca="1">_xlfn.DAYS(Table_cherry_TWO_View_VY_SOP_Detail[[#This Row],[Due_Date]], Table_cherry_TWO_View_VY_SOP_Detail[[#This Row],[Today]])</f>
        <v>1895</v>
      </c>
      <c r="I296" s="2">
        <f t="shared" ca="1" si="4"/>
        <v>41539</v>
      </c>
      <c r="J296" s="1">
        <v>43404</v>
      </c>
      <c r="K296" s="1">
        <v>43404</v>
      </c>
      <c r="L296" s="1">
        <v>43404</v>
      </c>
      <c r="M296" s="1">
        <v>43434</v>
      </c>
      <c r="N296">
        <v>389</v>
      </c>
      <c r="O296" t="s">
        <v>114</v>
      </c>
      <c r="P296" t="s">
        <v>507</v>
      </c>
      <c r="Q296" t="s">
        <v>508</v>
      </c>
      <c r="R296" t="s">
        <v>501</v>
      </c>
      <c r="S296" t="s">
        <v>483</v>
      </c>
      <c r="T296" t="s">
        <v>80</v>
      </c>
      <c r="U296" t="s">
        <v>80</v>
      </c>
      <c r="V296" t="s">
        <v>104</v>
      </c>
      <c r="W296" t="s">
        <v>104</v>
      </c>
      <c r="X296" t="s">
        <v>105</v>
      </c>
      <c r="Y296" t="s">
        <v>105</v>
      </c>
      <c r="Z296" t="s">
        <v>83</v>
      </c>
      <c r="AA296" t="s">
        <v>84</v>
      </c>
      <c r="AB296" t="s">
        <v>84</v>
      </c>
      <c r="AC296" t="s">
        <v>86</v>
      </c>
      <c r="AD296" t="s">
        <v>86</v>
      </c>
      <c r="AE296" t="s">
        <v>508</v>
      </c>
      <c r="AF296" t="s">
        <v>509</v>
      </c>
      <c r="AG296" t="s">
        <v>78</v>
      </c>
      <c r="AH296" t="s">
        <v>78</v>
      </c>
      <c r="AI296" t="s">
        <v>510</v>
      </c>
      <c r="AJ296" t="s">
        <v>148</v>
      </c>
      <c r="AK296" t="s">
        <v>511</v>
      </c>
      <c r="AL296" t="s">
        <v>91</v>
      </c>
      <c r="AM296" t="s">
        <v>86</v>
      </c>
      <c r="AN296" t="s">
        <v>508</v>
      </c>
      <c r="AO296" t="s">
        <v>509</v>
      </c>
      <c r="AP296" t="s">
        <v>78</v>
      </c>
      <c r="AQ296" t="s">
        <v>78</v>
      </c>
      <c r="AR296" t="s">
        <v>510</v>
      </c>
      <c r="AS296" t="s">
        <v>148</v>
      </c>
      <c r="AT296" t="s">
        <v>511</v>
      </c>
      <c r="AU296" t="s">
        <v>91</v>
      </c>
      <c r="AV296">
        <v>223</v>
      </c>
      <c r="AW296">
        <v>0</v>
      </c>
      <c r="AX296">
        <v>208.35</v>
      </c>
      <c r="AY296">
        <v>0</v>
      </c>
      <c r="AZ296">
        <v>0</v>
      </c>
      <c r="BA296">
        <v>14.65</v>
      </c>
      <c r="BB296" t="s">
        <v>92</v>
      </c>
      <c r="BC296" s="1">
        <v>43404</v>
      </c>
      <c r="BD296" s="1">
        <v>43404</v>
      </c>
      <c r="BE296" t="s">
        <v>125</v>
      </c>
      <c r="BF296" t="s">
        <v>78</v>
      </c>
      <c r="BG296" t="s">
        <v>78</v>
      </c>
      <c r="BH296">
        <v>16384</v>
      </c>
      <c r="BI296">
        <v>0</v>
      </c>
      <c r="BJ296" t="s">
        <v>94</v>
      </c>
      <c r="BK296" t="s">
        <v>485</v>
      </c>
      <c r="BL296" t="s">
        <v>486</v>
      </c>
      <c r="BM296">
        <v>1</v>
      </c>
      <c r="BN296" t="s">
        <v>97</v>
      </c>
      <c r="BO296">
        <v>1</v>
      </c>
      <c r="BP296">
        <v>1</v>
      </c>
      <c r="BQ296">
        <v>41.67</v>
      </c>
      <c r="BR296">
        <v>41.67</v>
      </c>
      <c r="BS296" t="s">
        <v>98</v>
      </c>
      <c r="BT296">
        <v>0</v>
      </c>
      <c r="BU296">
        <v>0</v>
      </c>
      <c r="BV296">
        <v>0</v>
      </c>
      <c r="BW296">
        <v>0</v>
      </c>
      <c r="BX296">
        <v>0</v>
      </c>
      <c r="BY296">
        <v>41.67</v>
      </c>
      <c r="BZ296">
        <v>100</v>
      </c>
      <c r="CA296" t="s">
        <v>78</v>
      </c>
      <c r="CB296" t="s">
        <v>78</v>
      </c>
    </row>
    <row r="297" spans="1:80" x14ac:dyDescent="0.25">
      <c r="A297" t="s">
        <v>703</v>
      </c>
      <c r="B297" t="s">
        <v>202</v>
      </c>
      <c r="C297">
        <f>YEAR(Table_cherry_TWO_View_VY_SOP_Detail[[#This Row],[Document_Date]])</f>
        <v>2018</v>
      </c>
      <c r="D297">
        <f>MONTH(Table_cherry_TWO_View_VY_SOP_Detail[[#This Row],[Document_Date]])</f>
        <v>10</v>
      </c>
      <c r="E297" t="str">
        <f>TEXT(Table_cherry_TWO_View_VY_SOP_Detail[[#This Row],[Document_Date]], "yyyy-MMM")</f>
        <v>2018-Oct</v>
      </c>
      <c r="F297" s="3">
        <f>WEEKDAY(Table_cherry_TWO_View_VY_SOP_Detail[[#This Row],[Document_Date]])</f>
        <v>4</v>
      </c>
      <c r="G297">
        <f>WEEKNUM(Table_cherry_TWO_View_VY_SOP_Detail[[#This Row],[Document_Date]])</f>
        <v>44</v>
      </c>
      <c r="H297">
        <f ca="1">_xlfn.DAYS(Table_cherry_TWO_View_VY_SOP_Detail[[#This Row],[Due_Date]], Table_cherry_TWO_View_VY_SOP_Detail[[#This Row],[Today]])</f>
        <v>1895</v>
      </c>
      <c r="I297" s="2">
        <f t="shared" ca="1" si="4"/>
        <v>41539</v>
      </c>
      <c r="J297" s="1">
        <v>43404</v>
      </c>
      <c r="K297" s="1">
        <v>43404</v>
      </c>
      <c r="L297" s="1">
        <v>43404</v>
      </c>
      <c r="M297" s="1">
        <v>43434</v>
      </c>
      <c r="N297">
        <v>389</v>
      </c>
      <c r="O297" t="s">
        <v>114</v>
      </c>
      <c r="P297" t="s">
        <v>507</v>
      </c>
      <c r="Q297" t="s">
        <v>508</v>
      </c>
      <c r="R297" t="s">
        <v>501</v>
      </c>
      <c r="S297" t="s">
        <v>483</v>
      </c>
      <c r="T297" t="s">
        <v>80</v>
      </c>
      <c r="U297" t="s">
        <v>80</v>
      </c>
      <c r="V297" t="s">
        <v>104</v>
      </c>
      <c r="W297" t="s">
        <v>104</v>
      </c>
      <c r="X297" t="s">
        <v>105</v>
      </c>
      <c r="Y297" t="s">
        <v>105</v>
      </c>
      <c r="Z297" t="s">
        <v>83</v>
      </c>
      <c r="AA297" t="s">
        <v>84</v>
      </c>
      <c r="AB297" t="s">
        <v>84</v>
      </c>
      <c r="AC297" t="s">
        <v>86</v>
      </c>
      <c r="AD297" t="s">
        <v>86</v>
      </c>
      <c r="AE297" t="s">
        <v>508</v>
      </c>
      <c r="AF297" t="s">
        <v>509</v>
      </c>
      <c r="AG297" t="s">
        <v>78</v>
      </c>
      <c r="AH297" t="s">
        <v>78</v>
      </c>
      <c r="AI297" t="s">
        <v>510</v>
      </c>
      <c r="AJ297" t="s">
        <v>148</v>
      </c>
      <c r="AK297" t="s">
        <v>511</v>
      </c>
      <c r="AL297" t="s">
        <v>91</v>
      </c>
      <c r="AM297" t="s">
        <v>86</v>
      </c>
      <c r="AN297" t="s">
        <v>508</v>
      </c>
      <c r="AO297" t="s">
        <v>509</v>
      </c>
      <c r="AP297" t="s">
        <v>78</v>
      </c>
      <c r="AQ297" t="s">
        <v>78</v>
      </c>
      <c r="AR297" t="s">
        <v>510</v>
      </c>
      <c r="AS297" t="s">
        <v>148</v>
      </c>
      <c r="AT297" t="s">
        <v>511</v>
      </c>
      <c r="AU297" t="s">
        <v>91</v>
      </c>
      <c r="AV297">
        <v>223</v>
      </c>
      <c r="AW297">
        <v>0</v>
      </c>
      <c r="AX297">
        <v>208.35</v>
      </c>
      <c r="AY297">
        <v>0</v>
      </c>
      <c r="AZ297">
        <v>0</v>
      </c>
      <c r="BA297">
        <v>14.65</v>
      </c>
      <c r="BB297" t="s">
        <v>92</v>
      </c>
      <c r="BC297" s="1">
        <v>43404</v>
      </c>
      <c r="BD297" s="1">
        <v>43404</v>
      </c>
      <c r="BE297" t="s">
        <v>125</v>
      </c>
      <c r="BF297" t="s">
        <v>78</v>
      </c>
      <c r="BG297" t="s">
        <v>78</v>
      </c>
      <c r="BH297">
        <v>32768</v>
      </c>
      <c r="BI297">
        <v>0</v>
      </c>
      <c r="BJ297" t="s">
        <v>94</v>
      </c>
      <c r="BK297" t="s">
        <v>485</v>
      </c>
      <c r="BL297" t="s">
        <v>496</v>
      </c>
      <c r="BM297">
        <v>1</v>
      </c>
      <c r="BN297" t="s">
        <v>97</v>
      </c>
      <c r="BO297">
        <v>1</v>
      </c>
      <c r="BP297">
        <v>1</v>
      </c>
      <c r="BQ297">
        <v>41.67</v>
      </c>
      <c r="BR297">
        <v>41.67</v>
      </c>
      <c r="BS297" t="s">
        <v>98</v>
      </c>
      <c r="BT297">
        <v>0</v>
      </c>
      <c r="BU297">
        <v>0</v>
      </c>
      <c r="BV297">
        <v>0</v>
      </c>
      <c r="BW297">
        <v>0</v>
      </c>
      <c r="BX297">
        <v>0</v>
      </c>
      <c r="BY297">
        <v>41.67</v>
      </c>
      <c r="BZ297">
        <v>100</v>
      </c>
      <c r="CA297" t="s">
        <v>78</v>
      </c>
      <c r="CB297" t="s">
        <v>78</v>
      </c>
    </row>
    <row r="298" spans="1:80" x14ac:dyDescent="0.25">
      <c r="A298" t="s">
        <v>703</v>
      </c>
      <c r="B298" t="s">
        <v>202</v>
      </c>
      <c r="C298">
        <f>YEAR(Table_cherry_TWO_View_VY_SOP_Detail[[#This Row],[Document_Date]])</f>
        <v>2018</v>
      </c>
      <c r="D298">
        <f>MONTH(Table_cherry_TWO_View_VY_SOP_Detail[[#This Row],[Document_Date]])</f>
        <v>10</v>
      </c>
      <c r="E298" t="str">
        <f>TEXT(Table_cherry_TWO_View_VY_SOP_Detail[[#This Row],[Document_Date]], "yyyy-MMM")</f>
        <v>2018-Oct</v>
      </c>
      <c r="F298" s="3">
        <f>WEEKDAY(Table_cherry_TWO_View_VY_SOP_Detail[[#This Row],[Document_Date]])</f>
        <v>4</v>
      </c>
      <c r="G298">
        <f>WEEKNUM(Table_cherry_TWO_View_VY_SOP_Detail[[#This Row],[Document_Date]])</f>
        <v>44</v>
      </c>
      <c r="H298">
        <f ca="1">_xlfn.DAYS(Table_cherry_TWO_View_VY_SOP_Detail[[#This Row],[Due_Date]], Table_cherry_TWO_View_VY_SOP_Detail[[#This Row],[Today]])</f>
        <v>1895</v>
      </c>
      <c r="I298" s="2">
        <f t="shared" ca="1" si="4"/>
        <v>41539</v>
      </c>
      <c r="J298" s="1">
        <v>43404</v>
      </c>
      <c r="K298" s="1">
        <v>43404</v>
      </c>
      <c r="L298" s="1">
        <v>43404</v>
      </c>
      <c r="M298" s="1">
        <v>43434</v>
      </c>
      <c r="N298">
        <v>389</v>
      </c>
      <c r="O298" t="s">
        <v>114</v>
      </c>
      <c r="P298" t="s">
        <v>507</v>
      </c>
      <c r="Q298" t="s">
        <v>508</v>
      </c>
      <c r="R298" t="s">
        <v>501</v>
      </c>
      <c r="S298" t="s">
        <v>483</v>
      </c>
      <c r="T298" t="s">
        <v>80</v>
      </c>
      <c r="U298" t="s">
        <v>80</v>
      </c>
      <c r="V298" t="s">
        <v>104</v>
      </c>
      <c r="W298" t="s">
        <v>104</v>
      </c>
      <c r="X298" t="s">
        <v>105</v>
      </c>
      <c r="Y298" t="s">
        <v>105</v>
      </c>
      <c r="Z298" t="s">
        <v>83</v>
      </c>
      <c r="AA298" t="s">
        <v>84</v>
      </c>
      <c r="AB298" t="s">
        <v>84</v>
      </c>
      <c r="AC298" t="s">
        <v>86</v>
      </c>
      <c r="AD298" t="s">
        <v>86</v>
      </c>
      <c r="AE298" t="s">
        <v>508</v>
      </c>
      <c r="AF298" t="s">
        <v>509</v>
      </c>
      <c r="AG298" t="s">
        <v>78</v>
      </c>
      <c r="AH298" t="s">
        <v>78</v>
      </c>
      <c r="AI298" t="s">
        <v>510</v>
      </c>
      <c r="AJ298" t="s">
        <v>148</v>
      </c>
      <c r="AK298" t="s">
        <v>511</v>
      </c>
      <c r="AL298" t="s">
        <v>91</v>
      </c>
      <c r="AM298" t="s">
        <v>86</v>
      </c>
      <c r="AN298" t="s">
        <v>508</v>
      </c>
      <c r="AO298" t="s">
        <v>509</v>
      </c>
      <c r="AP298" t="s">
        <v>78</v>
      </c>
      <c r="AQ298" t="s">
        <v>78</v>
      </c>
      <c r="AR298" t="s">
        <v>510</v>
      </c>
      <c r="AS298" t="s">
        <v>148</v>
      </c>
      <c r="AT298" t="s">
        <v>511</v>
      </c>
      <c r="AU298" t="s">
        <v>91</v>
      </c>
      <c r="AV298">
        <v>223</v>
      </c>
      <c r="AW298">
        <v>0</v>
      </c>
      <c r="AX298">
        <v>208.35</v>
      </c>
      <c r="AY298">
        <v>0</v>
      </c>
      <c r="AZ298">
        <v>0</v>
      </c>
      <c r="BA298">
        <v>14.65</v>
      </c>
      <c r="BB298" t="s">
        <v>92</v>
      </c>
      <c r="BC298" s="1">
        <v>43404</v>
      </c>
      <c r="BD298" s="1">
        <v>43404</v>
      </c>
      <c r="BE298" t="s">
        <v>125</v>
      </c>
      <c r="BF298" t="s">
        <v>78</v>
      </c>
      <c r="BG298" t="s">
        <v>78</v>
      </c>
      <c r="BH298">
        <v>49152</v>
      </c>
      <c r="BI298">
        <v>0</v>
      </c>
      <c r="BJ298" t="s">
        <v>94</v>
      </c>
      <c r="BK298" t="s">
        <v>485</v>
      </c>
      <c r="BL298" t="s">
        <v>487</v>
      </c>
      <c r="BM298">
        <v>1</v>
      </c>
      <c r="BN298" t="s">
        <v>97</v>
      </c>
      <c r="BO298">
        <v>1</v>
      </c>
      <c r="BP298">
        <v>1</v>
      </c>
      <c r="BQ298">
        <v>41.67</v>
      </c>
      <c r="BR298">
        <v>41.67</v>
      </c>
      <c r="BS298" t="s">
        <v>98</v>
      </c>
      <c r="BT298">
        <v>0</v>
      </c>
      <c r="BU298">
        <v>0</v>
      </c>
      <c r="BV298">
        <v>0</v>
      </c>
      <c r="BW298">
        <v>0</v>
      </c>
      <c r="BX298">
        <v>0</v>
      </c>
      <c r="BY298">
        <v>41.67</v>
      </c>
      <c r="BZ298">
        <v>100</v>
      </c>
      <c r="CA298" t="s">
        <v>78</v>
      </c>
      <c r="CB298" t="s">
        <v>78</v>
      </c>
    </row>
    <row r="299" spans="1:80" x14ac:dyDescent="0.25">
      <c r="A299" t="s">
        <v>703</v>
      </c>
      <c r="B299" t="s">
        <v>202</v>
      </c>
      <c r="C299">
        <f>YEAR(Table_cherry_TWO_View_VY_SOP_Detail[[#This Row],[Document_Date]])</f>
        <v>2018</v>
      </c>
      <c r="D299">
        <f>MONTH(Table_cherry_TWO_View_VY_SOP_Detail[[#This Row],[Document_Date]])</f>
        <v>10</v>
      </c>
      <c r="E299" t="str">
        <f>TEXT(Table_cherry_TWO_View_VY_SOP_Detail[[#This Row],[Document_Date]], "yyyy-MMM")</f>
        <v>2018-Oct</v>
      </c>
      <c r="F299" s="3">
        <f>WEEKDAY(Table_cherry_TWO_View_VY_SOP_Detail[[#This Row],[Document_Date]])</f>
        <v>4</v>
      </c>
      <c r="G299">
        <f>WEEKNUM(Table_cherry_TWO_View_VY_SOP_Detail[[#This Row],[Document_Date]])</f>
        <v>44</v>
      </c>
      <c r="H299">
        <f ca="1">_xlfn.DAYS(Table_cherry_TWO_View_VY_SOP_Detail[[#This Row],[Due_Date]], Table_cherry_TWO_View_VY_SOP_Detail[[#This Row],[Today]])</f>
        <v>1895</v>
      </c>
      <c r="I299" s="2">
        <f t="shared" ca="1" si="4"/>
        <v>41539</v>
      </c>
      <c r="J299" s="1">
        <v>43404</v>
      </c>
      <c r="K299" s="1">
        <v>43404</v>
      </c>
      <c r="L299" s="1">
        <v>43404</v>
      </c>
      <c r="M299" s="1">
        <v>43434</v>
      </c>
      <c r="N299">
        <v>389</v>
      </c>
      <c r="O299" t="s">
        <v>114</v>
      </c>
      <c r="P299" t="s">
        <v>507</v>
      </c>
      <c r="Q299" t="s">
        <v>508</v>
      </c>
      <c r="R299" t="s">
        <v>501</v>
      </c>
      <c r="S299" t="s">
        <v>483</v>
      </c>
      <c r="T299" t="s">
        <v>80</v>
      </c>
      <c r="U299" t="s">
        <v>80</v>
      </c>
      <c r="V299" t="s">
        <v>104</v>
      </c>
      <c r="W299" t="s">
        <v>104</v>
      </c>
      <c r="X299" t="s">
        <v>105</v>
      </c>
      <c r="Y299" t="s">
        <v>105</v>
      </c>
      <c r="Z299" t="s">
        <v>83</v>
      </c>
      <c r="AA299" t="s">
        <v>84</v>
      </c>
      <c r="AB299" t="s">
        <v>84</v>
      </c>
      <c r="AC299" t="s">
        <v>86</v>
      </c>
      <c r="AD299" t="s">
        <v>86</v>
      </c>
      <c r="AE299" t="s">
        <v>508</v>
      </c>
      <c r="AF299" t="s">
        <v>509</v>
      </c>
      <c r="AG299" t="s">
        <v>78</v>
      </c>
      <c r="AH299" t="s">
        <v>78</v>
      </c>
      <c r="AI299" t="s">
        <v>510</v>
      </c>
      <c r="AJ299" t="s">
        <v>148</v>
      </c>
      <c r="AK299" t="s">
        <v>511</v>
      </c>
      <c r="AL299" t="s">
        <v>91</v>
      </c>
      <c r="AM299" t="s">
        <v>86</v>
      </c>
      <c r="AN299" t="s">
        <v>508</v>
      </c>
      <c r="AO299" t="s">
        <v>509</v>
      </c>
      <c r="AP299" t="s">
        <v>78</v>
      </c>
      <c r="AQ299" t="s">
        <v>78</v>
      </c>
      <c r="AR299" t="s">
        <v>510</v>
      </c>
      <c r="AS299" t="s">
        <v>148</v>
      </c>
      <c r="AT299" t="s">
        <v>511</v>
      </c>
      <c r="AU299" t="s">
        <v>91</v>
      </c>
      <c r="AV299">
        <v>223</v>
      </c>
      <c r="AW299">
        <v>0</v>
      </c>
      <c r="AX299">
        <v>208.35</v>
      </c>
      <c r="AY299">
        <v>0</v>
      </c>
      <c r="AZ299">
        <v>0</v>
      </c>
      <c r="BA299">
        <v>14.65</v>
      </c>
      <c r="BB299" t="s">
        <v>92</v>
      </c>
      <c r="BC299" s="1">
        <v>43404</v>
      </c>
      <c r="BD299" s="1">
        <v>43404</v>
      </c>
      <c r="BE299" t="s">
        <v>125</v>
      </c>
      <c r="BF299" t="s">
        <v>78</v>
      </c>
      <c r="BG299" t="s">
        <v>78</v>
      </c>
      <c r="BH299">
        <v>65536</v>
      </c>
      <c r="BI299">
        <v>0</v>
      </c>
      <c r="BJ299" t="s">
        <v>94</v>
      </c>
      <c r="BK299" t="s">
        <v>485</v>
      </c>
      <c r="BL299" t="s">
        <v>497</v>
      </c>
      <c r="BM299">
        <v>1</v>
      </c>
      <c r="BN299" t="s">
        <v>97</v>
      </c>
      <c r="BO299">
        <v>1</v>
      </c>
      <c r="BP299">
        <v>1</v>
      </c>
      <c r="BQ299">
        <v>41.67</v>
      </c>
      <c r="BR299">
        <v>41.67</v>
      </c>
      <c r="BS299" t="s">
        <v>98</v>
      </c>
      <c r="BT299">
        <v>0</v>
      </c>
      <c r="BU299">
        <v>0</v>
      </c>
      <c r="BV299">
        <v>0</v>
      </c>
      <c r="BW299">
        <v>0</v>
      </c>
      <c r="BX299">
        <v>0</v>
      </c>
      <c r="BY299">
        <v>41.67</v>
      </c>
      <c r="BZ299">
        <v>100</v>
      </c>
      <c r="CA299" t="s">
        <v>78</v>
      </c>
      <c r="CB299" t="s">
        <v>78</v>
      </c>
    </row>
    <row r="300" spans="1:80" x14ac:dyDescent="0.25">
      <c r="A300" t="s">
        <v>703</v>
      </c>
      <c r="B300" t="s">
        <v>202</v>
      </c>
      <c r="C300">
        <f>YEAR(Table_cherry_TWO_View_VY_SOP_Detail[[#This Row],[Document_Date]])</f>
        <v>2018</v>
      </c>
      <c r="D300">
        <f>MONTH(Table_cherry_TWO_View_VY_SOP_Detail[[#This Row],[Document_Date]])</f>
        <v>10</v>
      </c>
      <c r="E300" t="str">
        <f>TEXT(Table_cherry_TWO_View_VY_SOP_Detail[[#This Row],[Document_Date]], "yyyy-MMM")</f>
        <v>2018-Oct</v>
      </c>
      <c r="F300" s="3">
        <f>WEEKDAY(Table_cherry_TWO_View_VY_SOP_Detail[[#This Row],[Document_Date]])</f>
        <v>4</v>
      </c>
      <c r="G300">
        <f>WEEKNUM(Table_cherry_TWO_View_VY_SOP_Detail[[#This Row],[Document_Date]])</f>
        <v>44</v>
      </c>
      <c r="H300">
        <f ca="1">_xlfn.DAYS(Table_cherry_TWO_View_VY_SOP_Detail[[#This Row],[Due_Date]], Table_cherry_TWO_View_VY_SOP_Detail[[#This Row],[Today]])</f>
        <v>1895</v>
      </c>
      <c r="I300" s="2">
        <f t="shared" ca="1" si="4"/>
        <v>41539</v>
      </c>
      <c r="J300" s="1">
        <v>43404</v>
      </c>
      <c r="K300" s="1">
        <v>43404</v>
      </c>
      <c r="L300" s="1">
        <v>43404</v>
      </c>
      <c r="M300" s="1">
        <v>43434</v>
      </c>
      <c r="N300">
        <v>389</v>
      </c>
      <c r="O300" t="s">
        <v>114</v>
      </c>
      <c r="P300" t="s">
        <v>507</v>
      </c>
      <c r="Q300" t="s">
        <v>508</v>
      </c>
      <c r="R300" t="s">
        <v>501</v>
      </c>
      <c r="S300" t="s">
        <v>483</v>
      </c>
      <c r="T300" t="s">
        <v>80</v>
      </c>
      <c r="U300" t="s">
        <v>80</v>
      </c>
      <c r="V300" t="s">
        <v>104</v>
      </c>
      <c r="W300" t="s">
        <v>104</v>
      </c>
      <c r="X300" t="s">
        <v>105</v>
      </c>
      <c r="Y300" t="s">
        <v>105</v>
      </c>
      <c r="Z300" t="s">
        <v>83</v>
      </c>
      <c r="AA300" t="s">
        <v>84</v>
      </c>
      <c r="AB300" t="s">
        <v>84</v>
      </c>
      <c r="AC300" t="s">
        <v>86</v>
      </c>
      <c r="AD300" t="s">
        <v>86</v>
      </c>
      <c r="AE300" t="s">
        <v>508</v>
      </c>
      <c r="AF300" t="s">
        <v>509</v>
      </c>
      <c r="AG300" t="s">
        <v>78</v>
      </c>
      <c r="AH300" t="s">
        <v>78</v>
      </c>
      <c r="AI300" t="s">
        <v>510</v>
      </c>
      <c r="AJ300" t="s">
        <v>148</v>
      </c>
      <c r="AK300" t="s">
        <v>511</v>
      </c>
      <c r="AL300" t="s">
        <v>91</v>
      </c>
      <c r="AM300" t="s">
        <v>86</v>
      </c>
      <c r="AN300" t="s">
        <v>508</v>
      </c>
      <c r="AO300" t="s">
        <v>509</v>
      </c>
      <c r="AP300" t="s">
        <v>78</v>
      </c>
      <c r="AQ300" t="s">
        <v>78</v>
      </c>
      <c r="AR300" t="s">
        <v>510</v>
      </c>
      <c r="AS300" t="s">
        <v>148</v>
      </c>
      <c r="AT300" t="s">
        <v>511</v>
      </c>
      <c r="AU300" t="s">
        <v>91</v>
      </c>
      <c r="AV300">
        <v>223</v>
      </c>
      <c r="AW300">
        <v>0</v>
      </c>
      <c r="AX300">
        <v>208.35</v>
      </c>
      <c r="AY300">
        <v>0</v>
      </c>
      <c r="AZ300">
        <v>0</v>
      </c>
      <c r="BA300">
        <v>14.65</v>
      </c>
      <c r="BB300" t="s">
        <v>92</v>
      </c>
      <c r="BC300" s="1">
        <v>43404</v>
      </c>
      <c r="BD300" s="1">
        <v>43404</v>
      </c>
      <c r="BE300" t="s">
        <v>125</v>
      </c>
      <c r="BF300" t="s">
        <v>78</v>
      </c>
      <c r="BG300" t="s">
        <v>78</v>
      </c>
      <c r="BH300">
        <v>81920</v>
      </c>
      <c r="BI300">
        <v>0</v>
      </c>
      <c r="BJ300" t="s">
        <v>94</v>
      </c>
      <c r="BK300" t="s">
        <v>485</v>
      </c>
      <c r="BL300" t="s">
        <v>490</v>
      </c>
      <c r="BM300">
        <v>1</v>
      </c>
      <c r="BN300" t="s">
        <v>97</v>
      </c>
      <c r="BO300">
        <v>1</v>
      </c>
      <c r="BP300">
        <v>1</v>
      </c>
      <c r="BQ300">
        <v>41.67</v>
      </c>
      <c r="BR300">
        <v>41.67</v>
      </c>
      <c r="BS300" t="s">
        <v>98</v>
      </c>
      <c r="BT300">
        <v>0</v>
      </c>
      <c r="BU300">
        <v>0</v>
      </c>
      <c r="BV300">
        <v>0</v>
      </c>
      <c r="BW300">
        <v>0</v>
      </c>
      <c r="BX300">
        <v>0</v>
      </c>
      <c r="BY300">
        <v>41.67</v>
      </c>
      <c r="BZ300">
        <v>100</v>
      </c>
      <c r="CA300" t="s">
        <v>78</v>
      </c>
      <c r="CB300" t="s">
        <v>78</v>
      </c>
    </row>
    <row r="301" spans="1:80" x14ac:dyDescent="0.25">
      <c r="A301" t="s">
        <v>704</v>
      </c>
      <c r="B301" t="s">
        <v>202</v>
      </c>
      <c r="C301">
        <f>YEAR(Table_cherry_TWO_View_VY_SOP_Detail[[#This Row],[Document_Date]])</f>
        <v>2018</v>
      </c>
      <c r="D301">
        <f>MONTH(Table_cherry_TWO_View_VY_SOP_Detail[[#This Row],[Document_Date]])</f>
        <v>10</v>
      </c>
      <c r="E301" t="str">
        <f>TEXT(Table_cherry_TWO_View_VY_SOP_Detail[[#This Row],[Document_Date]], "yyyy-MMM")</f>
        <v>2018-Oct</v>
      </c>
      <c r="F301" s="3">
        <f>WEEKDAY(Table_cherry_TWO_View_VY_SOP_Detail[[#This Row],[Document_Date]])</f>
        <v>2</v>
      </c>
      <c r="G301">
        <f>WEEKNUM(Table_cherry_TWO_View_VY_SOP_Detail[[#This Row],[Document_Date]])</f>
        <v>40</v>
      </c>
      <c r="H301">
        <f ca="1">_xlfn.DAYS(Table_cherry_TWO_View_VY_SOP_Detail[[#This Row],[Due_Date]], Table_cherry_TWO_View_VY_SOP_Detail[[#This Row],[Today]])</f>
        <v>1865</v>
      </c>
      <c r="I301" s="2">
        <f t="shared" ca="1" si="4"/>
        <v>41539</v>
      </c>
      <c r="J301" s="1">
        <v>43374</v>
      </c>
      <c r="K301" s="1">
        <v>43374</v>
      </c>
      <c r="L301" s="1">
        <v>43404</v>
      </c>
      <c r="M301" s="1">
        <v>43404</v>
      </c>
      <c r="N301">
        <v>390</v>
      </c>
      <c r="O301" t="s">
        <v>114</v>
      </c>
      <c r="P301" t="s">
        <v>656</v>
      </c>
      <c r="Q301" t="s">
        <v>657</v>
      </c>
      <c r="R301" t="s">
        <v>658</v>
      </c>
      <c r="S301" t="s">
        <v>483</v>
      </c>
      <c r="T301" t="s">
        <v>80</v>
      </c>
      <c r="U301" t="s">
        <v>80</v>
      </c>
      <c r="V301" t="s">
        <v>267</v>
      </c>
      <c r="W301" t="s">
        <v>267</v>
      </c>
      <c r="X301" t="s">
        <v>268</v>
      </c>
      <c r="Y301" t="s">
        <v>268</v>
      </c>
      <c r="Z301" t="s">
        <v>83</v>
      </c>
      <c r="AA301" t="s">
        <v>535</v>
      </c>
      <c r="AB301" t="s">
        <v>535</v>
      </c>
      <c r="AC301" t="s">
        <v>85</v>
      </c>
      <c r="AD301" t="s">
        <v>86</v>
      </c>
      <c r="AE301" t="s">
        <v>657</v>
      </c>
      <c r="AF301" t="s">
        <v>659</v>
      </c>
      <c r="AG301" t="s">
        <v>660</v>
      </c>
      <c r="AH301" t="s">
        <v>78</v>
      </c>
      <c r="AI301" t="s">
        <v>661</v>
      </c>
      <c r="AJ301" t="s">
        <v>271</v>
      </c>
      <c r="AK301" t="s">
        <v>662</v>
      </c>
      <c r="AL301" t="s">
        <v>91</v>
      </c>
      <c r="AM301" t="s">
        <v>86</v>
      </c>
      <c r="AN301" t="s">
        <v>657</v>
      </c>
      <c r="AO301" t="s">
        <v>659</v>
      </c>
      <c r="AP301" t="s">
        <v>660</v>
      </c>
      <c r="AQ301" t="s">
        <v>78</v>
      </c>
      <c r="AR301" t="s">
        <v>661</v>
      </c>
      <c r="AS301" t="s">
        <v>271</v>
      </c>
      <c r="AT301" t="s">
        <v>662</v>
      </c>
      <c r="AU301" t="s">
        <v>91</v>
      </c>
      <c r="AV301">
        <v>110.75</v>
      </c>
      <c r="AW301">
        <v>0</v>
      </c>
      <c r="AX301">
        <v>103.5</v>
      </c>
      <c r="AY301">
        <v>0</v>
      </c>
      <c r="AZ301">
        <v>0</v>
      </c>
      <c r="BA301">
        <v>7.25</v>
      </c>
      <c r="BB301" t="s">
        <v>92</v>
      </c>
      <c r="BC301" s="1">
        <v>43404</v>
      </c>
      <c r="BD301" s="1">
        <v>43404</v>
      </c>
      <c r="BE301" t="s">
        <v>125</v>
      </c>
      <c r="BF301" t="s">
        <v>78</v>
      </c>
      <c r="BG301" t="s">
        <v>78</v>
      </c>
      <c r="BH301">
        <v>16384</v>
      </c>
      <c r="BI301">
        <v>0</v>
      </c>
      <c r="BJ301" t="s">
        <v>94</v>
      </c>
      <c r="BK301" t="s">
        <v>485</v>
      </c>
      <c r="BL301" t="s">
        <v>496</v>
      </c>
      <c r="BM301">
        <v>2</v>
      </c>
      <c r="BN301" t="s">
        <v>97</v>
      </c>
      <c r="BO301">
        <v>1</v>
      </c>
      <c r="BP301">
        <v>2</v>
      </c>
      <c r="BQ301">
        <v>25</v>
      </c>
      <c r="BR301">
        <v>50</v>
      </c>
      <c r="BS301" t="s">
        <v>98</v>
      </c>
      <c r="BT301">
        <v>0</v>
      </c>
      <c r="BU301">
        <v>0</v>
      </c>
      <c r="BV301">
        <v>0</v>
      </c>
      <c r="BW301">
        <v>0</v>
      </c>
      <c r="BX301">
        <v>0</v>
      </c>
      <c r="BY301">
        <v>50</v>
      </c>
      <c r="BZ301">
        <v>100</v>
      </c>
      <c r="CA301" t="s">
        <v>78</v>
      </c>
      <c r="CB301" t="s">
        <v>78</v>
      </c>
    </row>
    <row r="302" spans="1:80" x14ac:dyDescent="0.25">
      <c r="A302" t="s">
        <v>704</v>
      </c>
      <c r="B302" t="s">
        <v>202</v>
      </c>
      <c r="C302">
        <f>YEAR(Table_cherry_TWO_View_VY_SOP_Detail[[#This Row],[Document_Date]])</f>
        <v>2018</v>
      </c>
      <c r="D302">
        <f>MONTH(Table_cherry_TWO_View_VY_SOP_Detail[[#This Row],[Document_Date]])</f>
        <v>10</v>
      </c>
      <c r="E302" t="str">
        <f>TEXT(Table_cherry_TWO_View_VY_SOP_Detail[[#This Row],[Document_Date]], "yyyy-MMM")</f>
        <v>2018-Oct</v>
      </c>
      <c r="F302" s="3">
        <f>WEEKDAY(Table_cherry_TWO_View_VY_SOP_Detail[[#This Row],[Document_Date]])</f>
        <v>2</v>
      </c>
      <c r="G302">
        <f>WEEKNUM(Table_cherry_TWO_View_VY_SOP_Detail[[#This Row],[Document_Date]])</f>
        <v>40</v>
      </c>
      <c r="H302">
        <f ca="1">_xlfn.DAYS(Table_cherry_TWO_View_VY_SOP_Detail[[#This Row],[Due_Date]], Table_cherry_TWO_View_VY_SOP_Detail[[#This Row],[Today]])</f>
        <v>1865</v>
      </c>
      <c r="I302" s="2">
        <f t="shared" ca="1" si="4"/>
        <v>41539</v>
      </c>
      <c r="J302" s="1">
        <v>43374</v>
      </c>
      <c r="K302" s="1">
        <v>43374</v>
      </c>
      <c r="L302" s="1">
        <v>43404</v>
      </c>
      <c r="M302" s="1">
        <v>43404</v>
      </c>
      <c r="N302">
        <v>390</v>
      </c>
      <c r="O302" t="s">
        <v>114</v>
      </c>
      <c r="P302" t="s">
        <v>656</v>
      </c>
      <c r="Q302" t="s">
        <v>657</v>
      </c>
      <c r="R302" t="s">
        <v>658</v>
      </c>
      <c r="S302" t="s">
        <v>483</v>
      </c>
      <c r="T302" t="s">
        <v>80</v>
      </c>
      <c r="U302" t="s">
        <v>80</v>
      </c>
      <c r="V302" t="s">
        <v>267</v>
      </c>
      <c r="W302" t="s">
        <v>267</v>
      </c>
      <c r="X302" t="s">
        <v>268</v>
      </c>
      <c r="Y302" t="s">
        <v>268</v>
      </c>
      <c r="Z302" t="s">
        <v>83</v>
      </c>
      <c r="AA302" t="s">
        <v>535</v>
      </c>
      <c r="AB302" t="s">
        <v>535</v>
      </c>
      <c r="AC302" t="s">
        <v>85</v>
      </c>
      <c r="AD302" t="s">
        <v>86</v>
      </c>
      <c r="AE302" t="s">
        <v>657</v>
      </c>
      <c r="AF302" t="s">
        <v>659</v>
      </c>
      <c r="AG302" t="s">
        <v>660</v>
      </c>
      <c r="AH302" t="s">
        <v>78</v>
      </c>
      <c r="AI302" t="s">
        <v>661</v>
      </c>
      <c r="AJ302" t="s">
        <v>271</v>
      </c>
      <c r="AK302" t="s">
        <v>662</v>
      </c>
      <c r="AL302" t="s">
        <v>91</v>
      </c>
      <c r="AM302" t="s">
        <v>86</v>
      </c>
      <c r="AN302" t="s">
        <v>657</v>
      </c>
      <c r="AO302" t="s">
        <v>659</v>
      </c>
      <c r="AP302" t="s">
        <v>660</v>
      </c>
      <c r="AQ302" t="s">
        <v>78</v>
      </c>
      <c r="AR302" t="s">
        <v>661</v>
      </c>
      <c r="AS302" t="s">
        <v>271</v>
      </c>
      <c r="AT302" t="s">
        <v>662</v>
      </c>
      <c r="AU302" t="s">
        <v>91</v>
      </c>
      <c r="AV302">
        <v>110.75</v>
      </c>
      <c r="AW302">
        <v>0</v>
      </c>
      <c r="AX302">
        <v>103.5</v>
      </c>
      <c r="AY302">
        <v>0</v>
      </c>
      <c r="AZ302">
        <v>0</v>
      </c>
      <c r="BA302">
        <v>7.25</v>
      </c>
      <c r="BB302" t="s">
        <v>92</v>
      </c>
      <c r="BC302" s="1">
        <v>43404</v>
      </c>
      <c r="BD302" s="1">
        <v>43404</v>
      </c>
      <c r="BE302" t="s">
        <v>125</v>
      </c>
      <c r="BF302" t="s">
        <v>78</v>
      </c>
      <c r="BG302" t="s">
        <v>78</v>
      </c>
      <c r="BH302">
        <v>32768</v>
      </c>
      <c r="BI302">
        <v>0</v>
      </c>
      <c r="BJ302" t="s">
        <v>94</v>
      </c>
      <c r="BK302" t="s">
        <v>485</v>
      </c>
      <c r="BL302" t="s">
        <v>505</v>
      </c>
      <c r="BM302">
        <v>2</v>
      </c>
      <c r="BN302" t="s">
        <v>97</v>
      </c>
      <c r="BO302">
        <v>1</v>
      </c>
      <c r="BP302">
        <v>2</v>
      </c>
      <c r="BQ302">
        <v>25</v>
      </c>
      <c r="BR302">
        <v>50</v>
      </c>
      <c r="BS302" t="s">
        <v>98</v>
      </c>
      <c r="BT302">
        <v>0</v>
      </c>
      <c r="BU302">
        <v>0</v>
      </c>
      <c r="BV302">
        <v>0</v>
      </c>
      <c r="BW302">
        <v>0</v>
      </c>
      <c r="BX302">
        <v>0</v>
      </c>
      <c r="BY302">
        <v>50</v>
      </c>
      <c r="BZ302">
        <v>100</v>
      </c>
      <c r="CA302" t="s">
        <v>78</v>
      </c>
      <c r="CB302" t="s">
        <v>78</v>
      </c>
    </row>
    <row r="303" spans="1:80" x14ac:dyDescent="0.25">
      <c r="A303" t="s">
        <v>704</v>
      </c>
      <c r="B303" t="s">
        <v>202</v>
      </c>
      <c r="C303">
        <f>YEAR(Table_cherry_TWO_View_VY_SOP_Detail[[#This Row],[Document_Date]])</f>
        <v>2018</v>
      </c>
      <c r="D303">
        <f>MONTH(Table_cherry_TWO_View_VY_SOP_Detail[[#This Row],[Document_Date]])</f>
        <v>10</v>
      </c>
      <c r="E303" t="str">
        <f>TEXT(Table_cherry_TWO_View_VY_SOP_Detail[[#This Row],[Document_Date]], "yyyy-MMM")</f>
        <v>2018-Oct</v>
      </c>
      <c r="F303" s="3">
        <f>WEEKDAY(Table_cherry_TWO_View_VY_SOP_Detail[[#This Row],[Document_Date]])</f>
        <v>2</v>
      </c>
      <c r="G303">
        <f>WEEKNUM(Table_cherry_TWO_View_VY_SOP_Detail[[#This Row],[Document_Date]])</f>
        <v>40</v>
      </c>
      <c r="H303">
        <f ca="1">_xlfn.DAYS(Table_cherry_TWO_View_VY_SOP_Detail[[#This Row],[Due_Date]], Table_cherry_TWO_View_VY_SOP_Detail[[#This Row],[Today]])</f>
        <v>1865</v>
      </c>
      <c r="I303" s="2">
        <f t="shared" ca="1" si="4"/>
        <v>41539</v>
      </c>
      <c r="J303" s="1">
        <v>43374</v>
      </c>
      <c r="K303" s="1">
        <v>43374</v>
      </c>
      <c r="L303" s="1">
        <v>43404</v>
      </c>
      <c r="M303" s="1">
        <v>43404</v>
      </c>
      <c r="N303">
        <v>390</v>
      </c>
      <c r="O303" t="s">
        <v>114</v>
      </c>
      <c r="P303" t="s">
        <v>656</v>
      </c>
      <c r="Q303" t="s">
        <v>657</v>
      </c>
      <c r="R303" t="s">
        <v>658</v>
      </c>
      <c r="S303" t="s">
        <v>483</v>
      </c>
      <c r="T303" t="s">
        <v>80</v>
      </c>
      <c r="U303" t="s">
        <v>80</v>
      </c>
      <c r="V303" t="s">
        <v>267</v>
      </c>
      <c r="W303" t="s">
        <v>267</v>
      </c>
      <c r="X303" t="s">
        <v>268</v>
      </c>
      <c r="Y303" t="s">
        <v>268</v>
      </c>
      <c r="Z303" t="s">
        <v>83</v>
      </c>
      <c r="AA303" t="s">
        <v>535</v>
      </c>
      <c r="AB303" t="s">
        <v>535</v>
      </c>
      <c r="AC303" t="s">
        <v>85</v>
      </c>
      <c r="AD303" t="s">
        <v>86</v>
      </c>
      <c r="AE303" t="s">
        <v>657</v>
      </c>
      <c r="AF303" t="s">
        <v>659</v>
      </c>
      <c r="AG303" t="s">
        <v>660</v>
      </c>
      <c r="AH303" t="s">
        <v>78</v>
      </c>
      <c r="AI303" t="s">
        <v>661</v>
      </c>
      <c r="AJ303" t="s">
        <v>271</v>
      </c>
      <c r="AK303" t="s">
        <v>662</v>
      </c>
      <c r="AL303" t="s">
        <v>91</v>
      </c>
      <c r="AM303" t="s">
        <v>86</v>
      </c>
      <c r="AN303" t="s">
        <v>657</v>
      </c>
      <c r="AO303" t="s">
        <v>659</v>
      </c>
      <c r="AP303" t="s">
        <v>660</v>
      </c>
      <c r="AQ303" t="s">
        <v>78</v>
      </c>
      <c r="AR303" t="s">
        <v>661</v>
      </c>
      <c r="AS303" t="s">
        <v>271</v>
      </c>
      <c r="AT303" t="s">
        <v>662</v>
      </c>
      <c r="AU303" t="s">
        <v>91</v>
      </c>
      <c r="AV303">
        <v>110.75</v>
      </c>
      <c r="AW303">
        <v>0</v>
      </c>
      <c r="AX303">
        <v>103.5</v>
      </c>
      <c r="AY303">
        <v>0</v>
      </c>
      <c r="AZ303">
        <v>0</v>
      </c>
      <c r="BA303">
        <v>7.25</v>
      </c>
      <c r="BB303" t="s">
        <v>92</v>
      </c>
      <c r="BC303" s="1">
        <v>43404</v>
      </c>
      <c r="BD303" s="1">
        <v>43404</v>
      </c>
      <c r="BE303" t="s">
        <v>125</v>
      </c>
      <c r="BF303" t="s">
        <v>78</v>
      </c>
      <c r="BG303" t="s">
        <v>78</v>
      </c>
      <c r="BH303">
        <v>49152</v>
      </c>
      <c r="BI303">
        <v>0</v>
      </c>
      <c r="BJ303" t="s">
        <v>94</v>
      </c>
      <c r="BK303" t="s">
        <v>485</v>
      </c>
      <c r="BL303" t="s">
        <v>556</v>
      </c>
      <c r="BM303">
        <v>1</v>
      </c>
      <c r="BN303" t="s">
        <v>97</v>
      </c>
      <c r="BO303">
        <v>1</v>
      </c>
      <c r="BP303">
        <v>1</v>
      </c>
      <c r="BQ303">
        <v>3.5</v>
      </c>
      <c r="BR303">
        <v>3.5</v>
      </c>
      <c r="BS303" t="s">
        <v>98</v>
      </c>
      <c r="BT303">
        <v>0</v>
      </c>
      <c r="BU303">
        <v>0</v>
      </c>
      <c r="BV303">
        <v>0</v>
      </c>
      <c r="BW303">
        <v>0</v>
      </c>
      <c r="BX303">
        <v>0</v>
      </c>
      <c r="BY303">
        <v>3.5</v>
      </c>
      <c r="BZ303">
        <v>100</v>
      </c>
      <c r="CA303" t="s">
        <v>78</v>
      </c>
      <c r="CB303" t="s">
        <v>78</v>
      </c>
    </row>
    <row r="304" spans="1:80" x14ac:dyDescent="0.25">
      <c r="A304" t="s">
        <v>705</v>
      </c>
      <c r="B304" t="s">
        <v>202</v>
      </c>
      <c r="C304">
        <f>YEAR(Table_cherry_TWO_View_VY_SOP_Detail[[#This Row],[Document_Date]])</f>
        <v>2018</v>
      </c>
      <c r="D304">
        <f>MONTH(Table_cherry_TWO_View_VY_SOP_Detail[[#This Row],[Document_Date]])</f>
        <v>11</v>
      </c>
      <c r="E304" t="str">
        <f>TEXT(Table_cherry_TWO_View_VY_SOP_Detail[[#This Row],[Document_Date]], "yyyy-MMM")</f>
        <v>2018-Nov</v>
      </c>
      <c r="F304" s="3">
        <f>WEEKDAY(Table_cherry_TWO_View_VY_SOP_Detail[[#This Row],[Document_Date]])</f>
        <v>1</v>
      </c>
      <c r="G304">
        <f>WEEKNUM(Table_cherry_TWO_View_VY_SOP_Detail[[#This Row],[Document_Date]])</f>
        <v>48</v>
      </c>
      <c r="H304">
        <f ca="1">_xlfn.DAYS(Table_cherry_TWO_View_VY_SOP_Detail[[#This Row],[Due_Date]], Table_cherry_TWO_View_VY_SOP_Detail[[#This Row],[Today]])</f>
        <v>1920</v>
      </c>
      <c r="I304" s="2">
        <f t="shared" ca="1" si="4"/>
        <v>41539</v>
      </c>
      <c r="J304" s="1">
        <v>43429</v>
      </c>
      <c r="K304" s="1">
        <v>43429</v>
      </c>
      <c r="L304" s="1">
        <v>43434</v>
      </c>
      <c r="M304" s="1">
        <v>43459</v>
      </c>
      <c r="N304">
        <v>391</v>
      </c>
      <c r="O304" t="s">
        <v>114</v>
      </c>
      <c r="P304" t="s">
        <v>481</v>
      </c>
      <c r="Q304" t="s">
        <v>482</v>
      </c>
      <c r="R304" t="s">
        <v>78</v>
      </c>
      <c r="S304" t="s">
        <v>483</v>
      </c>
      <c r="T304" t="s">
        <v>80</v>
      </c>
      <c r="U304" t="s">
        <v>80</v>
      </c>
      <c r="V304" t="s">
        <v>318</v>
      </c>
      <c r="W304" t="s">
        <v>318</v>
      </c>
      <c r="X304" t="s">
        <v>319</v>
      </c>
      <c r="Y304" t="s">
        <v>319</v>
      </c>
      <c r="Z304" t="s">
        <v>83</v>
      </c>
      <c r="AA304" t="s">
        <v>84</v>
      </c>
      <c r="AB304" t="s">
        <v>84</v>
      </c>
      <c r="AC304" t="s">
        <v>86</v>
      </c>
      <c r="AD304" t="s">
        <v>86</v>
      </c>
      <c r="AE304" t="s">
        <v>482</v>
      </c>
      <c r="AF304" t="s">
        <v>484</v>
      </c>
      <c r="AG304" t="s">
        <v>78</v>
      </c>
      <c r="AH304" t="s">
        <v>78</v>
      </c>
      <c r="AI304" t="s">
        <v>321</v>
      </c>
      <c r="AJ304" t="s">
        <v>322</v>
      </c>
      <c r="AK304" t="s">
        <v>323</v>
      </c>
      <c r="AL304" t="s">
        <v>124</v>
      </c>
      <c r="AM304" t="s">
        <v>86</v>
      </c>
      <c r="AN304" t="s">
        <v>482</v>
      </c>
      <c r="AO304" t="s">
        <v>484</v>
      </c>
      <c r="AP304" t="s">
        <v>78</v>
      </c>
      <c r="AQ304" t="s">
        <v>78</v>
      </c>
      <c r="AR304" t="s">
        <v>321</v>
      </c>
      <c r="AS304" t="s">
        <v>322</v>
      </c>
      <c r="AT304" t="s">
        <v>323</v>
      </c>
      <c r="AU304" t="s">
        <v>124</v>
      </c>
      <c r="AV304">
        <v>389.7</v>
      </c>
      <c r="AW304">
        <v>0</v>
      </c>
      <c r="AX304">
        <v>364.2</v>
      </c>
      <c r="AY304">
        <v>0</v>
      </c>
      <c r="AZ304">
        <v>0</v>
      </c>
      <c r="BA304">
        <v>25.51</v>
      </c>
      <c r="BB304" t="s">
        <v>431</v>
      </c>
      <c r="BC304" s="1">
        <v>43434</v>
      </c>
      <c r="BD304" s="1">
        <v>43434</v>
      </c>
      <c r="BE304" t="s">
        <v>125</v>
      </c>
      <c r="BF304" t="s">
        <v>78</v>
      </c>
      <c r="BG304" t="s">
        <v>78</v>
      </c>
      <c r="BH304">
        <v>16384</v>
      </c>
      <c r="BI304">
        <v>0</v>
      </c>
      <c r="BJ304" t="s">
        <v>94</v>
      </c>
      <c r="BK304" t="s">
        <v>485</v>
      </c>
      <c r="BL304" t="s">
        <v>486</v>
      </c>
      <c r="BM304">
        <v>1</v>
      </c>
      <c r="BN304" t="s">
        <v>97</v>
      </c>
      <c r="BO304">
        <v>1</v>
      </c>
      <c r="BP304">
        <v>1</v>
      </c>
      <c r="BQ304">
        <v>333.37</v>
      </c>
      <c r="BR304">
        <v>333.37</v>
      </c>
      <c r="BS304" t="s">
        <v>98</v>
      </c>
      <c r="BT304">
        <v>0</v>
      </c>
      <c r="BU304">
        <v>0</v>
      </c>
      <c r="BV304">
        <v>0</v>
      </c>
      <c r="BW304">
        <v>0</v>
      </c>
      <c r="BX304">
        <v>0</v>
      </c>
      <c r="BY304">
        <v>333.37</v>
      </c>
      <c r="BZ304">
        <v>100</v>
      </c>
      <c r="CA304" t="s">
        <v>78</v>
      </c>
      <c r="CB304" t="s">
        <v>78</v>
      </c>
    </row>
    <row r="305" spans="1:80" x14ac:dyDescent="0.25">
      <c r="A305" t="s">
        <v>705</v>
      </c>
      <c r="B305" t="s">
        <v>202</v>
      </c>
      <c r="C305">
        <f>YEAR(Table_cherry_TWO_View_VY_SOP_Detail[[#This Row],[Document_Date]])</f>
        <v>2018</v>
      </c>
      <c r="D305">
        <f>MONTH(Table_cherry_TWO_View_VY_SOP_Detail[[#This Row],[Document_Date]])</f>
        <v>11</v>
      </c>
      <c r="E305" t="str">
        <f>TEXT(Table_cherry_TWO_View_VY_SOP_Detail[[#This Row],[Document_Date]], "yyyy-MMM")</f>
        <v>2018-Nov</v>
      </c>
      <c r="F305" s="3">
        <f>WEEKDAY(Table_cherry_TWO_View_VY_SOP_Detail[[#This Row],[Document_Date]])</f>
        <v>1</v>
      </c>
      <c r="G305">
        <f>WEEKNUM(Table_cherry_TWO_View_VY_SOP_Detail[[#This Row],[Document_Date]])</f>
        <v>48</v>
      </c>
      <c r="H305">
        <f ca="1">_xlfn.DAYS(Table_cherry_TWO_View_VY_SOP_Detail[[#This Row],[Due_Date]], Table_cherry_TWO_View_VY_SOP_Detail[[#This Row],[Today]])</f>
        <v>1920</v>
      </c>
      <c r="I305" s="2">
        <f t="shared" ca="1" si="4"/>
        <v>41539</v>
      </c>
      <c r="J305" s="1">
        <v>43429</v>
      </c>
      <c r="K305" s="1">
        <v>43429</v>
      </c>
      <c r="L305" s="1">
        <v>43434</v>
      </c>
      <c r="M305" s="1">
        <v>43459</v>
      </c>
      <c r="N305">
        <v>391</v>
      </c>
      <c r="O305" t="s">
        <v>114</v>
      </c>
      <c r="P305" t="s">
        <v>481</v>
      </c>
      <c r="Q305" t="s">
        <v>482</v>
      </c>
      <c r="R305" t="s">
        <v>78</v>
      </c>
      <c r="S305" t="s">
        <v>483</v>
      </c>
      <c r="T305" t="s">
        <v>80</v>
      </c>
      <c r="U305" t="s">
        <v>80</v>
      </c>
      <c r="V305" t="s">
        <v>318</v>
      </c>
      <c r="W305" t="s">
        <v>318</v>
      </c>
      <c r="X305" t="s">
        <v>319</v>
      </c>
      <c r="Y305" t="s">
        <v>319</v>
      </c>
      <c r="Z305" t="s">
        <v>83</v>
      </c>
      <c r="AA305" t="s">
        <v>84</v>
      </c>
      <c r="AB305" t="s">
        <v>84</v>
      </c>
      <c r="AC305" t="s">
        <v>86</v>
      </c>
      <c r="AD305" t="s">
        <v>86</v>
      </c>
      <c r="AE305" t="s">
        <v>482</v>
      </c>
      <c r="AF305" t="s">
        <v>484</v>
      </c>
      <c r="AG305" t="s">
        <v>78</v>
      </c>
      <c r="AH305" t="s">
        <v>78</v>
      </c>
      <c r="AI305" t="s">
        <v>321</v>
      </c>
      <c r="AJ305" t="s">
        <v>322</v>
      </c>
      <c r="AK305" t="s">
        <v>323</v>
      </c>
      <c r="AL305" t="s">
        <v>124</v>
      </c>
      <c r="AM305" t="s">
        <v>86</v>
      </c>
      <c r="AN305" t="s">
        <v>482</v>
      </c>
      <c r="AO305" t="s">
        <v>484</v>
      </c>
      <c r="AP305" t="s">
        <v>78</v>
      </c>
      <c r="AQ305" t="s">
        <v>78</v>
      </c>
      <c r="AR305" t="s">
        <v>321</v>
      </c>
      <c r="AS305" t="s">
        <v>322</v>
      </c>
      <c r="AT305" t="s">
        <v>323</v>
      </c>
      <c r="AU305" t="s">
        <v>124</v>
      </c>
      <c r="AV305">
        <v>389.7</v>
      </c>
      <c r="AW305">
        <v>0</v>
      </c>
      <c r="AX305">
        <v>364.2</v>
      </c>
      <c r="AY305">
        <v>0</v>
      </c>
      <c r="AZ305">
        <v>0</v>
      </c>
      <c r="BA305">
        <v>25.51</v>
      </c>
      <c r="BB305" t="s">
        <v>431</v>
      </c>
      <c r="BC305" s="1">
        <v>43434</v>
      </c>
      <c r="BD305" s="1">
        <v>43434</v>
      </c>
      <c r="BE305" t="s">
        <v>125</v>
      </c>
      <c r="BF305" t="s">
        <v>78</v>
      </c>
      <c r="BG305" t="s">
        <v>78</v>
      </c>
      <c r="BH305">
        <v>32768</v>
      </c>
      <c r="BI305">
        <v>0</v>
      </c>
      <c r="BJ305" t="s">
        <v>94</v>
      </c>
      <c r="BK305" t="s">
        <v>485</v>
      </c>
      <c r="BL305" t="s">
        <v>487</v>
      </c>
      <c r="BM305">
        <v>1</v>
      </c>
      <c r="BN305" t="s">
        <v>97</v>
      </c>
      <c r="BO305">
        <v>1</v>
      </c>
      <c r="BP305">
        <v>1</v>
      </c>
      <c r="BQ305">
        <v>0</v>
      </c>
      <c r="BR305">
        <v>0</v>
      </c>
      <c r="BS305" t="s">
        <v>98</v>
      </c>
      <c r="BT305">
        <v>0</v>
      </c>
      <c r="BU305">
        <v>0</v>
      </c>
      <c r="BV305">
        <v>0</v>
      </c>
      <c r="BW305">
        <v>0</v>
      </c>
      <c r="BX305">
        <v>0</v>
      </c>
      <c r="BY305">
        <v>0</v>
      </c>
      <c r="BZ305">
        <v>0</v>
      </c>
      <c r="CA305" t="s">
        <v>78</v>
      </c>
      <c r="CB305" t="s">
        <v>78</v>
      </c>
    </row>
    <row r="306" spans="1:80" x14ac:dyDescent="0.25">
      <c r="A306" t="s">
        <v>705</v>
      </c>
      <c r="B306" t="s">
        <v>202</v>
      </c>
      <c r="C306">
        <f>YEAR(Table_cherry_TWO_View_VY_SOP_Detail[[#This Row],[Document_Date]])</f>
        <v>2018</v>
      </c>
      <c r="D306">
        <f>MONTH(Table_cherry_TWO_View_VY_SOP_Detail[[#This Row],[Document_Date]])</f>
        <v>11</v>
      </c>
      <c r="E306" t="str">
        <f>TEXT(Table_cherry_TWO_View_VY_SOP_Detail[[#This Row],[Document_Date]], "yyyy-MMM")</f>
        <v>2018-Nov</v>
      </c>
      <c r="F306" s="3">
        <f>WEEKDAY(Table_cherry_TWO_View_VY_SOP_Detail[[#This Row],[Document_Date]])</f>
        <v>1</v>
      </c>
      <c r="G306">
        <f>WEEKNUM(Table_cherry_TWO_View_VY_SOP_Detail[[#This Row],[Document_Date]])</f>
        <v>48</v>
      </c>
      <c r="H306">
        <f ca="1">_xlfn.DAYS(Table_cherry_TWO_View_VY_SOP_Detail[[#This Row],[Due_Date]], Table_cherry_TWO_View_VY_SOP_Detail[[#This Row],[Today]])</f>
        <v>1920</v>
      </c>
      <c r="I306" s="2">
        <f t="shared" ca="1" si="4"/>
        <v>41539</v>
      </c>
      <c r="J306" s="1">
        <v>43429</v>
      </c>
      <c r="K306" s="1">
        <v>43429</v>
      </c>
      <c r="L306" s="1">
        <v>43434</v>
      </c>
      <c r="M306" s="1">
        <v>43459</v>
      </c>
      <c r="N306">
        <v>391</v>
      </c>
      <c r="O306" t="s">
        <v>114</v>
      </c>
      <c r="P306" t="s">
        <v>481</v>
      </c>
      <c r="Q306" t="s">
        <v>482</v>
      </c>
      <c r="R306" t="s">
        <v>78</v>
      </c>
      <c r="S306" t="s">
        <v>483</v>
      </c>
      <c r="T306" t="s">
        <v>80</v>
      </c>
      <c r="U306" t="s">
        <v>80</v>
      </c>
      <c r="V306" t="s">
        <v>318</v>
      </c>
      <c r="W306" t="s">
        <v>318</v>
      </c>
      <c r="X306" t="s">
        <v>319</v>
      </c>
      <c r="Y306" t="s">
        <v>319</v>
      </c>
      <c r="Z306" t="s">
        <v>83</v>
      </c>
      <c r="AA306" t="s">
        <v>84</v>
      </c>
      <c r="AB306" t="s">
        <v>84</v>
      </c>
      <c r="AC306" t="s">
        <v>86</v>
      </c>
      <c r="AD306" t="s">
        <v>86</v>
      </c>
      <c r="AE306" t="s">
        <v>482</v>
      </c>
      <c r="AF306" t="s">
        <v>484</v>
      </c>
      <c r="AG306" t="s">
        <v>78</v>
      </c>
      <c r="AH306" t="s">
        <v>78</v>
      </c>
      <c r="AI306" t="s">
        <v>321</v>
      </c>
      <c r="AJ306" t="s">
        <v>322</v>
      </c>
      <c r="AK306" t="s">
        <v>323</v>
      </c>
      <c r="AL306" t="s">
        <v>124</v>
      </c>
      <c r="AM306" t="s">
        <v>86</v>
      </c>
      <c r="AN306" t="s">
        <v>482</v>
      </c>
      <c r="AO306" t="s">
        <v>484</v>
      </c>
      <c r="AP306" t="s">
        <v>78</v>
      </c>
      <c r="AQ306" t="s">
        <v>78</v>
      </c>
      <c r="AR306" t="s">
        <v>321</v>
      </c>
      <c r="AS306" t="s">
        <v>322</v>
      </c>
      <c r="AT306" t="s">
        <v>323</v>
      </c>
      <c r="AU306" t="s">
        <v>124</v>
      </c>
      <c r="AV306">
        <v>389.7</v>
      </c>
      <c r="AW306">
        <v>0</v>
      </c>
      <c r="AX306">
        <v>364.2</v>
      </c>
      <c r="AY306">
        <v>0</v>
      </c>
      <c r="AZ306">
        <v>0</v>
      </c>
      <c r="BA306">
        <v>25.51</v>
      </c>
      <c r="BB306" t="s">
        <v>431</v>
      </c>
      <c r="BC306" s="1">
        <v>43434</v>
      </c>
      <c r="BD306" s="1">
        <v>43434</v>
      </c>
      <c r="BE306" t="s">
        <v>125</v>
      </c>
      <c r="BF306" t="s">
        <v>78</v>
      </c>
      <c r="BG306" t="s">
        <v>78</v>
      </c>
      <c r="BH306">
        <v>49152</v>
      </c>
      <c r="BI306">
        <v>0</v>
      </c>
      <c r="BJ306" t="s">
        <v>94</v>
      </c>
      <c r="BK306" t="s">
        <v>485</v>
      </c>
      <c r="BL306" t="s">
        <v>488</v>
      </c>
      <c r="BM306">
        <v>1</v>
      </c>
      <c r="BN306" t="s">
        <v>97</v>
      </c>
      <c r="BO306">
        <v>1</v>
      </c>
      <c r="BP306">
        <v>1</v>
      </c>
      <c r="BQ306">
        <v>0</v>
      </c>
      <c r="BR306">
        <v>0</v>
      </c>
      <c r="BS306" t="s">
        <v>98</v>
      </c>
      <c r="BT306">
        <v>0</v>
      </c>
      <c r="BU306">
        <v>0</v>
      </c>
      <c r="BV306">
        <v>0</v>
      </c>
      <c r="BW306">
        <v>0</v>
      </c>
      <c r="BX306">
        <v>0</v>
      </c>
      <c r="BY306">
        <v>0</v>
      </c>
      <c r="BZ306">
        <v>0</v>
      </c>
      <c r="CA306" t="s">
        <v>78</v>
      </c>
      <c r="CB306" t="s">
        <v>78</v>
      </c>
    </row>
    <row r="307" spans="1:80" x14ac:dyDescent="0.25">
      <c r="A307" t="s">
        <v>705</v>
      </c>
      <c r="B307" t="s">
        <v>202</v>
      </c>
      <c r="C307">
        <f>YEAR(Table_cherry_TWO_View_VY_SOP_Detail[[#This Row],[Document_Date]])</f>
        <v>2018</v>
      </c>
      <c r="D307">
        <f>MONTH(Table_cherry_TWO_View_VY_SOP_Detail[[#This Row],[Document_Date]])</f>
        <v>11</v>
      </c>
      <c r="E307" t="str">
        <f>TEXT(Table_cherry_TWO_View_VY_SOP_Detail[[#This Row],[Document_Date]], "yyyy-MMM")</f>
        <v>2018-Nov</v>
      </c>
      <c r="F307" s="3">
        <f>WEEKDAY(Table_cherry_TWO_View_VY_SOP_Detail[[#This Row],[Document_Date]])</f>
        <v>1</v>
      </c>
      <c r="G307">
        <f>WEEKNUM(Table_cherry_TWO_View_VY_SOP_Detail[[#This Row],[Document_Date]])</f>
        <v>48</v>
      </c>
      <c r="H307">
        <f ca="1">_xlfn.DAYS(Table_cherry_TWO_View_VY_SOP_Detail[[#This Row],[Due_Date]], Table_cherry_TWO_View_VY_SOP_Detail[[#This Row],[Today]])</f>
        <v>1920</v>
      </c>
      <c r="I307" s="2">
        <f t="shared" ca="1" si="4"/>
        <v>41539</v>
      </c>
      <c r="J307" s="1">
        <v>43429</v>
      </c>
      <c r="K307" s="1">
        <v>43429</v>
      </c>
      <c r="L307" s="1">
        <v>43434</v>
      </c>
      <c r="M307" s="1">
        <v>43459</v>
      </c>
      <c r="N307">
        <v>391</v>
      </c>
      <c r="O307" t="s">
        <v>114</v>
      </c>
      <c r="P307" t="s">
        <v>481</v>
      </c>
      <c r="Q307" t="s">
        <v>482</v>
      </c>
      <c r="R307" t="s">
        <v>78</v>
      </c>
      <c r="S307" t="s">
        <v>483</v>
      </c>
      <c r="T307" t="s">
        <v>80</v>
      </c>
      <c r="U307" t="s">
        <v>80</v>
      </c>
      <c r="V307" t="s">
        <v>318</v>
      </c>
      <c r="W307" t="s">
        <v>318</v>
      </c>
      <c r="X307" t="s">
        <v>319</v>
      </c>
      <c r="Y307" t="s">
        <v>319</v>
      </c>
      <c r="Z307" t="s">
        <v>83</v>
      </c>
      <c r="AA307" t="s">
        <v>84</v>
      </c>
      <c r="AB307" t="s">
        <v>84</v>
      </c>
      <c r="AC307" t="s">
        <v>86</v>
      </c>
      <c r="AD307" t="s">
        <v>86</v>
      </c>
      <c r="AE307" t="s">
        <v>482</v>
      </c>
      <c r="AF307" t="s">
        <v>484</v>
      </c>
      <c r="AG307" t="s">
        <v>78</v>
      </c>
      <c r="AH307" t="s">
        <v>78</v>
      </c>
      <c r="AI307" t="s">
        <v>321</v>
      </c>
      <c r="AJ307" t="s">
        <v>322</v>
      </c>
      <c r="AK307" t="s">
        <v>323</v>
      </c>
      <c r="AL307" t="s">
        <v>124</v>
      </c>
      <c r="AM307" t="s">
        <v>86</v>
      </c>
      <c r="AN307" t="s">
        <v>482</v>
      </c>
      <c r="AO307" t="s">
        <v>484</v>
      </c>
      <c r="AP307" t="s">
        <v>78</v>
      </c>
      <c r="AQ307" t="s">
        <v>78</v>
      </c>
      <c r="AR307" t="s">
        <v>321</v>
      </c>
      <c r="AS307" t="s">
        <v>322</v>
      </c>
      <c r="AT307" t="s">
        <v>323</v>
      </c>
      <c r="AU307" t="s">
        <v>124</v>
      </c>
      <c r="AV307">
        <v>389.7</v>
      </c>
      <c r="AW307">
        <v>0</v>
      </c>
      <c r="AX307">
        <v>364.2</v>
      </c>
      <c r="AY307">
        <v>0</v>
      </c>
      <c r="AZ307">
        <v>0</v>
      </c>
      <c r="BA307">
        <v>25.51</v>
      </c>
      <c r="BB307" t="s">
        <v>431</v>
      </c>
      <c r="BC307" s="1">
        <v>43434</v>
      </c>
      <c r="BD307" s="1">
        <v>43434</v>
      </c>
      <c r="BE307" t="s">
        <v>125</v>
      </c>
      <c r="BF307" t="s">
        <v>78</v>
      </c>
      <c r="BG307" t="s">
        <v>78</v>
      </c>
      <c r="BH307">
        <v>65536</v>
      </c>
      <c r="BI307">
        <v>0</v>
      </c>
      <c r="BJ307" t="s">
        <v>94</v>
      </c>
      <c r="BK307" t="s">
        <v>485</v>
      </c>
      <c r="BL307" t="s">
        <v>489</v>
      </c>
      <c r="BM307">
        <v>1</v>
      </c>
      <c r="BN307" t="s">
        <v>97</v>
      </c>
      <c r="BO307">
        <v>1</v>
      </c>
      <c r="BP307">
        <v>1</v>
      </c>
      <c r="BQ307">
        <v>0</v>
      </c>
      <c r="BR307">
        <v>0</v>
      </c>
      <c r="BS307" t="s">
        <v>98</v>
      </c>
      <c r="BT307">
        <v>0</v>
      </c>
      <c r="BU307">
        <v>0</v>
      </c>
      <c r="BV307">
        <v>0</v>
      </c>
      <c r="BW307">
        <v>0</v>
      </c>
      <c r="BX307">
        <v>0</v>
      </c>
      <c r="BY307">
        <v>0</v>
      </c>
      <c r="BZ307">
        <v>0</v>
      </c>
      <c r="CA307" t="s">
        <v>78</v>
      </c>
      <c r="CB307" t="s">
        <v>78</v>
      </c>
    </row>
    <row r="308" spans="1:80" x14ac:dyDescent="0.25">
      <c r="A308" t="s">
        <v>705</v>
      </c>
      <c r="B308" t="s">
        <v>202</v>
      </c>
      <c r="C308">
        <f>YEAR(Table_cherry_TWO_View_VY_SOP_Detail[[#This Row],[Document_Date]])</f>
        <v>2018</v>
      </c>
      <c r="D308">
        <f>MONTH(Table_cherry_TWO_View_VY_SOP_Detail[[#This Row],[Document_Date]])</f>
        <v>11</v>
      </c>
      <c r="E308" t="str">
        <f>TEXT(Table_cherry_TWO_View_VY_SOP_Detail[[#This Row],[Document_Date]], "yyyy-MMM")</f>
        <v>2018-Nov</v>
      </c>
      <c r="F308" s="3">
        <f>WEEKDAY(Table_cherry_TWO_View_VY_SOP_Detail[[#This Row],[Document_Date]])</f>
        <v>1</v>
      </c>
      <c r="G308">
        <f>WEEKNUM(Table_cherry_TWO_View_VY_SOP_Detail[[#This Row],[Document_Date]])</f>
        <v>48</v>
      </c>
      <c r="H308">
        <f ca="1">_xlfn.DAYS(Table_cherry_TWO_View_VY_SOP_Detail[[#This Row],[Due_Date]], Table_cherry_TWO_View_VY_SOP_Detail[[#This Row],[Today]])</f>
        <v>1920</v>
      </c>
      <c r="I308" s="2">
        <f t="shared" ca="1" si="4"/>
        <v>41539</v>
      </c>
      <c r="J308" s="1">
        <v>43429</v>
      </c>
      <c r="K308" s="1">
        <v>43429</v>
      </c>
      <c r="L308" s="1">
        <v>43434</v>
      </c>
      <c r="M308" s="1">
        <v>43459</v>
      </c>
      <c r="N308">
        <v>391</v>
      </c>
      <c r="O308" t="s">
        <v>114</v>
      </c>
      <c r="P308" t="s">
        <v>481</v>
      </c>
      <c r="Q308" t="s">
        <v>482</v>
      </c>
      <c r="R308" t="s">
        <v>78</v>
      </c>
      <c r="S308" t="s">
        <v>483</v>
      </c>
      <c r="T308" t="s">
        <v>80</v>
      </c>
      <c r="U308" t="s">
        <v>80</v>
      </c>
      <c r="V308" t="s">
        <v>318</v>
      </c>
      <c r="W308" t="s">
        <v>318</v>
      </c>
      <c r="X308" t="s">
        <v>319</v>
      </c>
      <c r="Y308" t="s">
        <v>319</v>
      </c>
      <c r="Z308" t="s">
        <v>83</v>
      </c>
      <c r="AA308" t="s">
        <v>84</v>
      </c>
      <c r="AB308" t="s">
        <v>84</v>
      </c>
      <c r="AC308" t="s">
        <v>86</v>
      </c>
      <c r="AD308" t="s">
        <v>86</v>
      </c>
      <c r="AE308" t="s">
        <v>482</v>
      </c>
      <c r="AF308" t="s">
        <v>484</v>
      </c>
      <c r="AG308" t="s">
        <v>78</v>
      </c>
      <c r="AH308" t="s">
        <v>78</v>
      </c>
      <c r="AI308" t="s">
        <v>321</v>
      </c>
      <c r="AJ308" t="s">
        <v>322</v>
      </c>
      <c r="AK308" t="s">
        <v>323</v>
      </c>
      <c r="AL308" t="s">
        <v>124</v>
      </c>
      <c r="AM308" t="s">
        <v>86</v>
      </c>
      <c r="AN308" t="s">
        <v>482</v>
      </c>
      <c r="AO308" t="s">
        <v>484</v>
      </c>
      <c r="AP308" t="s">
        <v>78</v>
      </c>
      <c r="AQ308" t="s">
        <v>78</v>
      </c>
      <c r="AR308" t="s">
        <v>321</v>
      </c>
      <c r="AS308" t="s">
        <v>322</v>
      </c>
      <c r="AT308" t="s">
        <v>323</v>
      </c>
      <c r="AU308" t="s">
        <v>124</v>
      </c>
      <c r="AV308">
        <v>389.7</v>
      </c>
      <c r="AW308">
        <v>0</v>
      </c>
      <c r="AX308">
        <v>364.2</v>
      </c>
      <c r="AY308">
        <v>0</v>
      </c>
      <c r="AZ308">
        <v>0</v>
      </c>
      <c r="BA308">
        <v>25.51</v>
      </c>
      <c r="BB308" t="s">
        <v>431</v>
      </c>
      <c r="BC308" s="1">
        <v>43434</v>
      </c>
      <c r="BD308" s="1">
        <v>43434</v>
      </c>
      <c r="BE308" t="s">
        <v>125</v>
      </c>
      <c r="BF308" t="s">
        <v>78</v>
      </c>
      <c r="BG308" t="s">
        <v>78</v>
      </c>
      <c r="BH308">
        <v>81920</v>
      </c>
      <c r="BI308">
        <v>0</v>
      </c>
      <c r="BJ308" t="s">
        <v>94</v>
      </c>
      <c r="BK308" t="s">
        <v>485</v>
      </c>
      <c r="BL308" t="s">
        <v>490</v>
      </c>
      <c r="BM308">
        <v>1</v>
      </c>
      <c r="BN308" t="s">
        <v>97</v>
      </c>
      <c r="BO308">
        <v>1</v>
      </c>
      <c r="BP308">
        <v>1</v>
      </c>
      <c r="BQ308">
        <v>30.87</v>
      </c>
      <c r="BR308">
        <v>30.87</v>
      </c>
      <c r="BS308" t="s">
        <v>98</v>
      </c>
      <c r="BT308">
        <v>0</v>
      </c>
      <c r="BU308">
        <v>0</v>
      </c>
      <c r="BV308">
        <v>0</v>
      </c>
      <c r="BW308">
        <v>0</v>
      </c>
      <c r="BX308">
        <v>0</v>
      </c>
      <c r="BY308">
        <v>30.87</v>
      </c>
      <c r="BZ308">
        <v>100</v>
      </c>
      <c r="CA308" t="s">
        <v>78</v>
      </c>
      <c r="CB308" t="s">
        <v>78</v>
      </c>
    </row>
    <row r="309" spans="1:80" x14ac:dyDescent="0.25">
      <c r="A309" t="s">
        <v>706</v>
      </c>
      <c r="B309" t="s">
        <v>202</v>
      </c>
      <c r="C309">
        <f>YEAR(Table_cherry_TWO_View_VY_SOP_Detail[[#This Row],[Document_Date]])</f>
        <v>2018</v>
      </c>
      <c r="D309">
        <f>MONTH(Table_cherry_TWO_View_VY_SOP_Detail[[#This Row],[Document_Date]])</f>
        <v>11</v>
      </c>
      <c r="E309" t="str">
        <f>TEXT(Table_cherry_TWO_View_VY_SOP_Detail[[#This Row],[Document_Date]], "yyyy-MMM")</f>
        <v>2018-Nov</v>
      </c>
      <c r="F309" s="3">
        <f>WEEKDAY(Table_cherry_TWO_View_VY_SOP_Detail[[#This Row],[Document_Date]])</f>
        <v>6</v>
      </c>
      <c r="G309">
        <f>WEEKNUM(Table_cherry_TWO_View_VY_SOP_Detail[[#This Row],[Document_Date]])</f>
        <v>48</v>
      </c>
      <c r="H309">
        <f ca="1">_xlfn.DAYS(Table_cherry_TWO_View_VY_SOP_Detail[[#This Row],[Due_Date]], Table_cherry_TWO_View_VY_SOP_Detail[[#This Row],[Today]])</f>
        <v>1925</v>
      </c>
      <c r="I309" s="2">
        <f t="shared" ca="1" si="4"/>
        <v>41539</v>
      </c>
      <c r="J309" s="1">
        <v>43434</v>
      </c>
      <c r="K309" s="1">
        <v>43434</v>
      </c>
      <c r="L309" s="1">
        <v>43434</v>
      </c>
      <c r="M309" s="1">
        <v>43464</v>
      </c>
      <c r="N309">
        <v>392</v>
      </c>
      <c r="O309" t="s">
        <v>114</v>
      </c>
      <c r="P309" t="s">
        <v>499</v>
      </c>
      <c r="Q309" t="s">
        <v>500</v>
      </c>
      <c r="R309" t="s">
        <v>501</v>
      </c>
      <c r="S309" t="s">
        <v>483</v>
      </c>
      <c r="T309" t="s">
        <v>80</v>
      </c>
      <c r="U309" t="s">
        <v>80</v>
      </c>
      <c r="V309" t="s">
        <v>267</v>
      </c>
      <c r="W309" t="s">
        <v>267</v>
      </c>
      <c r="X309" t="s">
        <v>268</v>
      </c>
      <c r="Y309" t="s">
        <v>268</v>
      </c>
      <c r="Z309" t="s">
        <v>83</v>
      </c>
      <c r="AA309" t="s">
        <v>84</v>
      </c>
      <c r="AB309" t="s">
        <v>84</v>
      </c>
      <c r="AC309" t="s">
        <v>86</v>
      </c>
      <c r="AD309" t="s">
        <v>86</v>
      </c>
      <c r="AE309" t="s">
        <v>500</v>
      </c>
      <c r="AF309" t="s">
        <v>502</v>
      </c>
      <c r="AG309" t="s">
        <v>78</v>
      </c>
      <c r="AH309" t="s">
        <v>78</v>
      </c>
      <c r="AI309" t="s">
        <v>503</v>
      </c>
      <c r="AJ309" t="s">
        <v>271</v>
      </c>
      <c r="AK309" t="s">
        <v>504</v>
      </c>
      <c r="AL309" t="s">
        <v>91</v>
      </c>
      <c r="AM309" t="s">
        <v>86</v>
      </c>
      <c r="AN309" t="s">
        <v>500</v>
      </c>
      <c r="AO309" t="s">
        <v>502</v>
      </c>
      <c r="AP309" t="s">
        <v>78</v>
      </c>
      <c r="AQ309" t="s">
        <v>78</v>
      </c>
      <c r="AR309" t="s">
        <v>503</v>
      </c>
      <c r="AS309" t="s">
        <v>271</v>
      </c>
      <c r="AT309" t="s">
        <v>504</v>
      </c>
      <c r="AU309" t="s">
        <v>91</v>
      </c>
      <c r="AV309">
        <v>343.32</v>
      </c>
      <c r="AW309">
        <v>0</v>
      </c>
      <c r="AX309">
        <v>320.83</v>
      </c>
      <c r="AY309">
        <v>0</v>
      </c>
      <c r="AZ309">
        <v>0</v>
      </c>
      <c r="BA309">
        <v>22.49</v>
      </c>
      <c r="BB309" t="s">
        <v>92</v>
      </c>
      <c r="BC309" s="1">
        <v>43434</v>
      </c>
      <c r="BD309" s="1">
        <v>43434</v>
      </c>
      <c r="BE309" t="s">
        <v>125</v>
      </c>
      <c r="BF309" t="s">
        <v>78</v>
      </c>
      <c r="BG309" t="s">
        <v>78</v>
      </c>
      <c r="BH309">
        <v>16384</v>
      </c>
      <c r="BI309">
        <v>0</v>
      </c>
      <c r="BJ309" t="s">
        <v>94</v>
      </c>
      <c r="BK309" t="s">
        <v>485</v>
      </c>
      <c r="BL309" t="s">
        <v>486</v>
      </c>
      <c r="BM309">
        <v>1</v>
      </c>
      <c r="BN309" t="s">
        <v>97</v>
      </c>
      <c r="BO309">
        <v>1</v>
      </c>
      <c r="BP309">
        <v>1</v>
      </c>
      <c r="BQ309">
        <v>300</v>
      </c>
      <c r="BR309">
        <v>300</v>
      </c>
      <c r="BS309" t="s">
        <v>98</v>
      </c>
      <c r="BT309">
        <v>0</v>
      </c>
      <c r="BU309">
        <v>0</v>
      </c>
      <c r="BV309">
        <v>0</v>
      </c>
      <c r="BW309">
        <v>0</v>
      </c>
      <c r="BX309">
        <v>0</v>
      </c>
      <c r="BY309">
        <v>300</v>
      </c>
      <c r="BZ309">
        <v>100</v>
      </c>
      <c r="CA309" t="s">
        <v>78</v>
      </c>
      <c r="CB309" t="s">
        <v>78</v>
      </c>
    </row>
    <row r="310" spans="1:80" x14ac:dyDescent="0.25">
      <c r="A310" t="s">
        <v>706</v>
      </c>
      <c r="B310" t="s">
        <v>202</v>
      </c>
      <c r="C310">
        <f>YEAR(Table_cherry_TWO_View_VY_SOP_Detail[[#This Row],[Document_Date]])</f>
        <v>2018</v>
      </c>
      <c r="D310">
        <f>MONTH(Table_cherry_TWO_View_VY_SOP_Detail[[#This Row],[Document_Date]])</f>
        <v>11</v>
      </c>
      <c r="E310" t="str">
        <f>TEXT(Table_cherry_TWO_View_VY_SOP_Detail[[#This Row],[Document_Date]], "yyyy-MMM")</f>
        <v>2018-Nov</v>
      </c>
      <c r="F310" s="3">
        <f>WEEKDAY(Table_cherry_TWO_View_VY_SOP_Detail[[#This Row],[Document_Date]])</f>
        <v>6</v>
      </c>
      <c r="G310">
        <f>WEEKNUM(Table_cherry_TWO_View_VY_SOP_Detail[[#This Row],[Document_Date]])</f>
        <v>48</v>
      </c>
      <c r="H310">
        <f ca="1">_xlfn.DAYS(Table_cherry_TWO_View_VY_SOP_Detail[[#This Row],[Due_Date]], Table_cherry_TWO_View_VY_SOP_Detail[[#This Row],[Today]])</f>
        <v>1925</v>
      </c>
      <c r="I310" s="2">
        <f t="shared" ca="1" si="4"/>
        <v>41539</v>
      </c>
      <c r="J310" s="1">
        <v>43434</v>
      </c>
      <c r="K310" s="1">
        <v>43434</v>
      </c>
      <c r="L310" s="1">
        <v>43434</v>
      </c>
      <c r="M310" s="1">
        <v>43464</v>
      </c>
      <c r="N310">
        <v>392</v>
      </c>
      <c r="O310" t="s">
        <v>114</v>
      </c>
      <c r="P310" t="s">
        <v>499</v>
      </c>
      <c r="Q310" t="s">
        <v>500</v>
      </c>
      <c r="R310" t="s">
        <v>501</v>
      </c>
      <c r="S310" t="s">
        <v>483</v>
      </c>
      <c r="T310" t="s">
        <v>80</v>
      </c>
      <c r="U310" t="s">
        <v>80</v>
      </c>
      <c r="V310" t="s">
        <v>267</v>
      </c>
      <c r="W310" t="s">
        <v>267</v>
      </c>
      <c r="X310" t="s">
        <v>268</v>
      </c>
      <c r="Y310" t="s">
        <v>268</v>
      </c>
      <c r="Z310" t="s">
        <v>83</v>
      </c>
      <c r="AA310" t="s">
        <v>84</v>
      </c>
      <c r="AB310" t="s">
        <v>84</v>
      </c>
      <c r="AC310" t="s">
        <v>86</v>
      </c>
      <c r="AD310" t="s">
        <v>86</v>
      </c>
      <c r="AE310" t="s">
        <v>500</v>
      </c>
      <c r="AF310" t="s">
        <v>502</v>
      </c>
      <c r="AG310" t="s">
        <v>78</v>
      </c>
      <c r="AH310" t="s">
        <v>78</v>
      </c>
      <c r="AI310" t="s">
        <v>503</v>
      </c>
      <c r="AJ310" t="s">
        <v>271</v>
      </c>
      <c r="AK310" t="s">
        <v>504</v>
      </c>
      <c r="AL310" t="s">
        <v>91</v>
      </c>
      <c r="AM310" t="s">
        <v>86</v>
      </c>
      <c r="AN310" t="s">
        <v>500</v>
      </c>
      <c r="AO310" t="s">
        <v>502</v>
      </c>
      <c r="AP310" t="s">
        <v>78</v>
      </c>
      <c r="AQ310" t="s">
        <v>78</v>
      </c>
      <c r="AR310" t="s">
        <v>503</v>
      </c>
      <c r="AS310" t="s">
        <v>271</v>
      </c>
      <c r="AT310" t="s">
        <v>504</v>
      </c>
      <c r="AU310" t="s">
        <v>91</v>
      </c>
      <c r="AV310">
        <v>343.32</v>
      </c>
      <c r="AW310">
        <v>0</v>
      </c>
      <c r="AX310">
        <v>320.83</v>
      </c>
      <c r="AY310">
        <v>0</v>
      </c>
      <c r="AZ310">
        <v>0</v>
      </c>
      <c r="BA310">
        <v>22.49</v>
      </c>
      <c r="BB310" t="s">
        <v>92</v>
      </c>
      <c r="BC310" s="1">
        <v>43434</v>
      </c>
      <c r="BD310" s="1">
        <v>43434</v>
      </c>
      <c r="BE310" t="s">
        <v>125</v>
      </c>
      <c r="BF310" t="s">
        <v>78</v>
      </c>
      <c r="BG310" t="s">
        <v>78</v>
      </c>
      <c r="BH310">
        <v>32768</v>
      </c>
      <c r="BI310">
        <v>0</v>
      </c>
      <c r="BJ310" t="s">
        <v>94</v>
      </c>
      <c r="BK310" t="s">
        <v>485</v>
      </c>
      <c r="BL310" t="s">
        <v>496</v>
      </c>
      <c r="BM310">
        <v>1</v>
      </c>
      <c r="BN310" t="s">
        <v>97</v>
      </c>
      <c r="BO310">
        <v>1</v>
      </c>
      <c r="BP310">
        <v>1</v>
      </c>
      <c r="BQ310">
        <v>8.33</v>
      </c>
      <c r="BR310">
        <v>8.33</v>
      </c>
      <c r="BS310" t="s">
        <v>98</v>
      </c>
      <c r="BT310">
        <v>0</v>
      </c>
      <c r="BU310">
        <v>0</v>
      </c>
      <c r="BV310">
        <v>0</v>
      </c>
      <c r="BW310">
        <v>0</v>
      </c>
      <c r="BX310">
        <v>0</v>
      </c>
      <c r="BY310">
        <v>8.33</v>
      </c>
      <c r="BZ310">
        <v>100</v>
      </c>
      <c r="CA310" t="s">
        <v>78</v>
      </c>
      <c r="CB310" t="s">
        <v>78</v>
      </c>
    </row>
    <row r="311" spans="1:80" x14ac:dyDescent="0.25">
      <c r="A311" t="s">
        <v>706</v>
      </c>
      <c r="B311" t="s">
        <v>202</v>
      </c>
      <c r="C311">
        <f>YEAR(Table_cherry_TWO_View_VY_SOP_Detail[[#This Row],[Document_Date]])</f>
        <v>2018</v>
      </c>
      <c r="D311">
        <f>MONTH(Table_cherry_TWO_View_VY_SOP_Detail[[#This Row],[Document_Date]])</f>
        <v>11</v>
      </c>
      <c r="E311" t="str">
        <f>TEXT(Table_cherry_TWO_View_VY_SOP_Detail[[#This Row],[Document_Date]], "yyyy-MMM")</f>
        <v>2018-Nov</v>
      </c>
      <c r="F311" s="3">
        <f>WEEKDAY(Table_cherry_TWO_View_VY_SOP_Detail[[#This Row],[Document_Date]])</f>
        <v>6</v>
      </c>
      <c r="G311">
        <f>WEEKNUM(Table_cherry_TWO_View_VY_SOP_Detail[[#This Row],[Document_Date]])</f>
        <v>48</v>
      </c>
      <c r="H311">
        <f ca="1">_xlfn.DAYS(Table_cherry_TWO_View_VY_SOP_Detail[[#This Row],[Due_Date]], Table_cherry_TWO_View_VY_SOP_Detail[[#This Row],[Today]])</f>
        <v>1925</v>
      </c>
      <c r="I311" s="2">
        <f t="shared" ca="1" si="4"/>
        <v>41539</v>
      </c>
      <c r="J311" s="1">
        <v>43434</v>
      </c>
      <c r="K311" s="1">
        <v>43434</v>
      </c>
      <c r="L311" s="1">
        <v>43434</v>
      </c>
      <c r="M311" s="1">
        <v>43464</v>
      </c>
      <c r="N311">
        <v>392</v>
      </c>
      <c r="O311" t="s">
        <v>114</v>
      </c>
      <c r="P311" t="s">
        <v>499</v>
      </c>
      <c r="Q311" t="s">
        <v>500</v>
      </c>
      <c r="R311" t="s">
        <v>501</v>
      </c>
      <c r="S311" t="s">
        <v>483</v>
      </c>
      <c r="T311" t="s">
        <v>80</v>
      </c>
      <c r="U311" t="s">
        <v>80</v>
      </c>
      <c r="V311" t="s">
        <v>267</v>
      </c>
      <c r="W311" t="s">
        <v>267</v>
      </c>
      <c r="X311" t="s">
        <v>268</v>
      </c>
      <c r="Y311" t="s">
        <v>268</v>
      </c>
      <c r="Z311" t="s">
        <v>83</v>
      </c>
      <c r="AA311" t="s">
        <v>84</v>
      </c>
      <c r="AB311" t="s">
        <v>84</v>
      </c>
      <c r="AC311" t="s">
        <v>86</v>
      </c>
      <c r="AD311" t="s">
        <v>86</v>
      </c>
      <c r="AE311" t="s">
        <v>500</v>
      </c>
      <c r="AF311" t="s">
        <v>502</v>
      </c>
      <c r="AG311" t="s">
        <v>78</v>
      </c>
      <c r="AH311" t="s">
        <v>78</v>
      </c>
      <c r="AI311" t="s">
        <v>503</v>
      </c>
      <c r="AJ311" t="s">
        <v>271</v>
      </c>
      <c r="AK311" t="s">
        <v>504</v>
      </c>
      <c r="AL311" t="s">
        <v>91</v>
      </c>
      <c r="AM311" t="s">
        <v>86</v>
      </c>
      <c r="AN311" t="s">
        <v>500</v>
      </c>
      <c r="AO311" t="s">
        <v>502</v>
      </c>
      <c r="AP311" t="s">
        <v>78</v>
      </c>
      <c r="AQ311" t="s">
        <v>78</v>
      </c>
      <c r="AR311" t="s">
        <v>503</v>
      </c>
      <c r="AS311" t="s">
        <v>271</v>
      </c>
      <c r="AT311" t="s">
        <v>504</v>
      </c>
      <c r="AU311" t="s">
        <v>91</v>
      </c>
      <c r="AV311">
        <v>343.32</v>
      </c>
      <c r="AW311">
        <v>0</v>
      </c>
      <c r="AX311">
        <v>320.83</v>
      </c>
      <c r="AY311">
        <v>0</v>
      </c>
      <c r="AZ311">
        <v>0</v>
      </c>
      <c r="BA311">
        <v>22.49</v>
      </c>
      <c r="BB311" t="s">
        <v>92</v>
      </c>
      <c r="BC311" s="1">
        <v>43434</v>
      </c>
      <c r="BD311" s="1">
        <v>43434</v>
      </c>
      <c r="BE311" t="s">
        <v>125</v>
      </c>
      <c r="BF311" t="s">
        <v>78</v>
      </c>
      <c r="BG311" t="s">
        <v>78</v>
      </c>
      <c r="BH311">
        <v>49152</v>
      </c>
      <c r="BI311">
        <v>0</v>
      </c>
      <c r="BJ311" t="s">
        <v>94</v>
      </c>
      <c r="BK311" t="s">
        <v>485</v>
      </c>
      <c r="BL311" t="s">
        <v>505</v>
      </c>
      <c r="BM311">
        <v>1</v>
      </c>
      <c r="BN311" t="s">
        <v>97</v>
      </c>
      <c r="BO311">
        <v>1</v>
      </c>
      <c r="BP311">
        <v>1</v>
      </c>
      <c r="BQ311">
        <v>8.33</v>
      </c>
      <c r="BR311">
        <v>8.33</v>
      </c>
      <c r="BS311" t="s">
        <v>98</v>
      </c>
      <c r="BT311">
        <v>0</v>
      </c>
      <c r="BU311">
        <v>0</v>
      </c>
      <c r="BV311">
        <v>0</v>
      </c>
      <c r="BW311">
        <v>0</v>
      </c>
      <c r="BX311">
        <v>0</v>
      </c>
      <c r="BY311">
        <v>8.33</v>
      </c>
      <c r="BZ311">
        <v>100</v>
      </c>
      <c r="CA311" t="s">
        <v>78</v>
      </c>
      <c r="CB311" t="s">
        <v>78</v>
      </c>
    </row>
    <row r="312" spans="1:80" x14ac:dyDescent="0.25">
      <c r="A312" t="s">
        <v>706</v>
      </c>
      <c r="B312" t="s">
        <v>202</v>
      </c>
      <c r="C312">
        <f>YEAR(Table_cherry_TWO_View_VY_SOP_Detail[[#This Row],[Document_Date]])</f>
        <v>2018</v>
      </c>
      <c r="D312">
        <f>MONTH(Table_cherry_TWO_View_VY_SOP_Detail[[#This Row],[Document_Date]])</f>
        <v>11</v>
      </c>
      <c r="E312" t="str">
        <f>TEXT(Table_cherry_TWO_View_VY_SOP_Detail[[#This Row],[Document_Date]], "yyyy-MMM")</f>
        <v>2018-Nov</v>
      </c>
      <c r="F312" s="3">
        <f>WEEKDAY(Table_cherry_TWO_View_VY_SOP_Detail[[#This Row],[Document_Date]])</f>
        <v>6</v>
      </c>
      <c r="G312">
        <f>WEEKNUM(Table_cherry_TWO_View_VY_SOP_Detail[[#This Row],[Document_Date]])</f>
        <v>48</v>
      </c>
      <c r="H312">
        <f ca="1">_xlfn.DAYS(Table_cherry_TWO_View_VY_SOP_Detail[[#This Row],[Due_Date]], Table_cherry_TWO_View_VY_SOP_Detail[[#This Row],[Today]])</f>
        <v>1925</v>
      </c>
      <c r="I312" s="2">
        <f t="shared" ca="1" si="4"/>
        <v>41539</v>
      </c>
      <c r="J312" s="1">
        <v>43434</v>
      </c>
      <c r="K312" s="1">
        <v>43434</v>
      </c>
      <c r="L312" s="1">
        <v>43434</v>
      </c>
      <c r="M312" s="1">
        <v>43464</v>
      </c>
      <c r="N312">
        <v>392</v>
      </c>
      <c r="O312" t="s">
        <v>114</v>
      </c>
      <c r="P312" t="s">
        <v>499</v>
      </c>
      <c r="Q312" t="s">
        <v>500</v>
      </c>
      <c r="R312" t="s">
        <v>501</v>
      </c>
      <c r="S312" t="s">
        <v>483</v>
      </c>
      <c r="T312" t="s">
        <v>80</v>
      </c>
      <c r="U312" t="s">
        <v>80</v>
      </c>
      <c r="V312" t="s">
        <v>267</v>
      </c>
      <c r="W312" t="s">
        <v>267</v>
      </c>
      <c r="X312" t="s">
        <v>268</v>
      </c>
      <c r="Y312" t="s">
        <v>268</v>
      </c>
      <c r="Z312" t="s">
        <v>83</v>
      </c>
      <c r="AA312" t="s">
        <v>84</v>
      </c>
      <c r="AB312" t="s">
        <v>84</v>
      </c>
      <c r="AC312" t="s">
        <v>86</v>
      </c>
      <c r="AD312" t="s">
        <v>86</v>
      </c>
      <c r="AE312" t="s">
        <v>500</v>
      </c>
      <c r="AF312" t="s">
        <v>502</v>
      </c>
      <c r="AG312" t="s">
        <v>78</v>
      </c>
      <c r="AH312" t="s">
        <v>78</v>
      </c>
      <c r="AI312" t="s">
        <v>503</v>
      </c>
      <c r="AJ312" t="s">
        <v>271</v>
      </c>
      <c r="AK312" t="s">
        <v>504</v>
      </c>
      <c r="AL312" t="s">
        <v>91</v>
      </c>
      <c r="AM312" t="s">
        <v>86</v>
      </c>
      <c r="AN312" t="s">
        <v>500</v>
      </c>
      <c r="AO312" t="s">
        <v>502</v>
      </c>
      <c r="AP312" t="s">
        <v>78</v>
      </c>
      <c r="AQ312" t="s">
        <v>78</v>
      </c>
      <c r="AR312" t="s">
        <v>503</v>
      </c>
      <c r="AS312" t="s">
        <v>271</v>
      </c>
      <c r="AT312" t="s">
        <v>504</v>
      </c>
      <c r="AU312" t="s">
        <v>91</v>
      </c>
      <c r="AV312">
        <v>343.32</v>
      </c>
      <c r="AW312">
        <v>0</v>
      </c>
      <c r="AX312">
        <v>320.83</v>
      </c>
      <c r="AY312">
        <v>0</v>
      </c>
      <c r="AZ312">
        <v>0</v>
      </c>
      <c r="BA312">
        <v>22.49</v>
      </c>
      <c r="BB312" t="s">
        <v>92</v>
      </c>
      <c r="BC312" s="1">
        <v>43434</v>
      </c>
      <c r="BD312" s="1">
        <v>43434</v>
      </c>
      <c r="BE312" t="s">
        <v>125</v>
      </c>
      <c r="BF312" t="s">
        <v>78</v>
      </c>
      <c r="BG312" t="s">
        <v>78</v>
      </c>
      <c r="BH312">
        <v>65536</v>
      </c>
      <c r="BI312">
        <v>0</v>
      </c>
      <c r="BJ312" t="s">
        <v>94</v>
      </c>
      <c r="BK312" t="s">
        <v>485</v>
      </c>
      <c r="BL312" t="s">
        <v>497</v>
      </c>
      <c r="BM312">
        <v>1</v>
      </c>
      <c r="BN312" t="s">
        <v>97</v>
      </c>
      <c r="BO312">
        <v>1</v>
      </c>
      <c r="BP312">
        <v>1</v>
      </c>
      <c r="BQ312">
        <v>4.17</v>
      </c>
      <c r="BR312">
        <v>4.17</v>
      </c>
      <c r="BS312" t="s">
        <v>98</v>
      </c>
      <c r="BT312">
        <v>0</v>
      </c>
      <c r="BU312">
        <v>0</v>
      </c>
      <c r="BV312">
        <v>0</v>
      </c>
      <c r="BW312">
        <v>0</v>
      </c>
      <c r="BX312">
        <v>0</v>
      </c>
      <c r="BY312">
        <v>4.17</v>
      </c>
      <c r="BZ312">
        <v>100</v>
      </c>
      <c r="CA312" t="s">
        <v>78</v>
      </c>
      <c r="CB312" t="s">
        <v>78</v>
      </c>
    </row>
    <row r="313" spans="1:80" x14ac:dyDescent="0.25">
      <c r="A313" t="s">
        <v>707</v>
      </c>
      <c r="B313" t="s">
        <v>202</v>
      </c>
      <c r="C313">
        <f>YEAR(Table_cherry_TWO_View_VY_SOP_Detail[[#This Row],[Document_Date]])</f>
        <v>2018</v>
      </c>
      <c r="D313">
        <f>MONTH(Table_cherry_TWO_View_VY_SOP_Detail[[#This Row],[Document_Date]])</f>
        <v>11</v>
      </c>
      <c r="E313" t="str">
        <f>TEXT(Table_cherry_TWO_View_VY_SOP_Detail[[#This Row],[Document_Date]], "yyyy-MMM")</f>
        <v>2018-Nov</v>
      </c>
      <c r="F313" s="3">
        <f>WEEKDAY(Table_cherry_TWO_View_VY_SOP_Detail[[#This Row],[Document_Date]])</f>
        <v>6</v>
      </c>
      <c r="G313">
        <f>WEEKNUM(Table_cherry_TWO_View_VY_SOP_Detail[[#This Row],[Document_Date]])</f>
        <v>48</v>
      </c>
      <c r="H313">
        <f ca="1">_xlfn.DAYS(Table_cherry_TWO_View_VY_SOP_Detail[[#This Row],[Due_Date]], Table_cherry_TWO_View_VY_SOP_Detail[[#This Row],[Today]])</f>
        <v>1925</v>
      </c>
      <c r="I313" s="2">
        <f t="shared" ca="1" si="4"/>
        <v>41539</v>
      </c>
      <c r="J313" s="1">
        <v>43434</v>
      </c>
      <c r="K313" s="1">
        <v>43434</v>
      </c>
      <c r="L313" s="1">
        <v>43434</v>
      </c>
      <c r="M313" s="1">
        <v>43464</v>
      </c>
      <c r="N313">
        <v>393</v>
      </c>
      <c r="O313" t="s">
        <v>114</v>
      </c>
      <c r="P313" t="s">
        <v>507</v>
      </c>
      <c r="Q313" t="s">
        <v>508</v>
      </c>
      <c r="R313" t="s">
        <v>501</v>
      </c>
      <c r="S313" t="s">
        <v>483</v>
      </c>
      <c r="T313" t="s">
        <v>80</v>
      </c>
      <c r="U313" t="s">
        <v>80</v>
      </c>
      <c r="V313" t="s">
        <v>104</v>
      </c>
      <c r="W313" t="s">
        <v>104</v>
      </c>
      <c r="X313" t="s">
        <v>105</v>
      </c>
      <c r="Y313" t="s">
        <v>105</v>
      </c>
      <c r="Z313" t="s">
        <v>83</v>
      </c>
      <c r="AA313" t="s">
        <v>84</v>
      </c>
      <c r="AB313" t="s">
        <v>84</v>
      </c>
      <c r="AC313" t="s">
        <v>86</v>
      </c>
      <c r="AD313" t="s">
        <v>86</v>
      </c>
      <c r="AE313" t="s">
        <v>508</v>
      </c>
      <c r="AF313" t="s">
        <v>509</v>
      </c>
      <c r="AG313" t="s">
        <v>78</v>
      </c>
      <c r="AH313" t="s">
        <v>78</v>
      </c>
      <c r="AI313" t="s">
        <v>510</v>
      </c>
      <c r="AJ313" t="s">
        <v>148</v>
      </c>
      <c r="AK313" t="s">
        <v>511</v>
      </c>
      <c r="AL313" t="s">
        <v>91</v>
      </c>
      <c r="AM313" t="s">
        <v>86</v>
      </c>
      <c r="AN313" t="s">
        <v>508</v>
      </c>
      <c r="AO313" t="s">
        <v>509</v>
      </c>
      <c r="AP313" t="s">
        <v>78</v>
      </c>
      <c r="AQ313" t="s">
        <v>78</v>
      </c>
      <c r="AR313" t="s">
        <v>510</v>
      </c>
      <c r="AS313" t="s">
        <v>148</v>
      </c>
      <c r="AT313" t="s">
        <v>511</v>
      </c>
      <c r="AU313" t="s">
        <v>91</v>
      </c>
      <c r="AV313">
        <v>223</v>
      </c>
      <c r="AW313">
        <v>0</v>
      </c>
      <c r="AX313">
        <v>208.35</v>
      </c>
      <c r="AY313">
        <v>0</v>
      </c>
      <c r="AZ313">
        <v>0</v>
      </c>
      <c r="BA313">
        <v>14.65</v>
      </c>
      <c r="BB313" t="s">
        <v>92</v>
      </c>
      <c r="BC313" s="1">
        <v>43434</v>
      </c>
      <c r="BD313" s="1">
        <v>43434</v>
      </c>
      <c r="BE313" t="s">
        <v>125</v>
      </c>
      <c r="BF313" t="s">
        <v>78</v>
      </c>
      <c r="BG313" t="s">
        <v>78</v>
      </c>
      <c r="BH313">
        <v>16384</v>
      </c>
      <c r="BI313">
        <v>0</v>
      </c>
      <c r="BJ313" t="s">
        <v>94</v>
      </c>
      <c r="BK313" t="s">
        <v>485</v>
      </c>
      <c r="BL313" t="s">
        <v>486</v>
      </c>
      <c r="BM313">
        <v>1</v>
      </c>
      <c r="BN313" t="s">
        <v>97</v>
      </c>
      <c r="BO313">
        <v>1</v>
      </c>
      <c r="BP313">
        <v>1</v>
      </c>
      <c r="BQ313">
        <v>41.67</v>
      </c>
      <c r="BR313">
        <v>41.67</v>
      </c>
      <c r="BS313" t="s">
        <v>98</v>
      </c>
      <c r="BT313">
        <v>0</v>
      </c>
      <c r="BU313">
        <v>0</v>
      </c>
      <c r="BV313">
        <v>0</v>
      </c>
      <c r="BW313">
        <v>0</v>
      </c>
      <c r="BX313">
        <v>0</v>
      </c>
      <c r="BY313">
        <v>41.67</v>
      </c>
      <c r="BZ313">
        <v>100</v>
      </c>
      <c r="CA313" t="s">
        <v>78</v>
      </c>
      <c r="CB313" t="s">
        <v>78</v>
      </c>
    </row>
    <row r="314" spans="1:80" x14ac:dyDescent="0.25">
      <c r="A314" t="s">
        <v>707</v>
      </c>
      <c r="B314" t="s">
        <v>202</v>
      </c>
      <c r="C314">
        <f>YEAR(Table_cherry_TWO_View_VY_SOP_Detail[[#This Row],[Document_Date]])</f>
        <v>2018</v>
      </c>
      <c r="D314">
        <f>MONTH(Table_cherry_TWO_View_VY_SOP_Detail[[#This Row],[Document_Date]])</f>
        <v>11</v>
      </c>
      <c r="E314" t="str">
        <f>TEXT(Table_cherry_TWO_View_VY_SOP_Detail[[#This Row],[Document_Date]], "yyyy-MMM")</f>
        <v>2018-Nov</v>
      </c>
      <c r="F314" s="3">
        <f>WEEKDAY(Table_cherry_TWO_View_VY_SOP_Detail[[#This Row],[Document_Date]])</f>
        <v>6</v>
      </c>
      <c r="G314">
        <f>WEEKNUM(Table_cherry_TWO_View_VY_SOP_Detail[[#This Row],[Document_Date]])</f>
        <v>48</v>
      </c>
      <c r="H314">
        <f ca="1">_xlfn.DAYS(Table_cherry_TWO_View_VY_SOP_Detail[[#This Row],[Due_Date]], Table_cherry_TWO_View_VY_SOP_Detail[[#This Row],[Today]])</f>
        <v>1925</v>
      </c>
      <c r="I314" s="2">
        <f t="shared" ca="1" si="4"/>
        <v>41539</v>
      </c>
      <c r="J314" s="1">
        <v>43434</v>
      </c>
      <c r="K314" s="1">
        <v>43434</v>
      </c>
      <c r="L314" s="1">
        <v>43434</v>
      </c>
      <c r="M314" s="1">
        <v>43464</v>
      </c>
      <c r="N314">
        <v>393</v>
      </c>
      <c r="O314" t="s">
        <v>114</v>
      </c>
      <c r="P314" t="s">
        <v>507</v>
      </c>
      <c r="Q314" t="s">
        <v>508</v>
      </c>
      <c r="R314" t="s">
        <v>501</v>
      </c>
      <c r="S314" t="s">
        <v>483</v>
      </c>
      <c r="T314" t="s">
        <v>80</v>
      </c>
      <c r="U314" t="s">
        <v>80</v>
      </c>
      <c r="V314" t="s">
        <v>104</v>
      </c>
      <c r="W314" t="s">
        <v>104</v>
      </c>
      <c r="X314" t="s">
        <v>105</v>
      </c>
      <c r="Y314" t="s">
        <v>105</v>
      </c>
      <c r="Z314" t="s">
        <v>83</v>
      </c>
      <c r="AA314" t="s">
        <v>84</v>
      </c>
      <c r="AB314" t="s">
        <v>84</v>
      </c>
      <c r="AC314" t="s">
        <v>86</v>
      </c>
      <c r="AD314" t="s">
        <v>86</v>
      </c>
      <c r="AE314" t="s">
        <v>508</v>
      </c>
      <c r="AF314" t="s">
        <v>509</v>
      </c>
      <c r="AG314" t="s">
        <v>78</v>
      </c>
      <c r="AH314" t="s">
        <v>78</v>
      </c>
      <c r="AI314" t="s">
        <v>510</v>
      </c>
      <c r="AJ314" t="s">
        <v>148</v>
      </c>
      <c r="AK314" t="s">
        <v>511</v>
      </c>
      <c r="AL314" t="s">
        <v>91</v>
      </c>
      <c r="AM314" t="s">
        <v>86</v>
      </c>
      <c r="AN314" t="s">
        <v>508</v>
      </c>
      <c r="AO314" t="s">
        <v>509</v>
      </c>
      <c r="AP314" t="s">
        <v>78</v>
      </c>
      <c r="AQ314" t="s">
        <v>78</v>
      </c>
      <c r="AR314" t="s">
        <v>510</v>
      </c>
      <c r="AS314" t="s">
        <v>148</v>
      </c>
      <c r="AT314" t="s">
        <v>511</v>
      </c>
      <c r="AU314" t="s">
        <v>91</v>
      </c>
      <c r="AV314">
        <v>223</v>
      </c>
      <c r="AW314">
        <v>0</v>
      </c>
      <c r="AX314">
        <v>208.35</v>
      </c>
      <c r="AY314">
        <v>0</v>
      </c>
      <c r="AZ314">
        <v>0</v>
      </c>
      <c r="BA314">
        <v>14.65</v>
      </c>
      <c r="BB314" t="s">
        <v>92</v>
      </c>
      <c r="BC314" s="1">
        <v>43434</v>
      </c>
      <c r="BD314" s="1">
        <v>43434</v>
      </c>
      <c r="BE314" t="s">
        <v>125</v>
      </c>
      <c r="BF314" t="s">
        <v>78</v>
      </c>
      <c r="BG314" t="s">
        <v>78</v>
      </c>
      <c r="BH314">
        <v>32768</v>
      </c>
      <c r="BI314">
        <v>0</v>
      </c>
      <c r="BJ314" t="s">
        <v>94</v>
      </c>
      <c r="BK314" t="s">
        <v>485</v>
      </c>
      <c r="BL314" t="s">
        <v>496</v>
      </c>
      <c r="BM314">
        <v>1</v>
      </c>
      <c r="BN314" t="s">
        <v>97</v>
      </c>
      <c r="BO314">
        <v>1</v>
      </c>
      <c r="BP314">
        <v>1</v>
      </c>
      <c r="BQ314">
        <v>41.67</v>
      </c>
      <c r="BR314">
        <v>41.67</v>
      </c>
      <c r="BS314" t="s">
        <v>98</v>
      </c>
      <c r="BT314">
        <v>0</v>
      </c>
      <c r="BU314">
        <v>0</v>
      </c>
      <c r="BV314">
        <v>0</v>
      </c>
      <c r="BW314">
        <v>0</v>
      </c>
      <c r="BX314">
        <v>0</v>
      </c>
      <c r="BY314">
        <v>41.67</v>
      </c>
      <c r="BZ314">
        <v>100</v>
      </c>
      <c r="CA314" t="s">
        <v>78</v>
      </c>
      <c r="CB314" t="s">
        <v>78</v>
      </c>
    </row>
    <row r="315" spans="1:80" x14ac:dyDescent="0.25">
      <c r="A315" t="s">
        <v>707</v>
      </c>
      <c r="B315" t="s">
        <v>202</v>
      </c>
      <c r="C315">
        <f>YEAR(Table_cherry_TWO_View_VY_SOP_Detail[[#This Row],[Document_Date]])</f>
        <v>2018</v>
      </c>
      <c r="D315">
        <f>MONTH(Table_cherry_TWO_View_VY_SOP_Detail[[#This Row],[Document_Date]])</f>
        <v>11</v>
      </c>
      <c r="E315" t="str">
        <f>TEXT(Table_cherry_TWO_View_VY_SOP_Detail[[#This Row],[Document_Date]], "yyyy-MMM")</f>
        <v>2018-Nov</v>
      </c>
      <c r="F315" s="3">
        <f>WEEKDAY(Table_cherry_TWO_View_VY_SOP_Detail[[#This Row],[Document_Date]])</f>
        <v>6</v>
      </c>
      <c r="G315">
        <f>WEEKNUM(Table_cherry_TWO_View_VY_SOP_Detail[[#This Row],[Document_Date]])</f>
        <v>48</v>
      </c>
      <c r="H315">
        <f ca="1">_xlfn.DAYS(Table_cherry_TWO_View_VY_SOP_Detail[[#This Row],[Due_Date]], Table_cherry_TWO_View_VY_SOP_Detail[[#This Row],[Today]])</f>
        <v>1925</v>
      </c>
      <c r="I315" s="2">
        <f t="shared" ca="1" si="4"/>
        <v>41539</v>
      </c>
      <c r="J315" s="1">
        <v>43434</v>
      </c>
      <c r="K315" s="1">
        <v>43434</v>
      </c>
      <c r="L315" s="1">
        <v>43434</v>
      </c>
      <c r="M315" s="1">
        <v>43464</v>
      </c>
      <c r="N315">
        <v>393</v>
      </c>
      <c r="O315" t="s">
        <v>114</v>
      </c>
      <c r="P315" t="s">
        <v>507</v>
      </c>
      <c r="Q315" t="s">
        <v>508</v>
      </c>
      <c r="R315" t="s">
        <v>501</v>
      </c>
      <c r="S315" t="s">
        <v>483</v>
      </c>
      <c r="T315" t="s">
        <v>80</v>
      </c>
      <c r="U315" t="s">
        <v>80</v>
      </c>
      <c r="V315" t="s">
        <v>104</v>
      </c>
      <c r="W315" t="s">
        <v>104</v>
      </c>
      <c r="X315" t="s">
        <v>105</v>
      </c>
      <c r="Y315" t="s">
        <v>105</v>
      </c>
      <c r="Z315" t="s">
        <v>83</v>
      </c>
      <c r="AA315" t="s">
        <v>84</v>
      </c>
      <c r="AB315" t="s">
        <v>84</v>
      </c>
      <c r="AC315" t="s">
        <v>86</v>
      </c>
      <c r="AD315" t="s">
        <v>86</v>
      </c>
      <c r="AE315" t="s">
        <v>508</v>
      </c>
      <c r="AF315" t="s">
        <v>509</v>
      </c>
      <c r="AG315" t="s">
        <v>78</v>
      </c>
      <c r="AH315" t="s">
        <v>78</v>
      </c>
      <c r="AI315" t="s">
        <v>510</v>
      </c>
      <c r="AJ315" t="s">
        <v>148</v>
      </c>
      <c r="AK315" t="s">
        <v>511</v>
      </c>
      <c r="AL315" t="s">
        <v>91</v>
      </c>
      <c r="AM315" t="s">
        <v>86</v>
      </c>
      <c r="AN315" t="s">
        <v>508</v>
      </c>
      <c r="AO315" t="s">
        <v>509</v>
      </c>
      <c r="AP315" t="s">
        <v>78</v>
      </c>
      <c r="AQ315" t="s">
        <v>78</v>
      </c>
      <c r="AR315" t="s">
        <v>510</v>
      </c>
      <c r="AS315" t="s">
        <v>148</v>
      </c>
      <c r="AT315" t="s">
        <v>511</v>
      </c>
      <c r="AU315" t="s">
        <v>91</v>
      </c>
      <c r="AV315">
        <v>223</v>
      </c>
      <c r="AW315">
        <v>0</v>
      </c>
      <c r="AX315">
        <v>208.35</v>
      </c>
      <c r="AY315">
        <v>0</v>
      </c>
      <c r="AZ315">
        <v>0</v>
      </c>
      <c r="BA315">
        <v>14.65</v>
      </c>
      <c r="BB315" t="s">
        <v>92</v>
      </c>
      <c r="BC315" s="1">
        <v>43434</v>
      </c>
      <c r="BD315" s="1">
        <v>43434</v>
      </c>
      <c r="BE315" t="s">
        <v>125</v>
      </c>
      <c r="BF315" t="s">
        <v>78</v>
      </c>
      <c r="BG315" t="s">
        <v>78</v>
      </c>
      <c r="BH315">
        <v>49152</v>
      </c>
      <c r="BI315">
        <v>0</v>
      </c>
      <c r="BJ315" t="s">
        <v>94</v>
      </c>
      <c r="BK315" t="s">
        <v>485</v>
      </c>
      <c r="BL315" t="s">
        <v>487</v>
      </c>
      <c r="BM315">
        <v>1</v>
      </c>
      <c r="BN315" t="s">
        <v>97</v>
      </c>
      <c r="BO315">
        <v>1</v>
      </c>
      <c r="BP315">
        <v>1</v>
      </c>
      <c r="BQ315">
        <v>41.67</v>
      </c>
      <c r="BR315">
        <v>41.67</v>
      </c>
      <c r="BS315" t="s">
        <v>98</v>
      </c>
      <c r="BT315">
        <v>0</v>
      </c>
      <c r="BU315">
        <v>0</v>
      </c>
      <c r="BV315">
        <v>0</v>
      </c>
      <c r="BW315">
        <v>0</v>
      </c>
      <c r="BX315">
        <v>0</v>
      </c>
      <c r="BY315">
        <v>41.67</v>
      </c>
      <c r="BZ315">
        <v>100</v>
      </c>
      <c r="CA315" t="s">
        <v>78</v>
      </c>
      <c r="CB315" t="s">
        <v>78</v>
      </c>
    </row>
    <row r="316" spans="1:80" x14ac:dyDescent="0.25">
      <c r="A316" t="s">
        <v>707</v>
      </c>
      <c r="B316" t="s">
        <v>202</v>
      </c>
      <c r="C316">
        <f>YEAR(Table_cherry_TWO_View_VY_SOP_Detail[[#This Row],[Document_Date]])</f>
        <v>2018</v>
      </c>
      <c r="D316">
        <f>MONTH(Table_cherry_TWO_View_VY_SOP_Detail[[#This Row],[Document_Date]])</f>
        <v>11</v>
      </c>
      <c r="E316" t="str">
        <f>TEXT(Table_cherry_TWO_View_VY_SOP_Detail[[#This Row],[Document_Date]], "yyyy-MMM")</f>
        <v>2018-Nov</v>
      </c>
      <c r="F316" s="3">
        <f>WEEKDAY(Table_cherry_TWO_View_VY_SOP_Detail[[#This Row],[Document_Date]])</f>
        <v>6</v>
      </c>
      <c r="G316">
        <f>WEEKNUM(Table_cherry_TWO_View_VY_SOP_Detail[[#This Row],[Document_Date]])</f>
        <v>48</v>
      </c>
      <c r="H316">
        <f ca="1">_xlfn.DAYS(Table_cherry_TWO_View_VY_SOP_Detail[[#This Row],[Due_Date]], Table_cherry_TWO_View_VY_SOP_Detail[[#This Row],[Today]])</f>
        <v>1925</v>
      </c>
      <c r="I316" s="2">
        <f t="shared" ca="1" si="4"/>
        <v>41539</v>
      </c>
      <c r="J316" s="1">
        <v>43434</v>
      </c>
      <c r="K316" s="1">
        <v>43434</v>
      </c>
      <c r="L316" s="1">
        <v>43434</v>
      </c>
      <c r="M316" s="1">
        <v>43464</v>
      </c>
      <c r="N316">
        <v>393</v>
      </c>
      <c r="O316" t="s">
        <v>114</v>
      </c>
      <c r="P316" t="s">
        <v>507</v>
      </c>
      <c r="Q316" t="s">
        <v>508</v>
      </c>
      <c r="R316" t="s">
        <v>501</v>
      </c>
      <c r="S316" t="s">
        <v>483</v>
      </c>
      <c r="T316" t="s">
        <v>80</v>
      </c>
      <c r="U316" t="s">
        <v>80</v>
      </c>
      <c r="V316" t="s">
        <v>104</v>
      </c>
      <c r="W316" t="s">
        <v>104</v>
      </c>
      <c r="X316" t="s">
        <v>105</v>
      </c>
      <c r="Y316" t="s">
        <v>105</v>
      </c>
      <c r="Z316" t="s">
        <v>83</v>
      </c>
      <c r="AA316" t="s">
        <v>84</v>
      </c>
      <c r="AB316" t="s">
        <v>84</v>
      </c>
      <c r="AC316" t="s">
        <v>86</v>
      </c>
      <c r="AD316" t="s">
        <v>86</v>
      </c>
      <c r="AE316" t="s">
        <v>508</v>
      </c>
      <c r="AF316" t="s">
        <v>509</v>
      </c>
      <c r="AG316" t="s">
        <v>78</v>
      </c>
      <c r="AH316" t="s">
        <v>78</v>
      </c>
      <c r="AI316" t="s">
        <v>510</v>
      </c>
      <c r="AJ316" t="s">
        <v>148</v>
      </c>
      <c r="AK316" t="s">
        <v>511</v>
      </c>
      <c r="AL316" t="s">
        <v>91</v>
      </c>
      <c r="AM316" t="s">
        <v>86</v>
      </c>
      <c r="AN316" t="s">
        <v>508</v>
      </c>
      <c r="AO316" t="s">
        <v>509</v>
      </c>
      <c r="AP316" t="s">
        <v>78</v>
      </c>
      <c r="AQ316" t="s">
        <v>78</v>
      </c>
      <c r="AR316" t="s">
        <v>510</v>
      </c>
      <c r="AS316" t="s">
        <v>148</v>
      </c>
      <c r="AT316" t="s">
        <v>511</v>
      </c>
      <c r="AU316" t="s">
        <v>91</v>
      </c>
      <c r="AV316">
        <v>223</v>
      </c>
      <c r="AW316">
        <v>0</v>
      </c>
      <c r="AX316">
        <v>208.35</v>
      </c>
      <c r="AY316">
        <v>0</v>
      </c>
      <c r="AZ316">
        <v>0</v>
      </c>
      <c r="BA316">
        <v>14.65</v>
      </c>
      <c r="BB316" t="s">
        <v>92</v>
      </c>
      <c r="BC316" s="1">
        <v>43434</v>
      </c>
      <c r="BD316" s="1">
        <v>43434</v>
      </c>
      <c r="BE316" t="s">
        <v>125</v>
      </c>
      <c r="BF316" t="s">
        <v>78</v>
      </c>
      <c r="BG316" t="s">
        <v>78</v>
      </c>
      <c r="BH316">
        <v>65536</v>
      </c>
      <c r="BI316">
        <v>0</v>
      </c>
      <c r="BJ316" t="s">
        <v>94</v>
      </c>
      <c r="BK316" t="s">
        <v>485</v>
      </c>
      <c r="BL316" t="s">
        <v>497</v>
      </c>
      <c r="BM316">
        <v>1</v>
      </c>
      <c r="BN316" t="s">
        <v>97</v>
      </c>
      <c r="BO316">
        <v>1</v>
      </c>
      <c r="BP316">
        <v>1</v>
      </c>
      <c r="BQ316">
        <v>41.67</v>
      </c>
      <c r="BR316">
        <v>41.67</v>
      </c>
      <c r="BS316" t="s">
        <v>98</v>
      </c>
      <c r="BT316">
        <v>0</v>
      </c>
      <c r="BU316">
        <v>0</v>
      </c>
      <c r="BV316">
        <v>0</v>
      </c>
      <c r="BW316">
        <v>0</v>
      </c>
      <c r="BX316">
        <v>0</v>
      </c>
      <c r="BY316">
        <v>41.67</v>
      </c>
      <c r="BZ316">
        <v>100</v>
      </c>
      <c r="CA316" t="s">
        <v>78</v>
      </c>
      <c r="CB316" t="s">
        <v>78</v>
      </c>
    </row>
    <row r="317" spans="1:80" x14ac:dyDescent="0.25">
      <c r="A317" t="s">
        <v>707</v>
      </c>
      <c r="B317" t="s">
        <v>202</v>
      </c>
      <c r="C317">
        <f>YEAR(Table_cherry_TWO_View_VY_SOP_Detail[[#This Row],[Document_Date]])</f>
        <v>2018</v>
      </c>
      <c r="D317">
        <f>MONTH(Table_cherry_TWO_View_VY_SOP_Detail[[#This Row],[Document_Date]])</f>
        <v>11</v>
      </c>
      <c r="E317" t="str">
        <f>TEXT(Table_cherry_TWO_View_VY_SOP_Detail[[#This Row],[Document_Date]], "yyyy-MMM")</f>
        <v>2018-Nov</v>
      </c>
      <c r="F317" s="3">
        <f>WEEKDAY(Table_cherry_TWO_View_VY_SOP_Detail[[#This Row],[Document_Date]])</f>
        <v>6</v>
      </c>
      <c r="G317">
        <f>WEEKNUM(Table_cherry_TWO_View_VY_SOP_Detail[[#This Row],[Document_Date]])</f>
        <v>48</v>
      </c>
      <c r="H317">
        <f ca="1">_xlfn.DAYS(Table_cherry_TWO_View_VY_SOP_Detail[[#This Row],[Due_Date]], Table_cherry_TWO_View_VY_SOP_Detail[[#This Row],[Today]])</f>
        <v>1925</v>
      </c>
      <c r="I317" s="2">
        <f t="shared" ca="1" si="4"/>
        <v>41539</v>
      </c>
      <c r="J317" s="1">
        <v>43434</v>
      </c>
      <c r="K317" s="1">
        <v>43434</v>
      </c>
      <c r="L317" s="1">
        <v>43434</v>
      </c>
      <c r="M317" s="1">
        <v>43464</v>
      </c>
      <c r="N317">
        <v>393</v>
      </c>
      <c r="O317" t="s">
        <v>114</v>
      </c>
      <c r="P317" t="s">
        <v>507</v>
      </c>
      <c r="Q317" t="s">
        <v>508</v>
      </c>
      <c r="R317" t="s">
        <v>501</v>
      </c>
      <c r="S317" t="s">
        <v>483</v>
      </c>
      <c r="T317" t="s">
        <v>80</v>
      </c>
      <c r="U317" t="s">
        <v>80</v>
      </c>
      <c r="V317" t="s">
        <v>104</v>
      </c>
      <c r="W317" t="s">
        <v>104</v>
      </c>
      <c r="X317" t="s">
        <v>105</v>
      </c>
      <c r="Y317" t="s">
        <v>105</v>
      </c>
      <c r="Z317" t="s">
        <v>83</v>
      </c>
      <c r="AA317" t="s">
        <v>84</v>
      </c>
      <c r="AB317" t="s">
        <v>84</v>
      </c>
      <c r="AC317" t="s">
        <v>86</v>
      </c>
      <c r="AD317" t="s">
        <v>86</v>
      </c>
      <c r="AE317" t="s">
        <v>508</v>
      </c>
      <c r="AF317" t="s">
        <v>509</v>
      </c>
      <c r="AG317" t="s">
        <v>78</v>
      </c>
      <c r="AH317" t="s">
        <v>78</v>
      </c>
      <c r="AI317" t="s">
        <v>510</v>
      </c>
      <c r="AJ317" t="s">
        <v>148</v>
      </c>
      <c r="AK317" t="s">
        <v>511</v>
      </c>
      <c r="AL317" t="s">
        <v>91</v>
      </c>
      <c r="AM317" t="s">
        <v>86</v>
      </c>
      <c r="AN317" t="s">
        <v>508</v>
      </c>
      <c r="AO317" t="s">
        <v>509</v>
      </c>
      <c r="AP317" t="s">
        <v>78</v>
      </c>
      <c r="AQ317" t="s">
        <v>78</v>
      </c>
      <c r="AR317" t="s">
        <v>510</v>
      </c>
      <c r="AS317" t="s">
        <v>148</v>
      </c>
      <c r="AT317" t="s">
        <v>511</v>
      </c>
      <c r="AU317" t="s">
        <v>91</v>
      </c>
      <c r="AV317">
        <v>223</v>
      </c>
      <c r="AW317">
        <v>0</v>
      </c>
      <c r="AX317">
        <v>208.35</v>
      </c>
      <c r="AY317">
        <v>0</v>
      </c>
      <c r="AZ317">
        <v>0</v>
      </c>
      <c r="BA317">
        <v>14.65</v>
      </c>
      <c r="BB317" t="s">
        <v>92</v>
      </c>
      <c r="BC317" s="1">
        <v>43434</v>
      </c>
      <c r="BD317" s="1">
        <v>43434</v>
      </c>
      <c r="BE317" t="s">
        <v>125</v>
      </c>
      <c r="BF317" t="s">
        <v>78</v>
      </c>
      <c r="BG317" t="s">
        <v>78</v>
      </c>
      <c r="BH317">
        <v>81920</v>
      </c>
      <c r="BI317">
        <v>0</v>
      </c>
      <c r="BJ317" t="s">
        <v>94</v>
      </c>
      <c r="BK317" t="s">
        <v>485</v>
      </c>
      <c r="BL317" t="s">
        <v>490</v>
      </c>
      <c r="BM317">
        <v>1</v>
      </c>
      <c r="BN317" t="s">
        <v>97</v>
      </c>
      <c r="BO317">
        <v>1</v>
      </c>
      <c r="BP317">
        <v>1</v>
      </c>
      <c r="BQ317">
        <v>41.67</v>
      </c>
      <c r="BR317">
        <v>41.67</v>
      </c>
      <c r="BS317" t="s">
        <v>98</v>
      </c>
      <c r="BT317">
        <v>0</v>
      </c>
      <c r="BU317">
        <v>0</v>
      </c>
      <c r="BV317">
        <v>0</v>
      </c>
      <c r="BW317">
        <v>0</v>
      </c>
      <c r="BX317">
        <v>0</v>
      </c>
      <c r="BY317">
        <v>41.67</v>
      </c>
      <c r="BZ317">
        <v>100</v>
      </c>
      <c r="CA317" t="s">
        <v>78</v>
      </c>
      <c r="CB317" t="s">
        <v>78</v>
      </c>
    </row>
    <row r="318" spans="1:80" x14ac:dyDescent="0.25">
      <c r="A318" t="s">
        <v>708</v>
      </c>
      <c r="B318" t="s">
        <v>202</v>
      </c>
      <c r="C318">
        <f>YEAR(Table_cherry_TWO_View_VY_SOP_Detail[[#This Row],[Document_Date]])</f>
        <v>2018</v>
      </c>
      <c r="D318">
        <f>MONTH(Table_cherry_TWO_View_VY_SOP_Detail[[#This Row],[Document_Date]])</f>
        <v>11</v>
      </c>
      <c r="E318" t="str">
        <f>TEXT(Table_cherry_TWO_View_VY_SOP_Detail[[#This Row],[Document_Date]], "yyyy-MMM")</f>
        <v>2018-Nov</v>
      </c>
      <c r="F318" s="3">
        <f>WEEKDAY(Table_cherry_TWO_View_VY_SOP_Detail[[#This Row],[Document_Date]])</f>
        <v>5</v>
      </c>
      <c r="G318">
        <f>WEEKNUM(Table_cherry_TWO_View_VY_SOP_Detail[[#This Row],[Document_Date]])</f>
        <v>44</v>
      </c>
      <c r="H318">
        <f ca="1">_xlfn.DAYS(Table_cherry_TWO_View_VY_SOP_Detail[[#This Row],[Due_Date]], Table_cherry_TWO_View_VY_SOP_Detail[[#This Row],[Today]])</f>
        <v>1896</v>
      </c>
      <c r="I318" s="2">
        <f t="shared" ca="1" si="4"/>
        <v>41539</v>
      </c>
      <c r="J318" s="1">
        <v>43405</v>
      </c>
      <c r="K318" s="1">
        <v>43405</v>
      </c>
      <c r="L318" s="1">
        <v>43434</v>
      </c>
      <c r="M318" s="1">
        <v>43435</v>
      </c>
      <c r="N318">
        <v>394</v>
      </c>
      <c r="O318" t="s">
        <v>114</v>
      </c>
      <c r="P318" t="s">
        <v>656</v>
      </c>
      <c r="Q318" t="s">
        <v>657</v>
      </c>
      <c r="R318" t="s">
        <v>658</v>
      </c>
      <c r="S318" t="s">
        <v>483</v>
      </c>
      <c r="T318" t="s">
        <v>80</v>
      </c>
      <c r="U318" t="s">
        <v>80</v>
      </c>
      <c r="V318" t="s">
        <v>267</v>
      </c>
      <c r="W318" t="s">
        <v>267</v>
      </c>
      <c r="X318" t="s">
        <v>268</v>
      </c>
      <c r="Y318" t="s">
        <v>268</v>
      </c>
      <c r="Z318" t="s">
        <v>83</v>
      </c>
      <c r="AA318" t="s">
        <v>535</v>
      </c>
      <c r="AB318" t="s">
        <v>535</v>
      </c>
      <c r="AC318" t="s">
        <v>85</v>
      </c>
      <c r="AD318" t="s">
        <v>86</v>
      </c>
      <c r="AE318" t="s">
        <v>657</v>
      </c>
      <c r="AF318" t="s">
        <v>659</v>
      </c>
      <c r="AG318" t="s">
        <v>660</v>
      </c>
      <c r="AH318" t="s">
        <v>78</v>
      </c>
      <c r="AI318" t="s">
        <v>661</v>
      </c>
      <c r="AJ318" t="s">
        <v>271</v>
      </c>
      <c r="AK318" t="s">
        <v>662</v>
      </c>
      <c r="AL318" t="s">
        <v>91</v>
      </c>
      <c r="AM318" t="s">
        <v>86</v>
      </c>
      <c r="AN318" t="s">
        <v>657</v>
      </c>
      <c r="AO318" t="s">
        <v>659</v>
      </c>
      <c r="AP318" t="s">
        <v>660</v>
      </c>
      <c r="AQ318" t="s">
        <v>78</v>
      </c>
      <c r="AR318" t="s">
        <v>661</v>
      </c>
      <c r="AS318" t="s">
        <v>271</v>
      </c>
      <c r="AT318" t="s">
        <v>662</v>
      </c>
      <c r="AU318" t="s">
        <v>91</v>
      </c>
      <c r="AV318">
        <v>110.75</v>
      </c>
      <c r="AW318">
        <v>0</v>
      </c>
      <c r="AX318">
        <v>103.5</v>
      </c>
      <c r="AY318">
        <v>0</v>
      </c>
      <c r="AZ318">
        <v>0</v>
      </c>
      <c r="BA318">
        <v>7.25</v>
      </c>
      <c r="BB318" t="s">
        <v>92</v>
      </c>
      <c r="BC318" s="1">
        <v>43434</v>
      </c>
      <c r="BD318" s="1">
        <v>43434</v>
      </c>
      <c r="BE318" t="s">
        <v>125</v>
      </c>
      <c r="BF318" t="s">
        <v>78</v>
      </c>
      <c r="BG318" t="s">
        <v>78</v>
      </c>
      <c r="BH318">
        <v>16384</v>
      </c>
      <c r="BI318">
        <v>0</v>
      </c>
      <c r="BJ318" t="s">
        <v>94</v>
      </c>
      <c r="BK318" t="s">
        <v>485</v>
      </c>
      <c r="BL318" t="s">
        <v>496</v>
      </c>
      <c r="BM318">
        <v>2</v>
      </c>
      <c r="BN318" t="s">
        <v>97</v>
      </c>
      <c r="BO318">
        <v>1</v>
      </c>
      <c r="BP318">
        <v>2</v>
      </c>
      <c r="BQ318">
        <v>25</v>
      </c>
      <c r="BR318">
        <v>50</v>
      </c>
      <c r="BS318" t="s">
        <v>98</v>
      </c>
      <c r="BT318">
        <v>0</v>
      </c>
      <c r="BU318">
        <v>0</v>
      </c>
      <c r="BV318">
        <v>0</v>
      </c>
      <c r="BW318">
        <v>0</v>
      </c>
      <c r="BX318">
        <v>0</v>
      </c>
      <c r="BY318">
        <v>50</v>
      </c>
      <c r="BZ318">
        <v>100</v>
      </c>
      <c r="CA318" t="s">
        <v>78</v>
      </c>
      <c r="CB318" t="s">
        <v>78</v>
      </c>
    </row>
    <row r="319" spans="1:80" x14ac:dyDescent="0.25">
      <c r="A319" t="s">
        <v>708</v>
      </c>
      <c r="B319" t="s">
        <v>202</v>
      </c>
      <c r="C319">
        <f>YEAR(Table_cherry_TWO_View_VY_SOP_Detail[[#This Row],[Document_Date]])</f>
        <v>2018</v>
      </c>
      <c r="D319">
        <f>MONTH(Table_cherry_TWO_View_VY_SOP_Detail[[#This Row],[Document_Date]])</f>
        <v>11</v>
      </c>
      <c r="E319" t="str">
        <f>TEXT(Table_cherry_TWO_View_VY_SOP_Detail[[#This Row],[Document_Date]], "yyyy-MMM")</f>
        <v>2018-Nov</v>
      </c>
      <c r="F319" s="3">
        <f>WEEKDAY(Table_cherry_TWO_View_VY_SOP_Detail[[#This Row],[Document_Date]])</f>
        <v>5</v>
      </c>
      <c r="G319">
        <f>WEEKNUM(Table_cherry_TWO_View_VY_SOP_Detail[[#This Row],[Document_Date]])</f>
        <v>44</v>
      </c>
      <c r="H319">
        <f ca="1">_xlfn.DAYS(Table_cherry_TWO_View_VY_SOP_Detail[[#This Row],[Due_Date]], Table_cherry_TWO_View_VY_SOP_Detail[[#This Row],[Today]])</f>
        <v>1896</v>
      </c>
      <c r="I319" s="2">
        <f t="shared" ca="1" si="4"/>
        <v>41539</v>
      </c>
      <c r="J319" s="1">
        <v>43405</v>
      </c>
      <c r="K319" s="1">
        <v>43405</v>
      </c>
      <c r="L319" s="1">
        <v>43434</v>
      </c>
      <c r="M319" s="1">
        <v>43435</v>
      </c>
      <c r="N319">
        <v>394</v>
      </c>
      <c r="O319" t="s">
        <v>114</v>
      </c>
      <c r="P319" t="s">
        <v>656</v>
      </c>
      <c r="Q319" t="s">
        <v>657</v>
      </c>
      <c r="R319" t="s">
        <v>658</v>
      </c>
      <c r="S319" t="s">
        <v>483</v>
      </c>
      <c r="T319" t="s">
        <v>80</v>
      </c>
      <c r="U319" t="s">
        <v>80</v>
      </c>
      <c r="V319" t="s">
        <v>267</v>
      </c>
      <c r="W319" t="s">
        <v>267</v>
      </c>
      <c r="X319" t="s">
        <v>268</v>
      </c>
      <c r="Y319" t="s">
        <v>268</v>
      </c>
      <c r="Z319" t="s">
        <v>83</v>
      </c>
      <c r="AA319" t="s">
        <v>535</v>
      </c>
      <c r="AB319" t="s">
        <v>535</v>
      </c>
      <c r="AC319" t="s">
        <v>85</v>
      </c>
      <c r="AD319" t="s">
        <v>86</v>
      </c>
      <c r="AE319" t="s">
        <v>657</v>
      </c>
      <c r="AF319" t="s">
        <v>659</v>
      </c>
      <c r="AG319" t="s">
        <v>660</v>
      </c>
      <c r="AH319" t="s">
        <v>78</v>
      </c>
      <c r="AI319" t="s">
        <v>661</v>
      </c>
      <c r="AJ319" t="s">
        <v>271</v>
      </c>
      <c r="AK319" t="s">
        <v>662</v>
      </c>
      <c r="AL319" t="s">
        <v>91</v>
      </c>
      <c r="AM319" t="s">
        <v>86</v>
      </c>
      <c r="AN319" t="s">
        <v>657</v>
      </c>
      <c r="AO319" t="s">
        <v>659</v>
      </c>
      <c r="AP319" t="s">
        <v>660</v>
      </c>
      <c r="AQ319" t="s">
        <v>78</v>
      </c>
      <c r="AR319" t="s">
        <v>661</v>
      </c>
      <c r="AS319" t="s">
        <v>271</v>
      </c>
      <c r="AT319" t="s">
        <v>662</v>
      </c>
      <c r="AU319" t="s">
        <v>91</v>
      </c>
      <c r="AV319">
        <v>110.75</v>
      </c>
      <c r="AW319">
        <v>0</v>
      </c>
      <c r="AX319">
        <v>103.5</v>
      </c>
      <c r="AY319">
        <v>0</v>
      </c>
      <c r="AZ319">
        <v>0</v>
      </c>
      <c r="BA319">
        <v>7.25</v>
      </c>
      <c r="BB319" t="s">
        <v>92</v>
      </c>
      <c r="BC319" s="1">
        <v>43434</v>
      </c>
      <c r="BD319" s="1">
        <v>43434</v>
      </c>
      <c r="BE319" t="s">
        <v>125</v>
      </c>
      <c r="BF319" t="s">
        <v>78</v>
      </c>
      <c r="BG319" t="s">
        <v>78</v>
      </c>
      <c r="BH319">
        <v>32768</v>
      </c>
      <c r="BI319">
        <v>0</v>
      </c>
      <c r="BJ319" t="s">
        <v>94</v>
      </c>
      <c r="BK319" t="s">
        <v>485</v>
      </c>
      <c r="BL319" t="s">
        <v>505</v>
      </c>
      <c r="BM319">
        <v>2</v>
      </c>
      <c r="BN319" t="s">
        <v>97</v>
      </c>
      <c r="BO319">
        <v>1</v>
      </c>
      <c r="BP319">
        <v>2</v>
      </c>
      <c r="BQ319">
        <v>25</v>
      </c>
      <c r="BR319">
        <v>50</v>
      </c>
      <c r="BS319" t="s">
        <v>98</v>
      </c>
      <c r="BT319">
        <v>0</v>
      </c>
      <c r="BU319">
        <v>0</v>
      </c>
      <c r="BV319">
        <v>0</v>
      </c>
      <c r="BW319">
        <v>0</v>
      </c>
      <c r="BX319">
        <v>0</v>
      </c>
      <c r="BY319">
        <v>50</v>
      </c>
      <c r="BZ319">
        <v>100</v>
      </c>
      <c r="CA319" t="s">
        <v>78</v>
      </c>
      <c r="CB319" t="s">
        <v>78</v>
      </c>
    </row>
    <row r="320" spans="1:80" x14ac:dyDescent="0.25">
      <c r="A320" t="s">
        <v>708</v>
      </c>
      <c r="B320" t="s">
        <v>202</v>
      </c>
      <c r="C320">
        <f>YEAR(Table_cherry_TWO_View_VY_SOP_Detail[[#This Row],[Document_Date]])</f>
        <v>2018</v>
      </c>
      <c r="D320">
        <f>MONTH(Table_cherry_TWO_View_VY_SOP_Detail[[#This Row],[Document_Date]])</f>
        <v>11</v>
      </c>
      <c r="E320" t="str">
        <f>TEXT(Table_cherry_TWO_View_VY_SOP_Detail[[#This Row],[Document_Date]], "yyyy-MMM")</f>
        <v>2018-Nov</v>
      </c>
      <c r="F320" s="3">
        <f>WEEKDAY(Table_cherry_TWO_View_VY_SOP_Detail[[#This Row],[Document_Date]])</f>
        <v>5</v>
      </c>
      <c r="G320">
        <f>WEEKNUM(Table_cherry_TWO_View_VY_SOP_Detail[[#This Row],[Document_Date]])</f>
        <v>44</v>
      </c>
      <c r="H320">
        <f ca="1">_xlfn.DAYS(Table_cherry_TWO_View_VY_SOP_Detail[[#This Row],[Due_Date]], Table_cherry_TWO_View_VY_SOP_Detail[[#This Row],[Today]])</f>
        <v>1896</v>
      </c>
      <c r="I320" s="2">
        <f t="shared" ca="1" si="4"/>
        <v>41539</v>
      </c>
      <c r="J320" s="1">
        <v>43405</v>
      </c>
      <c r="K320" s="1">
        <v>43405</v>
      </c>
      <c r="L320" s="1">
        <v>43434</v>
      </c>
      <c r="M320" s="1">
        <v>43435</v>
      </c>
      <c r="N320">
        <v>394</v>
      </c>
      <c r="O320" t="s">
        <v>114</v>
      </c>
      <c r="P320" t="s">
        <v>656</v>
      </c>
      <c r="Q320" t="s">
        <v>657</v>
      </c>
      <c r="R320" t="s">
        <v>658</v>
      </c>
      <c r="S320" t="s">
        <v>483</v>
      </c>
      <c r="T320" t="s">
        <v>80</v>
      </c>
      <c r="U320" t="s">
        <v>80</v>
      </c>
      <c r="V320" t="s">
        <v>267</v>
      </c>
      <c r="W320" t="s">
        <v>267</v>
      </c>
      <c r="X320" t="s">
        <v>268</v>
      </c>
      <c r="Y320" t="s">
        <v>268</v>
      </c>
      <c r="Z320" t="s">
        <v>83</v>
      </c>
      <c r="AA320" t="s">
        <v>535</v>
      </c>
      <c r="AB320" t="s">
        <v>535</v>
      </c>
      <c r="AC320" t="s">
        <v>85</v>
      </c>
      <c r="AD320" t="s">
        <v>86</v>
      </c>
      <c r="AE320" t="s">
        <v>657</v>
      </c>
      <c r="AF320" t="s">
        <v>659</v>
      </c>
      <c r="AG320" t="s">
        <v>660</v>
      </c>
      <c r="AH320" t="s">
        <v>78</v>
      </c>
      <c r="AI320" t="s">
        <v>661</v>
      </c>
      <c r="AJ320" t="s">
        <v>271</v>
      </c>
      <c r="AK320" t="s">
        <v>662</v>
      </c>
      <c r="AL320" t="s">
        <v>91</v>
      </c>
      <c r="AM320" t="s">
        <v>86</v>
      </c>
      <c r="AN320" t="s">
        <v>657</v>
      </c>
      <c r="AO320" t="s">
        <v>659</v>
      </c>
      <c r="AP320" t="s">
        <v>660</v>
      </c>
      <c r="AQ320" t="s">
        <v>78</v>
      </c>
      <c r="AR320" t="s">
        <v>661</v>
      </c>
      <c r="AS320" t="s">
        <v>271</v>
      </c>
      <c r="AT320" t="s">
        <v>662</v>
      </c>
      <c r="AU320" t="s">
        <v>91</v>
      </c>
      <c r="AV320">
        <v>110.75</v>
      </c>
      <c r="AW320">
        <v>0</v>
      </c>
      <c r="AX320">
        <v>103.5</v>
      </c>
      <c r="AY320">
        <v>0</v>
      </c>
      <c r="AZ320">
        <v>0</v>
      </c>
      <c r="BA320">
        <v>7.25</v>
      </c>
      <c r="BB320" t="s">
        <v>92</v>
      </c>
      <c r="BC320" s="1">
        <v>43434</v>
      </c>
      <c r="BD320" s="1">
        <v>43434</v>
      </c>
      <c r="BE320" t="s">
        <v>125</v>
      </c>
      <c r="BF320" t="s">
        <v>78</v>
      </c>
      <c r="BG320" t="s">
        <v>78</v>
      </c>
      <c r="BH320">
        <v>49152</v>
      </c>
      <c r="BI320">
        <v>0</v>
      </c>
      <c r="BJ320" t="s">
        <v>94</v>
      </c>
      <c r="BK320" t="s">
        <v>485</v>
      </c>
      <c r="BL320" t="s">
        <v>556</v>
      </c>
      <c r="BM320">
        <v>1</v>
      </c>
      <c r="BN320" t="s">
        <v>97</v>
      </c>
      <c r="BO320">
        <v>1</v>
      </c>
      <c r="BP320">
        <v>1</v>
      </c>
      <c r="BQ320">
        <v>3.5</v>
      </c>
      <c r="BR320">
        <v>3.5</v>
      </c>
      <c r="BS320" t="s">
        <v>98</v>
      </c>
      <c r="BT320">
        <v>0</v>
      </c>
      <c r="BU320">
        <v>0</v>
      </c>
      <c r="BV320">
        <v>0</v>
      </c>
      <c r="BW320">
        <v>0</v>
      </c>
      <c r="BX320">
        <v>0</v>
      </c>
      <c r="BY320">
        <v>3.5</v>
      </c>
      <c r="BZ320">
        <v>100</v>
      </c>
      <c r="CA320" t="s">
        <v>78</v>
      </c>
      <c r="CB320" t="s">
        <v>78</v>
      </c>
    </row>
    <row r="321" spans="1:80" x14ac:dyDescent="0.25">
      <c r="A321" t="s">
        <v>709</v>
      </c>
      <c r="B321" t="s">
        <v>202</v>
      </c>
      <c r="C321">
        <f>YEAR(Table_cherry_TWO_View_VY_SOP_Detail[[#This Row],[Document_Date]])</f>
        <v>2017</v>
      </c>
      <c r="D321">
        <f>MONTH(Table_cherry_TWO_View_VY_SOP_Detail[[#This Row],[Document_Date]])</f>
        <v>4</v>
      </c>
      <c r="E321" t="str">
        <f>TEXT(Table_cherry_TWO_View_VY_SOP_Detail[[#This Row],[Document_Date]], "yyyy-MMM")</f>
        <v>2017-Apr</v>
      </c>
      <c r="F321" s="3">
        <f>WEEKDAY(Table_cherry_TWO_View_VY_SOP_Detail[[#This Row],[Document_Date]])</f>
        <v>4</v>
      </c>
      <c r="G321">
        <f>WEEKNUM(Table_cherry_TWO_View_VY_SOP_Detail[[#This Row],[Document_Date]])</f>
        <v>15</v>
      </c>
      <c r="H321">
        <f ca="1">_xlfn.DAYS(Table_cherry_TWO_View_VY_SOP_Detail[[#This Row],[Due_Date]], Table_cherry_TWO_View_VY_SOP_Detail[[#This Row],[Today]])</f>
        <v>1328</v>
      </c>
      <c r="I321" s="2">
        <f t="shared" ca="1" si="4"/>
        <v>41539</v>
      </c>
      <c r="J321" s="1">
        <v>42837</v>
      </c>
      <c r="K321" s="1">
        <v>42837</v>
      </c>
      <c r="L321" s="1">
        <v>41785</v>
      </c>
      <c r="M321" s="1">
        <v>42867</v>
      </c>
      <c r="N321">
        <v>59</v>
      </c>
      <c r="O321" t="s">
        <v>75</v>
      </c>
      <c r="P321" t="s">
        <v>499</v>
      </c>
      <c r="Q321" t="s">
        <v>500</v>
      </c>
      <c r="R321" t="s">
        <v>78</v>
      </c>
      <c r="S321" t="s">
        <v>125</v>
      </c>
      <c r="T321" t="s">
        <v>80</v>
      </c>
      <c r="U321" t="s">
        <v>80</v>
      </c>
      <c r="V321" t="s">
        <v>267</v>
      </c>
      <c r="W321" t="s">
        <v>267</v>
      </c>
      <c r="X321" t="s">
        <v>268</v>
      </c>
      <c r="Y321" t="s">
        <v>268</v>
      </c>
      <c r="Z321" t="s">
        <v>83</v>
      </c>
      <c r="AA321" t="s">
        <v>84</v>
      </c>
      <c r="AB321" t="s">
        <v>84</v>
      </c>
      <c r="AC321" t="s">
        <v>86</v>
      </c>
      <c r="AD321" t="s">
        <v>80</v>
      </c>
      <c r="AE321" t="s">
        <v>500</v>
      </c>
      <c r="AF321" t="s">
        <v>710</v>
      </c>
      <c r="AG321" t="s">
        <v>78</v>
      </c>
      <c r="AH321" t="s">
        <v>78</v>
      </c>
      <c r="AI321" t="s">
        <v>503</v>
      </c>
      <c r="AJ321" t="s">
        <v>271</v>
      </c>
      <c r="AK321" t="s">
        <v>504</v>
      </c>
      <c r="AL321" t="s">
        <v>91</v>
      </c>
      <c r="AM321" t="s">
        <v>80</v>
      </c>
      <c r="AN321" t="s">
        <v>500</v>
      </c>
      <c r="AO321" t="s">
        <v>710</v>
      </c>
      <c r="AP321" t="s">
        <v>78</v>
      </c>
      <c r="AQ321" t="s">
        <v>78</v>
      </c>
      <c r="AR321" t="s">
        <v>503</v>
      </c>
      <c r="AS321" t="s">
        <v>271</v>
      </c>
      <c r="AT321" t="s">
        <v>504</v>
      </c>
      <c r="AU321" t="s">
        <v>91</v>
      </c>
      <c r="AV321">
        <v>128.35</v>
      </c>
      <c r="AW321">
        <v>0</v>
      </c>
      <c r="AX321">
        <v>119.95</v>
      </c>
      <c r="AY321">
        <v>0</v>
      </c>
      <c r="AZ321">
        <v>0</v>
      </c>
      <c r="BA321">
        <v>8.4</v>
      </c>
      <c r="BB321" t="s">
        <v>92</v>
      </c>
      <c r="BC321" s="1">
        <v>42837</v>
      </c>
      <c r="BD321" s="1">
        <v>42837</v>
      </c>
      <c r="BE321" t="s">
        <v>125</v>
      </c>
      <c r="BF321" t="s">
        <v>78</v>
      </c>
      <c r="BG321" t="s">
        <v>78</v>
      </c>
      <c r="BH321">
        <v>16384</v>
      </c>
      <c r="BI321">
        <v>0</v>
      </c>
      <c r="BJ321" t="s">
        <v>94</v>
      </c>
      <c r="BK321" t="s">
        <v>328</v>
      </c>
      <c r="BL321" t="s">
        <v>329</v>
      </c>
      <c r="BM321">
        <v>1</v>
      </c>
      <c r="BN321" t="s">
        <v>97</v>
      </c>
      <c r="BO321">
        <v>1</v>
      </c>
      <c r="BP321">
        <v>1</v>
      </c>
      <c r="BQ321">
        <v>119.95</v>
      </c>
      <c r="BR321">
        <v>119.95</v>
      </c>
      <c r="BS321" t="s">
        <v>98</v>
      </c>
      <c r="BT321">
        <v>0</v>
      </c>
      <c r="BU321">
        <v>0</v>
      </c>
      <c r="BV321">
        <v>0</v>
      </c>
      <c r="BW321">
        <v>59.29</v>
      </c>
      <c r="BX321">
        <v>59.29</v>
      </c>
      <c r="BY321">
        <v>60.66</v>
      </c>
      <c r="BZ321">
        <v>50.571071279699872</v>
      </c>
      <c r="CA321" t="s">
        <v>99</v>
      </c>
      <c r="CB321" t="s">
        <v>78</v>
      </c>
    </row>
    <row r="322" spans="1:80" x14ac:dyDescent="0.25">
      <c r="A322" t="s">
        <v>711</v>
      </c>
      <c r="B322" t="s">
        <v>202</v>
      </c>
      <c r="C322">
        <f>YEAR(Table_cherry_TWO_View_VY_SOP_Detail[[#This Row],[Document_Date]])</f>
        <v>2017</v>
      </c>
      <c r="D322">
        <f>MONTH(Table_cherry_TWO_View_VY_SOP_Detail[[#This Row],[Document_Date]])</f>
        <v>4</v>
      </c>
      <c r="E322" t="str">
        <f>TEXT(Table_cherry_TWO_View_VY_SOP_Detail[[#This Row],[Document_Date]], "yyyy-MMM")</f>
        <v>2017-Apr</v>
      </c>
      <c r="F322" s="3">
        <f>WEEKDAY(Table_cherry_TWO_View_VY_SOP_Detail[[#This Row],[Document_Date]])</f>
        <v>4</v>
      </c>
      <c r="G322">
        <f>WEEKNUM(Table_cherry_TWO_View_VY_SOP_Detail[[#This Row],[Document_Date]])</f>
        <v>15</v>
      </c>
      <c r="H322">
        <f ca="1">_xlfn.DAYS(Table_cherry_TWO_View_VY_SOP_Detail[[#This Row],[Due_Date]], Table_cherry_TWO_View_VY_SOP_Detail[[#This Row],[Today]])</f>
        <v>1328</v>
      </c>
      <c r="I322" s="2">
        <f t="shared" ref="I322:I385" ca="1" si="5">TODAY()</f>
        <v>41539</v>
      </c>
      <c r="J322" s="1">
        <v>42837</v>
      </c>
      <c r="K322" s="1">
        <v>42837</v>
      </c>
      <c r="L322" s="1">
        <v>41778</v>
      </c>
      <c r="M322" s="1">
        <v>42867</v>
      </c>
      <c r="N322">
        <v>60</v>
      </c>
      <c r="O322" t="s">
        <v>75</v>
      </c>
      <c r="P322" t="s">
        <v>417</v>
      </c>
      <c r="Q322" t="s">
        <v>418</v>
      </c>
      <c r="R322" t="s">
        <v>78</v>
      </c>
      <c r="S322" t="s">
        <v>125</v>
      </c>
      <c r="T322" t="s">
        <v>80</v>
      </c>
      <c r="U322" t="s">
        <v>80</v>
      </c>
      <c r="V322" t="s">
        <v>226</v>
      </c>
      <c r="W322" t="s">
        <v>226</v>
      </c>
      <c r="X322" t="s">
        <v>227</v>
      </c>
      <c r="Y322" t="s">
        <v>227</v>
      </c>
      <c r="Z322" t="s">
        <v>83</v>
      </c>
      <c r="AA322" t="s">
        <v>228</v>
      </c>
      <c r="AB322" t="s">
        <v>228</v>
      </c>
      <c r="AC322" t="s">
        <v>86</v>
      </c>
      <c r="AD322" t="s">
        <v>80</v>
      </c>
      <c r="AE322" t="s">
        <v>418</v>
      </c>
      <c r="AF322" t="s">
        <v>712</v>
      </c>
      <c r="AG322" t="s">
        <v>78</v>
      </c>
      <c r="AH322" t="s">
        <v>78</v>
      </c>
      <c r="AI322" t="s">
        <v>421</v>
      </c>
      <c r="AJ322" t="s">
        <v>78</v>
      </c>
      <c r="AK322" t="s">
        <v>78</v>
      </c>
      <c r="AL322" t="s">
        <v>422</v>
      </c>
      <c r="AM322" t="s">
        <v>80</v>
      </c>
      <c r="AN322" t="s">
        <v>418</v>
      </c>
      <c r="AO322" t="s">
        <v>712</v>
      </c>
      <c r="AP322" t="s">
        <v>78</v>
      </c>
      <c r="AQ322" t="s">
        <v>78</v>
      </c>
      <c r="AR322" t="s">
        <v>421</v>
      </c>
      <c r="AS322" t="s">
        <v>78</v>
      </c>
      <c r="AT322" t="s">
        <v>78</v>
      </c>
      <c r="AU322" t="s">
        <v>422</v>
      </c>
      <c r="AV322">
        <v>89.89</v>
      </c>
      <c r="AW322">
        <v>0</v>
      </c>
      <c r="AX322">
        <v>79.900000000000006</v>
      </c>
      <c r="AY322">
        <v>0</v>
      </c>
      <c r="AZ322">
        <v>0</v>
      </c>
      <c r="BA322">
        <v>9.99</v>
      </c>
      <c r="BB322" t="s">
        <v>92</v>
      </c>
      <c r="BC322" s="1">
        <v>42837</v>
      </c>
      <c r="BD322" s="1">
        <v>42837</v>
      </c>
      <c r="BE322" t="s">
        <v>125</v>
      </c>
      <c r="BF322" t="s">
        <v>78</v>
      </c>
      <c r="BG322" t="s">
        <v>78</v>
      </c>
      <c r="BH322">
        <v>32768</v>
      </c>
      <c r="BI322">
        <v>0</v>
      </c>
      <c r="BJ322" t="s">
        <v>94</v>
      </c>
      <c r="BK322" t="s">
        <v>713</v>
      </c>
      <c r="BL322" t="s">
        <v>714</v>
      </c>
      <c r="BM322">
        <v>2</v>
      </c>
      <c r="BN322" t="s">
        <v>97</v>
      </c>
      <c r="BO322">
        <v>1</v>
      </c>
      <c r="BP322">
        <v>2</v>
      </c>
      <c r="BQ322">
        <v>39.950000000000003</v>
      </c>
      <c r="BR322">
        <v>79.900000000000006</v>
      </c>
      <c r="BS322" t="s">
        <v>98</v>
      </c>
      <c r="BT322">
        <v>0</v>
      </c>
      <c r="BU322">
        <v>0</v>
      </c>
      <c r="BV322">
        <v>0</v>
      </c>
      <c r="BW322">
        <v>18.649999999999999</v>
      </c>
      <c r="BX322">
        <v>37.299999999999997</v>
      </c>
      <c r="BY322">
        <v>42.6</v>
      </c>
      <c r="BZ322">
        <v>53.316645807259071</v>
      </c>
      <c r="CA322" t="s">
        <v>99</v>
      </c>
      <c r="CB322" t="s">
        <v>78</v>
      </c>
    </row>
    <row r="323" spans="1:80" x14ac:dyDescent="0.25">
      <c r="A323" t="s">
        <v>715</v>
      </c>
      <c r="B323" t="s">
        <v>202</v>
      </c>
      <c r="C323">
        <f>YEAR(Table_cherry_TWO_View_VY_SOP_Detail[[#This Row],[Document_Date]])</f>
        <v>2017</v>
      </c>
      <c r="D323">
        <f>MONTH(Table_cherry_TWO_View_VY_SOP_Detail[[#This Row],[Document_Date]])</f>
        <v>4</v>
      </c>
      <c r="E323" t="str">
        <f>TEXT(Table_cherry_TWO_View_VY_SOP_Detail[[#This Row],[Document_Date]], "yyyy-MMM")</f>
        <v>2017-Apr</v>
      </c>
      <c r="F323" s="3">
        <f>WEEKDAY(Table_cherry_TWO_View_VY_SOP_Detail[[#This Row],[Document_Date]])</f>
        <v>6</v>
      </c>
      <c r="G323">
        <f>WEEKNUM(Table_cherry_TWO_View_VY_SOP_Detail[[#This Row],[Document_Date]])</f>
        <v>16</v>
      </c>
      <c r="H323">
        <f ca="1">_xlfn.DAYS(Table_cherry_TWO_View_VY_SOP_Detail[[#This Row],[Due_Date]], Table_cherry_TWO_View_VY_SOP_Detail[[#This Row],[Today]])</f>
        <v>1337</v>
      </c>
      <c r="I323" s="2">
        <f t="shared" ca="1" si="5"/>
        <v>41539</v>
      </c>
      <c r="J323" s="1">
        <v>42846</v>
      </c>
      <c r="K323" s="1">
        <v>1</v>
      </c>
      <c r="L323" s="1">
        <v>1</v>
      </c>
      <c r="M323" s="1">
        <v>42876</v>
      </c>
      <c r="N323">
        <v>324</v>
      </c>
      <c r="O323" t="s">
        <v>114</v>
      </c>
      <c r="P323" t="s">
        <v>300</v>
      </c>
      <c r="Q323" t="s">
        <v>301</v>
      </c>
      <c r="R323" t="s">
        <v>78</v>
      </c>
      <c r="S323" t="s">
        <v>716</v>
      </c>
      <c r="T323" t="s">
        <v>80</v>
      </c>
      <c r="U323" t="s">
        <v>80</v>
      </c>
      <c r="V323" t="s">
        <v>131</v>
      </c>
      <c r="W323" t="s">
        <v>131</v>
      </c>
      <c r="X323" t="s">
        <v>132</v>
      </c>
      <c r="Y323" t="s">
        <v>132</v>
      </c>
      <c r="Z323" t="s">
        <v>83</v>
      </c>
      <c r="AA323" t="s">
        <v>84</v>
      </c>
      <c r="AB323" t="s">
        <v>84</v>
      </c>
      <c r="AC323" t="s">
        <v>86</v>
      </c>
      <c r="AD323" t="s">
        <v>302</v>
      </c>
      <c r="AE323" t="s">
        <v>301</v>
      </c>
      <c r="AF323" t="s">
        <v>303</v>
      </c>
      <c r="AG323" t="s">
        <v>78</v>
      </c>
      <c r="AH323" t="s">
        <v>78</v>
      </c>
      <c r="AI323" t="s">
        <v>304</v>
      </c>
      <c r="AJ323" t="s">
        <v>136</v>
      </c>
      <c r="AK323" t="s">
        <v>305</v>
      </c>
      <c r="AL323" t="s">
        <v>91</v>
      </c>
      <c r="AM323" t="s">
        <v>302</v>
      </c>
      <c r="AN323" t="s">
        <v>301</v>
      </c>
      <c r="AO323" t="s">
        <v>303</v>
      </c>
      <c r="AP323" t="s">
        <v>78</v>
      </c>
      <c r="AQ323" t="s">
        <v>78</v>
      </c>
      <c r="AR323" t="s">
        <v>304</v>
      </c>
      <c r="AS323" t="s">
        <v>136</v>
      </c>
      <c r="AT323" t="s">
        <v>305</v>
      </c>
      <c r="AU323" t="s">
        <v>91</v>
      </c>
      <c r="AV323">
        <v>199.95</v>
      </c>
      <c r="AW323">
        <v>0</v>
      </c>
      <c r="AX323">
        <v>199.95</v>
      </c>
      <c r="AY323">
        <v>0</v>
      </c>
      <c r="AZ323">
        <v>0</v>
      </c>
      <c r="BA323">
        <v>0</v>
      </c>
      <c r="BB323" t="s">
        <v>92</v>
      </c>
      <c r="BC323" s="1">
        <v>42846</v>
      </c>
      <c r="BD323" s="1">
        <v>42846</v>
      </c>
      <c r="BE323" t="s">
        <v>125</v>
      </c>
      <c r="BF323" t="s">
        <v>78</v>
      </c>
      <c r="BG323" t="s">
        <v>78</v>
      </c>
      <c r="BH323">
        <v>16384</v>
      </c>
      <c r="BI323">
        <v>0</v>
      </c>
      <c r="BJ323" t="s">
        <v>94</v>
      </c>
      <c r="BK323" t="s">
        <v>717</v>
      </c>
      <c r="BL323" t="s">
        <v>718</v>
      </c>
      <c r="BM323">
        <v>1</v>
      </c>
      <c r="BN323" t="s">
        <v>97</v>
      </c>
      <c r="BO323">
        <v>1</v>
      </c>
      <c r="BP323">
        <v>1</v>
      </c>
      <c r="BQ323">
        <v>199.95</v>
      </c>
      <c r="BR323">
        <v>199.95</v>
      </c>
      <c r="BS323" t="s">
        <v>98</v>
      </c>
      <c r="BT323">
        <v>0</v>
      </c>
      <c r="BU323">
        <v>0</v>
      </c>
      <c r="BV323">
        <v>0</v>
      </c>
      <c r="BW323">
        <v>198</v>
      </c>
      <c r="BX323">
        <v>198</v>
      </c>
      <c r="BY323">
        <v>1.95</v>
      </c>
      <c r="BZ323">
        <v>0.97524381095274004</v>
      </c>
      <c r="CA323" t="s">
        <v>78</v>
      </c>
      <c r="CB323" t="s">
        <v>78</v>
      </c>
    </row>
    <row r="324" spans="1:80" x14ac:dyDescent="0.25">
      <c r="A324" t="s">
        <v>719</v>
      </c>
      <c r="B324" t="s">
        <v>720</v>
      </c>
      <c r="C324">
        <f>YEAR(Table_cherry_TWO_View_VY_SOP_Detail[[#This Row],[Document_Date]])</f>
        <v>2014</v>
      </c>
      <c r="D324">
        <f>MONTH(Table_cherry_TWO_View_VY_SOP_Detail[[#This Row],[Document_Date]])</f>
        <v>5</v>
      </c>
      <c r="E324" t="str">
        <f>TEXT(Table_cherry_TWO_View_VY_SOP_Detail[[#This Row],[Document_Date]], "yyyy-MMM")</f>
        <v>2014-May</v>
      </c>
      <c r="F324" s="3">
        <f>WEEKDAY(Table_cherry_TWO_View_VY_SOP_Detail[[#This Row],[Document_Date]])</f>
        <v>5</v>
      </c>
      <c r="G324">
        <f>WEEKNUM(Table_cherry_TWO_View_VY_SOP_Detail[[#This Row],[Document_Date]])</f>
        <v>19</v>
      </c>
      <c r="H324">
        <f ca="1">_xlfn.DAYS(Table_cherry_TWO_View_VY_SOP_Detail[[#This Row],[Due_Date]], Table_cherry_TWO_View_VY_SOP_Detail[[#This Row],[Today]])</f>
        <v>228</v>
      </c>
      <c r="I324" s="2">
        <f t="shared" ca="1" si="5"/>
        <v>41539</v>
      </c>
      <c r="J324" s="1">
        <v>41767</v>
      </c>
      <c r="K324" s="1">
        <v>1</v>
      </c>
      <c r="L324" s="1">
        <v>41767</v>
      </c>
      <c r="M324" s="1">
        <v>41767</v>
      </c>
      <c r="N324">
        <v>22</v>
      </c>
      <c r="O324" t="s">
        <v>75</v>
      </c>
      <c r="P324" t="s">
        <v>256</v>
      </c>
      <c r="Q324" t="s">
        <v>257</v>
      </c>
      <c r="R324" t="s">
        <v>78</v>
      </c>
      <c r="S324" t="s">
        <v>721</v>
      </c>
      <c r="T324" t="s">
        <v>80</v>
      </c>
      <c r="U324" t="s">
        <v>80</v>
      </c>
      <c r="V324" t="s">
        <v>239</v>
      </c>
      <c r="W324" t="s">
        <v>239</v>
      </c>
      <c r="X324" t="s">
        <v>240</v>
      </c>
      <c r="Y324" t="s">
        <v>240</v>
      </c>
      <c r="Z324" t="s">
        <v>78</v>
      </c>
      <c r="AA324" t="s">
        <v>84</v>
      </c>
      <c r="AB324" t="s">
        <v>84</v>
      </c>
      <c r="AC324" t="s">
        <v>85</v>
      </c>
      <c r="AD324" t="s">
        <v>86</v>
      </c>
      <c r="AE324" t="s">
        <v>257</v>
      </c>
      <c r="AF324" t="s">
        <v>258</v>
      </c>
      <c r="AG324" t="s">
        <v>78</v>
      </c>
      <c r="AH324" t="s">
        <v>78</v>
      </c>
      <c r="AI324" t="s">
        <v>259</v>
      </c>
      <c r="AJ324" t="s">
        <v>260</v>
      </c>
      <c r="AK324" t="s">
        <v>261</v>
      </c>
      <c r="AL324" t="s">
        <v>124</v>
      </c>
      <c r="AM324" t="s">
        <v>86</v>
      </c>
      <c r="AN324" t="s">
        <v>257</v>
      </c>
      <c r="AO324" t="s">
        <v>258</v>
      </c>
      <c r="AP324" t="s">
        <v>78</v>
      </c>
      <c r="AQ324" t="s">
        <v>78</v>
      </c>
      <c r="AR324" t="s">
        <v>259</v>
      </c>
      <c r="AS324" t="s">
        <v>260</v>
      </c>
      <c r="AT324" t="s">
        <v>261</v>
      </c>
      <c r="AU324" t="s">
        <v>124</v>
      </c>
      <c r="AV324">
        <v>385.15</v>
      </c>
      <c r="AW324">
        <v>0</v>
      </c>
      <c r="AX324">
        <v>359.95</v>
      </c>
      <c r="AY324">
        <v>0</v>
      </c>
      <c r="AZ324">
        <v>0</v>
      </c>
      <c r="BA324">
        <v>25.2</v>
      </c>
      <c r="BB324" t="s">
        <v>92</v>
      </c>
      <c r="BC324" s="1">
        <v>1</v>
      </c>
      <c r="BD324" s="1">
        <v>1</v>
      </c>
      <c r="BE324" t="s">
        <v>93</v>
      </c>
      <c r="BF324" t="s">
        <v>78</v>
      </c>
      <c r="BG324" t="s">
        <v>78</v>
      </c>
      <c r="BH324">
        <v>16384</v>
      </c>
      <c r="BI324">
        <v>0</v>
      </c>
      <c r="BJ324" t="s">
        <v>94</v>
      </c>
      <c r="BK324" t="s">
        <v>262</v>
      </c>
      <c r="BL324" t="s">
        <v>263</v>
      </c>
      <c r="BM324">
        <v>1</v>
      </c>
      <c r="BN324" t="s">
        <v>97</v>
      </c>
      <c r="BO324">
        <v>1</v>
      </c>
      <c r="BP324">
        <v>0</v>
      </c>
      <c r="BQ324">
        <v>359.95</v>
      </c>
      <c r="BR324">
        <v>359.95</v>
      </c>
      <c r="BS324" t="s">
        <v>98</v>
      </c>
      <c r="BT324">
        <v>0</v>
      </c>
      <c r="BU324">
        <v>0</v>
      </c>
      <c r="BV324">
        <v>0</v>
      </c>
      <c r="BW324">
        <v>179.85</v>
      </c>
      <c r="BX324">
        <v>179.85</v>
      </c>
      <c r="BY324">
        <v>180.1</v>
      </c>
      <c r="BZ324">
        <v>50.034727045422983</v>
      </c>
      <c r="CA324" t="s">
        <v>99</v>
      </c>
      <c r="CB324" t="s">
        <v>78</v>
      </c>
    </row>
    <row r="325" spans="1:80" x14ac:dyDescent="0.25">
      <c r="A325" t="s">
        <v>722</v>
      </c>
      <c r="B325" t="s">
        <v>720</v>
      </c>
      <c r="C325">
        <f>YEAR(Table_cherry_TWO_View_VY_SOP_Detail[[#This Row],[Document_Date]])</f>
        <v>2014</v>
      </c>
      <c r="D325">
        <f>MONTH(Table_cherry_TWO_View_VY_SOP_Detail[[#This Row],[Document_Date]])</f>
        <v>5</v>
      </c>
      <c r="E325" t="str">
        <f>TEXT(Table_cherry_TWO_View_VY_SOP_Detail[[#This Row],[Document_Date]], "yyyy-MMM")</f>
        <v>2014-May</v>
      </c>
      <c r="F325" s="3">
        <f>WEEKDAY(Table_cherry_TWO_View_VY_SOP_Detail[[#This Row],[Document_Date]])</f>
        <v>7</v>
      </c>
      <c r="G325">
        <f>WEEKNUM(Table_cherry_TWO_View_VY_SOP_Detail[[#This Row],[Document_Date]])</f>
        <v>19</v>
      </c>
      <c r="H325">
        <f ca="1">_xlfn.DAYS(Table_cherry_TWO_View_VY_SOP_Detail[[#This Row],[Due_Date]], Table_cherry_TWO_View_VY_SOP_Detail[[#This Row],[Today]])</f>
        <v>230</v>
      </c>
      <c r="I325" s="2">
        <f t="shared" ca="1" si="5"/>
        <v>41539</v>
      </c>
      <c r="J325" s="1">
        <v>41769</v>
      </c>
      <c r="K325" s="1">
        <v>1</v>
      </c>
      <c r="L325" s="1">
        <v>41769</v>
      </c>
      <c r="M325" s="1">
        <v>41769</v>
      </c>
      <c r="N325">
        <v>23</v>
      </c>
      <c r="O325" t="s">
        <v>75</v>
      </c>
      <c r="P325" t="s">
        <v>333</v>
      </c>
      <c r="Q325" t="s">
        <v>334</v>
      </c>
      <c r="R325" t="s">
        <v>78</v>
      </c>
      <c r="S325" t="s">
        <v>721</v>
      </c>
      <c r="T325" t="s">
        <v>80</v>
      </c>
      <c r="U325" t="s">
        <v>311</v>
      </c>
      <c r="V325" t="s">
        <v>104</v>
      </c>
      <c r="W325" t="s">
        <v>104</v>
      </c>
      <c r="X325" t="s">
        <v>105</v>
      </c>
      <c r="Y325" t="s">
        <v>105</v>
      </c>
      <c r="Z325" t="s">
        <v>83</v>
      </c>
      <c r="AA325" t="s">
        <v>84</v>
      </c>
      <c r="AB325" t="s">
        <v>84</v>
      </c>
      <c r="AC325" t="s">
        <v>86</v>
      </c>
      <c r="AD325" t="s">
        <v>86</v>
      </c>
      <c r="AE325" t="s">
        <v>334</v>
      </c>
      <c r="AF325" t="s">
        <v>335</v>
      </c>
      <c r="AG325" t="s">
        <v>78</v>
      </c>
      <c r="AH325" t="s">
        <v>78</v>
      </c>
      <c r="AI325" t="s">
        <v>336</v>
      </c>
      <c r="AJ325" t="s">
        <v>108</v>
      </c>
      <c r="AK325" t="s">
        <v>337</v>
      </c>
      <c r="AL325" t="s">
        <v>91</v>
      </c>
      <c r="AM325" t="s">
        <v>86</v>
      </c>
      <c r="AN325" t="s">
        <v>334</v>
      </c>
      <c r="AO325" t="s">
        <v>335</v>
      </c>
      <c r="AP325" t="s">
        <v>78</v>
      </c>
      <c r="AQ325" t="s">
        <v>78</v>
      </c>
      <c r="AR325" t="s">
        <v>336</v>
      </c>
      <c r="AS325" t="s">
        <v>108</v>
      </c>
      <c r="AT325" t="s">
        <v>337</v>
      </c>
      <c r="AU325" t="s">
        <v>91</v>
      </c>
      <c r="AV325">
        <v>128.30000000000001</v>
      </c>
      <c r="AW325">
        <v>0</v>
      </c>
      <c r="AX325">
        <v>119.9</v>
      </c>
      <c r="AY325">
        <v>0</v>
      </c>
      <c r="AZ325">
        <v>0</v>
      </c>
      <c r="BA325">
        <v>8.4</v>
      </c>
      <c r="BB325" t="s">
        <v>92</v>
      </c>
      <c r="BC325" s="1">
        <v>1</v>
      </c>
      <c r="BD325" s="1">
        <v>1</v>
      </c>
      <c r="BE325" t="s">
        <v>93</v>
      </c>
      <c r="BF325" t="s">
        <v>78</v>
      </c>
      <c r="BG325" t="s">
        <v>78</v>
      </c>
      <c r="BH325">
        <v>16384</v>
      </c>
      <c r="BI325">
        <v>0</v>
      </c>
      <c r="BJ325" t="s">
        <v>94</v>
      </c>
      <c r="BK325" t="s">
        <v>342</v>
      </c>
      <c r="BL325" t="s">
        <v>343</v>
      </c>
      <c r="BM325">
        <v>2</v>
      </c>
      <c r="BN325" t="s">
        <v>97</v>
      </c>
      <c r="BO325">
        <v>1</v>
      </c>
      <c r="BP325">
        <v>0</v>
      </c>
      <c r="BQ325">
        <v>59.95</v>
      </c>
      <c r="BR325">
        <v>119.9</v>
      </c>
      <c r="BS325" t="s">
        <v>98</v>
      </c>
      <c r="BT325">
        <v>0</v>
      </c>
      <c r="BU325">
        <v>0</v>
      </c>
      <c r="BV325">
        <v>0</v>
      </c>
      <c r="BW325">
        <v>27.98</v>
      </c>
      <c r="BX325">
        <v>55.96</v>
      </c>
      <c r="BY325">
        <v>63.94</v>
      </c>
      <c r="BZ325">
        <v>53.327773144286908</v>
      </c>
      <c r="CA325" t="s">
        <v>99</v>
      </c>
      <c r="CB325" t="s">
        <v>78</v>
      </c>
    </row>
    <row r="326" spans="1:80" x14ac:dyDescent="0.25">
      <c r="A326" t="s">
        <v>723</v>
      </c>
      <c r="B326" t="s">
        <v>720</v>
      </c>
      <c r="C326">
        <f>YEAR(Table_cherry_TWO_View_VY_SOP_Detail[[#This Row],[Document_Date]])</f>
        <v>2014</v>
      </c>
      <c r="D326">
        <f>MONTH(Table_cherry_TWO_View_VY_SOP_Detail[[#This Row],[Document_Date]])</f>
        <v>5</v>
      </c>
      <c r="E326" t="str">
        <f>TEXT(Table_cherry_TWO_View_VY_SOP_Detail[[#This Row],[Document_Date]], "yyyy-MMM")</f>
        <v>2014-May</v>
      </c>
      <c r="F326" s="3">
        <f>WEEKDAY(Table_cherry_TWO_View_VY_SOP_Detail[[#This Row],[Document_Date]])</f>
        <v>4</v>
      </c>
      <c r="G326">
        <f>WEEKNUM(Table_cherry_TWO_View_VY_SOP_Detail[[#This Row],[Document_Date]])</f>
        <v>19</v>
      </c>
      <c r="H326">
        <f ca="1">_xlfn.DAYS(Table_cherry_TWO_View_VY_SOP_Detail[[#This Row],[Due_Date]], Table_cherry_TWO_View_VY_SOP_Detail[[#This Row],[Today]])</f>
        <v>227</v>
      </c>
      <c r="I326" s="2">
        <f t="shared" ca="1" si="5"/>
        <v>41539</v>
      </c>
      <c r="J326" s="1">
        <v>41766</v>
      </c>
      <c r="K326" s="1">
        <v>1</v>
      </c>
      <c r="L326" s="1">
        <v>41766</v>
      </c>
      <c r="M326" s="1">
        <v>41766</v>
      </c>
      <c r="N326">
        <v>27</v>
      </c>
      <c r="O326" t="s">
        <v>75</v>
      </c>
      <c r="P326" t="s">
        <v>265</v>
      </c>
      <c r="Q326" t="s">
        <v>266</v>
      </c>
      <c r="R326" t="s">
        <v>78</v>
      </c>
      <c r="S326" t="s">
        <v>721</v>
      </c>
      <c r="T326" t="s">
        <v>80</v>
      </c>
      <c r="U326" t="s">
        <v>80</v>
      </c>
      <c r="V326" t="s">
        <v>267</v>
      </c>
      <c r="W326" t="s">
        <v>267</v>
      </c>
      <c r="X326" t="s">
        <v>268</v>
      </c>
      <c r="Y326" t="s">
        <v>268</v>
      </c>
      <c r="Z326" t="s">
        <v>83</v>
      </c>
      <c r="AA326" t="s">
        <v>84</v>
      </c>
      <c r="AB326" t="s">
        <v>84</v>
      </c>
      <c r="AC326" t="s">
        <v>86</v>
      </c>
      <c r="AD326" t="s">
        <v>86</v>
      </c>
      <c r="AE326" t="s">
        <v>266</v>
      </c>
      <c r="AF326" t="s">
        <v>269</v>
      </c>
      <c r="AG326" t="s">
        <v>78</v>
      </c>
      <c r="AH326" t="s">
        <v>78</v>
      </c>
      <c r="AI326" t="s">
        <v>270</v>
      </c>
      <c r="AJ326" t="s">
        <v>271</v>
      </c>
      <c r="AK326" t="s">
        <v>272</v>
      </c>
      <c r="AL326" t="s">
        <v>91</v>
      </c>
      <c r="AM326" t="s">
        <v>86</v>
      </c>
      <c r="AN326" t="s">
        <v>266</v>
      </c>
      <c r="AO326" t="s">
        <v>269</v>
      </c>
      <c r="AP326" t="s">
        <v>78</v>
      </c>
      <c r="AQ326" t="s">
        <v>78</v>
      </c>
      <c r="AR326" t="s">
        <v>270</v>
      </c>
      <c r="AS326" t="s">
        <v>271</v>
      </c>
      <c r="AT326" t="s">
        <v>272</v>
      </c>
      <c r="AU326" t="s">
        <v>91</v>
      </c>
      <c r="AV326">
        <v>10.65</v>
      </c>
      <c r="AW326">
        <v>0</v>
      </c>
      <c r="AX326">
        <v>9.9499999999999993</v>
      </c>
      <c r="AY326">
        <v>0</v>
      </c>
      <c r="AZ326">
        <v>0</v>
      </c>
      <c r="BA326">
        <v>0.7</v>
      </c>
      <c r="BB326" t="s">
        <v>92</v>
      </c>
      <c r="BC326" s="1">
        <v>1</v>
      </c>
      <c r="BD326" s="1">
        <v>1</v>
      </c>
      <c r="BE326" t="s">
        <v>93</v>
      </c>
      <c r="BF326" t="s">
        <v>78</v>
      </c>
      <c r="BG326" t="s">
        <v>78</v>
      </c>
      <c r="BH326">
        <v>16384</v>
      </c>
      <c r="BI326">
        <v>0</v>
      </c>
      <c r="BJ326" t="s">
        <v>94</v>
      </c>
      <c r="BK326" t="s">
        <v>253</v>
      </c>
      <c r="BL326" t="s">
        <v>254</v>
      </c>
      <c r="BM326">
        <v>1</v>
      </c>
      <c r="BN326" t="s">
        <v>97</v>
      </c>
      <c r="BO326">
        <v>1</v>
      </c>
      <c r="BP326">
        <v>0</v>
      </c>
      <c r="BQ326">
        <v>9.9499999999999993</v>
      </c>
      <c r="BR326">
        <v>9.9499999999999993</v>
      </c>
      <c r="BS326" t="s">
        <v>98</v>
      </c>
      <c r="BT326">
        <v>0</v>
      </c>
      <c r="BU326">
        <v>0</v>
      </c>
      <c r="BV326">
        <v>0</v>
      </c>
      <c r="BW326">
        <v>3.29</v>
      </c>
      <c r="BX326">
        <v>3.29</v>
      </c>
      <c r="BY326">
        <v>6.66</v>
      </c>
      <c r="BZ326">
        <v>66.934673366834176</v>
      </c>
      <c r="CA326" t="s">
        <v>99</v>
      </c>
      <c r="CB326" t="s">
        <v>78</v>
      </c>
    </row>
    <row r="327" spans="1:80" x14ac:dyDescent="0.25">
      <c r="A327" t="s">
        <v>724</v>
      </c>
      <c r="B327" t="s">
        <v>720</v>
      </c>
      <c r="C327">
        <f>YEAR(Table_cherry_TWO_View_VY_SOP_Detail[[#This Row],[Document_Date]])</f>
        <v>2014</v>
      </c>
      <c r="D327">
        <f>MONTH(Table_cherry_TWO_View_VY_SOP_Detail[[#This Row],[Document_Date]])</f>
        <v>5</v>
      </c>
      <c r="E327" t="str">
        <f>TEXT(Table_cherry_TWO_View_VY_SOP_Detail[[#This Row],[Document_Date]], "yyyy-MMM")</f>
        <v>2014-May</v>
      </c>
      <c r="F327" s="3">
        <f>WEEKDAY(Table_cherry_TWO_View_VY_SOP_Detail[[#This Row],[Document_Date]])</f>
        <v>4</v>
      </c>
      <c r="G327">
        <f>WEEKNUM(Table_cherry_TWO_View_VY_SOP_Detail[[#This Row],[Document_Date]])</f>
        <v>19</v>
      </c>
      <c r="H327">
        <f ca="1">_xlfn.DAYS(Table_cherry_TWO_View_VY_SOP_Detail[[#This Row],[Due_Date]], Table_cherry_TWO_View_VY_SOP_Detail[[#This Row],[Today]])</f>
        <v>227</v>
      </c>
      <c r="I327" s="2">
        <f t="shared" ca="1" si="5"/>
        <v>41539</v>
      </c>
      <c r="J327" s="1">
        <v>41766</v>
      </c>
      <c r="K327" s="1">
        <v>1</v>
      </c>
      <c r="L327" s="1">
        <v>41766</v>
      </c>
      <c r="M327" s="1">
        <v>41766</v>
      </c>
      <c r="N327">
        <v>28</v>
      </c>
      <c r="O327" t="s">
        <v>75</v>
      </c>
      <c r="P327" t="s">
        <v>725</v>
      </c>
      <c r="Q327" t="s">
        <v>726</v>
      </c>
      <c r="R327" t="s">
        <v>78</v>
      </c>
      <c r="S327" t="s">
        <v>79</v>
      </c>
      <c r="T327" t="s">
        <v>80</v>
      </c>
      <c r="U327" t="s">
        <v>80</v>
      </c>
      <c r="V327" t="s">
        <v>318</v>
      </c>
      <c r="W327" t="s">
        <v>318</v>
      </c>
      <c r="X327" t="s">
        <v>319</v>
      </c>
      <c r="Y327" t="s">
        <v>319</v>
      </c>
      <c r="Z327" t="s">
        <v>83</v>
      </c>
      <c r="AA327" t="s">
        <v>84</v>
      </c>
      <c r="AB327" t="s">
        <v>84</v>
      </c>
      <c r="AC327" t="s">
        <v>86</v>
      </c>
      <c r="AD327" t="s">
        <v>80</v>
      </c>
      <c r="AE327" t="s">
        <v>726</v>
      </c>
      <c r="AF327" t="s">
        <v>727</v>
      </c>
      <c r="AG327" t="s">
        <v>78</v>
      </c>
      <c r="AH327" t="s">
        <v>78</v>
      </c>
      <c r="AI327" t="s">
        <v>728</v>
      </c>
      <c r="AJ327" t="s">
        <v>601</v>
      </c>
      <c r="AK327" t="s">
        <v>729</v>
      </c>
      <c r="AL327" t="s">
        <v>124</v>
      </c>
      <c r="AM327" t="s">
        <v>80</v>
      </c>
      <c r="AN327" t="s">
        <v>726</v>
      </c>
      <c r="AO327" t="s">
        <v>727</v>
      </c>
      <c r="AP327" t="s">
        <v>78</v>
      </c>
      <c r="AQ327" t="s">
        <v>78</v>
      </c>
      <c r="AR327" t="s">
        <v>728</v>
      </c>
      <c r="AS327" t="s">
        <v>601</v>
      </c>
      <c r="AT327" t="s">
        <v>729</v>
      </c>
      <c r="AU327" t="s">
        <v>124</v>
      </c>
      <c r="AV327">
        <v>74910.649999999994</v>
      </c>
      <c r="AW327">
        <v>0</v>
      </c>
      <c r="AX327">
        <v>70009.95</v>
      </c>
      <c r="AY327">
        <v>0</v>
      </c>
      <c r="AZ327">
        <v>0</v>
      </c>
      <c r="BA327">
        <v>4900.7</v>
      </c>
      <c r="BB327" t="s">
        <v>92</v>
      </c>
      <c r="BC327" s="1">
        <v>1</v>
      </c>
      <c r="BD327" s="1">
        <v>1</v>
      </c>
      <c r="BE327" t="s">
        <v>93</v>
      </c>
      <c r="BF327" t="s">
        <v>78</v>
      </c>
      <c r="BG327" t="s">
        <v>78</v>
      </c>
      <c r="BH327">
        <v>16384</v>
      </c>
      <c r="BI327">
        <v>0</v>
      </c>
      <c r="BJ327" t="s">
        <v>94</v>
      </c>
      <c r="BK327" t="s">
        <v>730</v>
      </c>
      <c r="BL327" t="s">
        <v>731</v>
      </c>
      <c r="BM327">
        <v>1</v>
      </c>
      <c r="BN327" t="s">
        <v>97</v>
      </c>
      <c r="BO327">
        <v>1</v>
      </c>
      <c r="BP327">
        <v>0</v>
      </c>
      <c r="BQ327">
        <v>70009.95</v>
      </c>
      <c r="BR327">
        <v>70009.95</v>
      </c>
      <c r="BS327" t="s">
        <v>98</v>
      </c>
      <c r="BT327">
        <v>0</v>
      </c>
      <c r="BU327">
        <v>0</v>
      </c>
      <c r="BV327">
        <v>0</v>
      </c>
      <c r="BW327">
        <v>35000</v>
      </c>
      <c r="BX327">
        <v>35000</v>
      </c>
      <c r="BY327">
        <v>35009.949999999997</v>
      </c>
      <c r="BZ327">
        <v>50.007106132771128</v>
      </c>
      <c r="CA327" t="s">
        <v>99</v>
      </c>
      <c r="CB327" t="s">
        <v>78</v>
      </c>
    </row>
    <row r="328" spans="1:80" x14ac:dyDescent="0.25">
      <c r="A328" t="s">
        <v>732</v>
      </c>
      <c r="B328" t="s">
        <v>720</v>
      </c>
      <c r="C328">
        <f>YEAR(Table_cherry_TWO_View_VY_SOP_Detail[[#This Row],[Document_Date]])</f>
        <v>2014</v>
      </c>
      <c r="D328">
        <f>MONTH(Table_cherry_TWO_View_VY_SOP_Detail[[#This Row],[Document_Date]])</f>
        <v>5</v>
      </c>
      <c r="E328" t="str">
        <f>TEXT(Table_cherry_TWO_View_VY_SOP_Detail[[#This Row],[Document_Date]], "yyyy-MMM")</f>
        <v>2014-May</v>
      </c>
      <c r="F328" s="3">
        <f>WEEKDAY(Table_cherry_TWO_View_VY_SOP_Detail[[#This Row],[Document_Date]])</f>
        <v>1</v>
      </c>
      <c r="G328">
        <f>WEEKNUM(Table_cherry_TWO_View_VY_SOP_Detail[[#This Row],[Document_Date]])</f>
        <v>21</v>
      </c>
      <c r="H328">
        <f ca="1">_xlfn.DAYS(Table_cherry_TWO_View_VY_SOP_Detail[[#This Row],[Due_Date]], Table_cherry_TWO_View_VY_SOP_Detail[[#This Row],[Today]])</f>
        <v>238</v>
      </c>
      <c r="I328" s="2">
        <f t="shared" ca="1" si="5"/>
        <v>41539</v>
      </c>
      <c r="J328" s="1">
        <v>41777</v>
      </c>
      <c r="K328" s="1">
        <v>1</v>
      </c>
      <c r="L328" s="1">
        <v>41777</v>
      </c>
      <c r="M328" s="1">
        <v>41777</v>
      </c>
      <c r="N328">
        <v>29</v>
      </c>
      <c r="O328" t="s">
        <v>75</v>
      </c>
      <c r="P328" t="s">
        <v>733</v>
      </c>
      <c r="Q328" t="s">
        <v>734</v>
      </c>
      <c r="R328" t="s">
        <v>78</v>
      </c>
      <c r="S328" t="s">
        <v>735</v>
      </c>
      <c r="T328" t="s">
        <v>80</v>
      </c>
      <c r="U328" t="s">
        <v>80</v>
      </c>
      <c r="V328" t="s">
        <v>131</v>
      </c>
      <c r="W328" t="s">
        <v>131</v>
      </c>
      <c r="X328" t="s">
        <v>132</v>
      </c>
      <c r="Y328" t="s">
        <v>132</v>
      </c>
      <c r="Z328" t="s">
        <v>83</v>
      </c>
      <c r="AA328" t="s">
        <v>84</v>
      </c>
      <c r="AB328" t="s">
        <v>84</v>
      </c>
      <c r="AC328" t="s">
        <v>86</v>
      </c>
      <c r="AD328" t="s">
        <v>86</v>
      </c>
      <c r="AE328" t="s">
        <v>734</v>
      </c>
      <c r="AF328" t="s">
        <v>736</v>
      </c>
      <c r="AG328" t="s">
        <v>78</v>
      </c>
      <c r="AH328" t="s">
        <v>78</v>
      </c>
      <c r="AI328" t="s">
        <v>135</v>
      </c>
      <c r="AJ328" t="s">
        <v>136</v>
      </c>
      <c r="AK328" t="s">
        <v>737</v>
      </c>
      <c r="AL328" t="s">
        <v>91</v>
      </c>
      <c r="AM328" t="s">
        <v>86</v>
      </c>
      <c r="AN328" t="s">
        <v>734</v>
      </c>
      <c r="AO328" t="s">
        <v>736</v>
      </c>
      <c r="AP328" t="s">
        <v>78</v>
      </c>
      <c r="AQ328" t="s">
        <v>78</v>
      </c>
      <c r="AR328" t="s">
        <v>135</v>
      </c>
      <c r="AS328" t="s">
        <v>136</v>
      </c>
      <c r="AT328" t="s">
        <v>737</v>
      </c>
      <c r="AU328" t="s">
        <v>91</v>
      </c>
      <c r="AV328">
        <v>73947.649999999994</v>
      </c>
      <c r="AW328">
        <v>0</v>
      </c>
      <c r="AX328">
        <v>69109.95</v>
      </c>
      <c r="AY328">
        <v>0</v>
      </c>
      <c r="AZ328">
        <v>0</v>
      </c>
      <c r="BA328">
        <v>4837.7</v>
      </c>
      <c r="BB328" t="s">
        <v>92</v>
      </c>
      <c r="BC328" s="1">
        <v>1</v>
      </c>
      <c r="BD328" s="1">
        <v>1</v>
      </c>
      <c r="BE328" t="s">
        <v>93</v>
      </c>
      <c r="BF328" t="s">
        <v>78</v>
      </c>
      <c r="BG328" t="s">
        <v>78</v>
      </c>
      <c r="BH328">
        <v>16384</v>
      </c>
      <c r="BI328">
        <v>0</v>
      </c>
      <c r="BJ328" t="s">
        <v>94</v>
      </c>
      <c r="BK328" t="s">
        <v>95</v>
      </c>
      <c r="BL328" t="s">
        <v>96</v>
      </c>
      <c r="BM328">
        <v>1</v>
      </c>
      <c r="BN328" t="s">
        <v>97</v>
      </c>
      <c r="BO328">
        <v>1</v>
      </c>
      <c r="BP328">
        <v>0</v>
      </c>
      <c r="BQ328">
        <v>69109.95</v>
      </c>
      <c r="BR328">
        <v>69109.95</v>
      </c>
      <c r="BS328" t="s">
        <v>98</v>
      </c>
      <c r="BT328">
        <v>0</v>
      </c>
      <c r="BU328">
        <v>0</v>
      </c>
      <c r="BV328">
        <v>0</v>
      </c>
      <c r="BW328">
        <v>34550</v>
      </c>
      <c r="BX328">
        <v>34550</v>
      </c>
      <c r="BY328">
        <v>34559.949999999997</v>
      </c>
      <c r="BZ328">
        <v>50.00719867399701</v>
      </c>
      <c r="CA328" t="s">
        <v>99</v>
      </c>
      <c r="CB328" t="s">
        <v>78</v>
      </c>
    </row>
    <row r="329" spans="1:80" x14ac:dyDescent="0.25">
      <c r="A329" t="s">
        <v>738</v>
      </c>
      <c r="B329" t="s">
        <v>720</v>
      </c>
      <c r="C329">
        <f>YEAR(Table_cherry_TWO_View_VY_SOP_Detail[[#This Row],[Document_Date]])</f>
        <v>2014</v>
      </c>
      <c r="D329">
        <f>MONTH(Table_cherry_TWO_View_VY_SOP_Detail[[#This Row],[Document_Date]])</f>
        <v>5</v>
      </c>
      <c r="E329" t="str">
        <f>TEXT(Table_cherry_TWO_View_VY_SOP_Detail[[#This Row],[Document_Date]], "yyyy-MMM")</f>
        <v>2014-May</v>
      </c>
      <c r="F329" s="3">
        <f>WEEKDAY(Table_cherry_TWO_View_VY_SOP_Detail[[#This Row],[Document_Date]])</f>
        <v>5</v>
      </c>
      <c r="G329">
        <f>WEEKNUM(Table_cherry_TWO_View_VY_SOP_Detail[[#This Row],[Document_Date]])</f>
        <v>22</v>
      </c>
      <c r="H329">
        <f ca="1">_xlfn.DAYS(Table_cherry_TWO_View_VY_SOP_Detail[[#This Row],[Due_Date]], Table_cherry_TWO_View_VY_SOP_Detail[[#This Row],[Today]])</f>
        <v>249</v>
      </c>
      <c r="I329" s="2">
        <f t="shared" ca="1" si="5"/>
        <v>41539</v>
      </c>
      <c r="J329" s="1">
        <v>41788</v>
      </c>
      <c r="K329" s="1">
        <v>1</v>
      </c>
      <c r="L329" s="1">
        <v>41788</v>
      </c>
      <c r="M329" s="1">
        <v>41788</v>
      </c>
      <c r="N329">
        <v>44</v>
      </c>
      <c r="O329" t="s">
        <v>75</v>
      </c>
      <c r="P329" t="s">
        <v>636</v>
      </c>
      <c r="Q329" t="s">
        <v>637</v>
      </c>
      <c r="R329" t="s">
        <v>78</v>
      </c>
      <c r="S329" t="s">
        <v>79</v>
      </c>
      <c r="T329" t="s">
        <v>80</v>
      </c>
      <c r="U329" t="s">
        <v>80</v>
      </c>
      <c r="V329" t="s">
        <v>318</v>
      </c>
      <c r="W329" t="s">
        <v>318</v>
      </c>
      <c r="X329" t="s">
        <v>319</v>
      </c>
      <c r="Y329" t="s">
        <v>319</v>
      </c>
      <c r="Z329" t="s">
        <v>83</v>
      </c>
      <c r="AA329" t="s">
        <v>84</v>
      </c>
      <c r="AB329" t="s">
        <v>84</v>
      </c>
      <c r="AC329" t="s">
        <v>85</v>
      </c>
      <c r="AD329" t="s">
        <v>86</v>
      </c>
      <c r="AE329" t="s">
        <v>637</v>
      </c>
      <c r="AF329" t="s">
        <v>739</v>
      </c>
      <c r="AG329" t="s">
        <v>78</v>
      </c>
      <c r="AH329" t="s">
        <v>78</v>
      </c>
      <c r="AI329" t="s">
        <v>321</v>
      </c>
      <c r="AJ329" t="s">
        <v>322</v>
      </c>
      <c r="AK329" t="s">
        <v>654</v>
      </c>
      <c r="AL329" t="s">
        <v>124</v>
      </c>
      <c r="AM329" t="s">
        <v>86</v>
      </c>
      <c r="AN329" t="s">
        <v>637</v>
      </c>
      <c r="AO329" t="s">
        <v>739</v>
      </c>
      <c r="AP329" t="s">
        <v>78</v>
      </c>
      <c r="AQ329" t="s">
        <v>78</v>
      </c>
      <c r="AR329" t="s">
        <v>321</v>
      </c>
      <c r="AS329" t="s">
        <v>322</v>
      </c>
      <c r="AT329" t="s">
        <v>654</v>
      </c>
      <c r="AU329" t="s">
        <v>124</v>
      </c>
      <c r="AV329">
        <v>705.89</v>
      </c>
      <c r="AW329">
        <v>0</v>
      </c>
      <c r="AX329">
        <v>659.7</v>
      </c>
      <c r="AY329">
        <v>0</v>
      </c>
      <c r="AZ329">
        <v>0</v>
      </c>
      <c r="BA329">
        <v>46.19</v>
      </c>
      <c r="BB329" t="s">
        <v>92</v>
      </c>
      <c r="BC329" s="1">
        <v>1</v>
      </c>
      <c r="BD329" s="1">
        <v>1</v>
      </c>
      <c r="BE329" t="s">
        <v>93</v>
      </c>
      <c r="BF329" t="s">
        <v>78</v>
      </c>
      <c r="BG329" t="s">
        <v>78</v>
      </c>
      <c r="BH329">
        <v>16384</v>
      </c>
      <c r="BI329">
        <v>0</v>
      </c>
      <c r="BJ329" t="s">
        <v>94</v>
      </c>
      <c r="BK329" t="s">
        <v>234</v>
      </c>
      <c r="BL329" t="s">
        <v>235</v>
      </c>
      <c r="BM329">
        <v>1</v>
      </c>
      <c r="BN329" t="s">
        <v>97</v>
      </c>
      <c r="BO329">
        <v>1</v>
      </c>
      <c r="BP329">
        <v>0</v>
      </c>
      <c r="BQ329">
        <v>609.95000000000005</v>
      </c>
      <c r="BR329">
        <v>609.95000000000005</v>
      </c>
      <c r="BS329" t="s">
        <v>98</v>
      </c>
      <c r="BT329">
        <v>0</v>
      </c>
      <c r="BU329">
        <v>0</v>
      </c>
      <c r="BV329">
        <v>0</v>
      </c>
      <c r="BW329">
        <v>303.85000000000002</v>
      </c>
      <c r="BX329">
        <v>303.85000000000002</v>
      </c>
      <c r="BY329">
        <v>306.10000000000002</v>
      </c>
      <c r="BZ329">
        <v>50.18444134765145</v>
      </c>
      <c r="CA329" t="s">
        <v>99</v>
      </c>
      <c r="CB329" t="s">
        <v>78</v>
      </c>
    </row>
    <row r="330" spans="1:80" x14ac:dyDescent="0.25">
      <c r="A330" t="s">
        <v>738</v>
      </c>
      <c r="B330" t="s">
        <v>720</v>
      </c>
      <c r="C330">
        <f>YEAR(Table_cherry_TWO_View_VY_SOP_Detail[[#This Row],[Document_Date]])</f>
        <v>2014</v>
      </c>
      <c r="D330">
        <f>MONTH(Table_cherry_TWO_View_VY_SOP_Detail[[#This Row],[Document_Date]])</f>
        <v>5</v>
      </c>
      <c r="E330" t="str">
        <f>TEXT(Table_cherry_TWO_View_VY_SOP_Detail[[#This Row],[Document_Date]], "yyyy-MMM")</f>
        <v>2014-May</v>
      </c>
      <c r="F330" s="3">
        <f>WEEKDAY(Table_cherry_TWO_View_VY_SOP_Detail[[#This Row],[Document_Date]])</f>
        <v>5</v>
      </c>
      <c r="G330">
        <f>WEEKNUM(Table_cherry_TWO_View_VY_SOP_Detail[[#This Row],[Document_Date]])</f>
        <v>22</v>
      </c>
      <c r="H330">
        <f ca="1">_xlfn.DAYS(Table_cherry_TWO_View_VY_SOP_Detail[[#This Row],[Due_Date]], Table_cherry_TWO_View_VY_SOP_Detail[[#This Row],[Today]])</f>
        <v>249</v>
      </c>
      <c r="I330" s="2">
        <f t="shared" ca="1" si="5"/>
        <v>41539</v>
      </c>
      <c r="J330" s="1">
        <v>41788</v>
      </c>
      <c r="K330" s="1">
        <v>1</v>
      </c>
      <c r="L330" s="1">
        <v>41788</v>
      </c>
      <c r="M330" s="1">
        <v>41788</v>
      </c>
      <c r="N330">
        <v>44</v>
      </c>
      <c r="O330" t="s">
        <v>75</v>
      </c>
      <c r="P330" t="s">
        <v>636</v>
      </c>
      <c r="Q330" t="s">
        <v>637</v>
      </c>
      <c r="R330" t="s">
        <v>78</v>
      </c>
      <c r="S330" t="s">
        <v>79</v>
      </c>
      <c r="T330" t="s">
        <v>80</v>
      </c>
      <c r="U330" t="s">
        <v>80</v>
      </c>
      <c r="V330" t="s">
        <v>318</v>
      </c>
      <c r="W330" t="s">
        <v>318</v>
      </c>
      <c r="X330" t="s">
        <v>319</v>
      </c>
      <c r="Y330" t="s">
        <v>319</v>
      </c>
      <c r="Z330" t="s">
        <v>83</v>
      </c>
      <c r="AA330" t="s">
        <v>84</v>
      </c>
      <c r="AB330" t="s">
        <v>84</v>
      </c>
      <c r="AC330" t="s">
        <v>85</v>
      </c>
      <c r="AD330" t="s">
        <v>86</v>
      </c>
      <c r="AE330" t="s">
        <v>637</v>
      </c>
      <c r="AF330" t="s">
        <v>739</v>
      </c>
      <c r="AG330" t="s">
        <v>78</v>
      </c>
      <c r="AH330" t="s">
        <v>78</v>
      </c>
      <c r="AI330" t="s">
        <v>321</v>
      </c>
      <c r="AJ330" t="s">
        <v>322</v>
      </c>
      <c r="AK330" t="s">
        <v>654</v>
      </c>
      <c r="AL330" t="s">
        <v>124</v>
      </c>
      <c r="AM330" t="s">
        <v>86</v>
      </c>
      <c r="AN330" t="s">
        <v>637</v>
      </c>
      <c r="AO330" t="s">
        <v>739</v>
      </c>
      <c r="AP330" t="s">
        <v>78</v>
      </c>
      <c r="AQ330" t="s">
        <v>78</v>
      </c>
      <c r="AR330" t="s">
        <v>321</v>
      </c>
      <c r="AS330" t="s">
        <v>322</v>
      </c>
      <c r="AT330" t="s">
        <v>654</v>
      </c>
      <c r="AU330" t="s">
        <v>124</v>
      </c>
      <c r="AV330">
        <v>705.89</v>
      </c>
      <c r="AW330">
        <v>0</v>
      </c>
      <c r="AX330">
        <v>659.7</v>
      </c>
      <c r="AY330">
        <v>0</v>
      </c>
      <c r="AZ330">
        <v>0</v>
      </c>
      <c r="BA330">
        <v>46.19</v>
      </c>
      <c r="BB330" t="s">
        <v>92</v>
      </c>
      <c r="BC330" s="1">
        <v>1</v>
      </c>
      <c r="BD330" s="1">
        <v>1</v>
      </c>
      <c r="BE330" t="s">
        <v>93</v>
      </c>
      <c r="BF330" t="s">
        <v>78</v>
      </c>
      <c r="BG330" t="s">
        <v>78</v>
      </c>
      <c r="BH330">
        <v>32768</v>
      </c>
      <c r="BI330">
        <v>0</v>
      </c>
      <c r="BJ330" t="s">
        <v>94</v>
      </c>
      <c r="BK330" t="s">
        <v>253</v>
      </c>
      <c r="BL330" t="s">
        <v>254</v>
      </c>
      <c r="BM330">
        <v>5</v>
      </c>
      <c r="BN330" t="s">
        <v>97</v>
      </c>
      <c r="BO330">
        <v>1</v>
      </c>
      <c r="BP330">
        <v>0</v>
      </c>
      <c r="BQ330">
        <v>9.9499999999999993</v>
      </c>
      <c r="BR330">
        <v>49.75</v>
      </c>
      <c r="BS330" t="s">
        <v>98</v>
      </c>
      <c r="BT330">
        <v>0</v>
      </c>
      <c r="BU330">
        <v>0</v>
      </c>
      <c r="BV330">
        <v>0</v>
      </c>
      <c r="BW330">
        <v>3.29</v>
      </c>
      <c r="BX330">
        <v>16.45</v>
      </c>
      <c r="BY330">
        <v>33.299999999999997</v>
      </c>
      <c r="BZ330">
        <v>66.934673366834176</v>
      </c>
      <c r="CA330" t="s">
        <v>99</v>
      </c>
      <c r="CB330" t="s">
        <v>78</v>
      </c>
    </row>
    <row r="331" spans="1:80" x14ac:dyDescent="0.25">
      <c r="A331" t="s">
        <v>740</v>
      </c>
      <c r="B331" t="s">
        <v>720</v>
      </c>
      <c r="C331">
        <f>YEAR(Table_cherry_TWO_View_VY_SOP_Detail[[#This Row],[Document_Date]])</f>
        <v>2014</v>
      </c>
      <c r="D331">
        <f>MONTH(Table_cherry_TWO_View_VY_SOP_Detail[[#This Row],[Document_Date]])</f>
        <v>5</v>
      </c>
      <c r="E331" t="str">
        <f>TEXT(Table_cherry_TWO_View_VY_SOP_Detail[[#This Row],[Document_Date]], "yyyy-MMM")</f>
        <v>2014-May</v>
      </c>
      <c r="F331" s="3">
        <f>WEEKDAY(Table_cherry_TWO_View_VY_SOP_Detail[[#This Row],[Document_Date]])</f>
        <v>6</v>
      </c>
      <c r="G331">
        <f>WEEKNUM(Table_cherry_TWO_View_VY_SOP_Detail[[#This Row],[Document_Date]])</f>
        <v>20</v>
      </c>
      <c r="H331">
        <f ca="1">_xlfn.DAYS(Table_cherry_TWO_View_VY_SOP_Detail[[#This Row],[Due_Date]], Table_cherry_TWO_View_VY_SOP_Detail[[#This Row],[Today]])</f>
        <v>236</v>
      </c>
      <c r="I331" s="2">
        <f t="shared" ca="1" si="5"/>
        <v>41539</v>
      </c>
      <c r="J331" s="1">
        <v>41775</v>
      </c>
      <c r="K331" s="1">
        <v>1</v>
      </c>
      <c r="L331" s="1">
        <v>41775</v>
      </c>
      <c r="M331" s="1">
        <v>41775</v>
      </c>
      <c r="N331">
        <v>49</v>
      </c>
      <c r="O331" t="s">
        <v>75</v>
      </c>
      <c r="P331" t="s">
        <v>741</v>
      </c>
      <c r="Q331" t="s">
        <v>742</v>
      </c>
      <c r="R331" t="s">
        <v>78</v>
      </c>
      <c r="S331" t="s">
        <v>79</v>
      </c>
      <c r="T331" t="s">
        <v>80</v>
      </c>
      <c r="U331" t="s">
        <v>80</v>
      </c>
      <c r="V331" t="s">
        <v>267</v>
      </c>
      <c r="W331" t="s">
        <v>267</v>
      </c>
      <c r="X331" t="s">
        <v>268</v>
      </c>
      <c r="Y331" t="s">
        <v>268</v>
      </c>
      <c r="Z331" t="s">
        <v>83</v>
      </c>
      <c r="AA331" t="s">
        <v>84</v>
      </c>
      <c r="AB331" t="s">
        <v>84</v>
      </c>
      <c r="AC331" t="s">
        <v>86</v>
      </c>
      <c r="AD331" t="s">
        <v>86</v>
      </c>
      <c r="AE331" t="s">
        <v>742</v>
      </c>
      <c r="AF331" t="s">
        <v>743</v>
      </c>
      <c r="AG331" t="s">
        <v>78</v>
      </c>
      <c r="AH331" t="s">
        <v>78</v>
      </c>
      <c r="AI331" t="s">
        <v>270</v>
      </c>
      <c r="AJ331" t="s">
        <v>271</v>
      </c>
      <c r="AK331" t="s">
        <v>744</v>
      </c>
      <c r="AL331" t="s">
        <v>91</v>
      </c>
      <c r="AM331" t="s">
        <v>86</v>
      </c>
      <c r="AN331" t="s">
        <v>742</v>
      </c>
      <c r="AO331" t="s">
        <v>743</v>
      </c>
      <c r="AP331" t="s">
        <v>78</v>
      </c>
      <c r="AQ331" t="s">
        <v>78</v>
      </c>
      <c r="AR331" t="s">
        <v>270</v>
      </c>
      <c r="AS331" t="s">
        <v>271</v>
      </c>
      <c r="AT331" t="s">
        <v>744</v>
      </c>
      <c r="AU331" t="s">
        <v>91</v>
      </c>
      <c r="AV331">
        <v>7051.25</v>
      </c>
      <c r="AW331">
        <v>0</v>
      </c>
      <c r="AX331">
        <v>6589.95</v>
      </c>
      <c r="AY331">
        <v>0</v>
      </c>
      <c r="AZ331">
        <v>0</v>
      </c>
      <c r="BA331">
        <v>461.3</v>
      </c>
      <c r="BB331" t="s">
        <v>92</v>
      </c>
      <c r="BC331" s="1">
        <v>1</v>
      </c>
      <c r="BD331" s="1">
        <v>1</v>
      </c>
      <c r="BE331" t="s">
        <v>93</v>
      </c>
      <c r="BF331" t="s">
        <v>78</v>
      </c>
      <c r="BG331" t="s">
        <v>78</v>
      </c>
      <c r="BH331">
        <v>16384</v>
      </c>
      <c r="BI331">
        <v>0</v>
      </c>
      <c r="BJ331" t="s">
        <v>94</v>
      </c>
      <c r="BK331" t="s">
        <v>745</v>
      </c>
      <c r="BL331" t="s">
        <v>746</v>
      </c>
      <c r="BM331">
        <v>1</v>
      </c>
      <c r="BN331" t="s">
        <v>97</v>
      </c>
      <c r="BO331">
        <v>1</v>
      </c>
      <c r="BP331">
        <v>0</v>
      </c>
      <c r="BQ331">
        <v>6589.95</v>
      </c>
      <c r="BR331">
        <v>6589.95</v>
      </c>
      <c r="BS331" t="s">
        <v>98</v>
      </c>
      <c r="BT331">
        <v>0</v>
      </c>
      <c r="BU331">
        <v>0</v>
      </c>
      <c r="BV331">
        <v>0</v>
      </c>
      <c r="BW331">
        <v>3290.55</v>
      </c>
      <c r="BX331">
        <v>3290.55</v>
      </c>
      <c r="BY331">
        <v>3299.4</v>
      </c>
      <c r="BZ331">
        <v>50.067147702182872</v>
      </c>
      <c r="CA331" t="s">
        <v>99</v>
      </c>
      <c r="CB331" t="s">
        <v>78</v>
      </c>
    </row>
    <row r="332" spans="1:80" x14ac:dyDescent="0.25">
      <c r="A332" t="s">
        <v>747</v>
      </c>
      <c r="B332" t="s">
        <v>720</v>
      </c>
      <c r="C332">
        <f>YEAR(Table_cherry_TWO_View_VY_SOP_Detail[[#This Row],[Document_Date]])</f>
        <v>2014</v>
      </c>
      <c r="D332">
        <f>MONTH(Table_cherry_TWO_View_VY_SOP_Detail[[#This Row],[Document_Date]])</f>
        <v>5</v>
      </c>
      <c r="E332" t="str">
        <f>TEXT(Table_cherry_TWO_View_VY_SOP_Detail[[#This Row],[Document_Date]], "yyyy-MMM")</f>
        <v>2014-May</v>
      </c>
      <c r="F332" s="3">
        <f>WEEKDAY(Table_cherry_TWO_View_VY_SOP_Detail[[#This Row],[Document_Date]])</f>
        <v>7</v>
      </c>
      <c r="G332">
        <f>WEEKNUM(Table_cherry_TWO_View_VY_SOP_Detail[[#This Row],[Document_Date]])</f>
        <v>19</v>
      </c>
      <c r="H332">
        <f ca="1">_xlfn.DAYS(Table_cherry_TWO_View_VY_SOP_Detail[[#This Row],[Due_Date]], Table_cherry_TWO_View_VY_SOP_Detail[[#This Row],[Today]])</f>
        <v>226</v>
      </c>
      <c r="I332" s="2">
        <f t="shared" ca="1" si="5"/>
        <v>41539</v>
      </c>
      <c r="J332" s="1">
        <v>41769</v>
      </c>
      <c r="K332" s="1">
        <v>41769</v>
      </c>
      <c r="L332" s="1">
        <v>41769</v>
      </c>
      <c r="M332" s="1">
        <v>41765</v>
      </c>
      <c r="N332">
        <v>14</v>
      </c>
      <c r="O332" t="s">
        <v>75</v>
      </c>
      <c r="P332" t="s">
        <v>300</v>
      </c>
      <c r="Q332" t="s">
        <v>301</v>
      </c>
      <c r="R332" t="s">
        <v>78</v>
      </c>
      <c r="S332" t="s">
        <v>748</v>
      </c>
      <c r="T332" t="s">
        <v>80</v>
      </c>
      <c r="U332" t="s">
        <v>80</v>
      </c>
      <c r="V332" t="s">
        <v>131</v>
      </c>
      <c r="W332" t="s">
        <v>131</v>
      </c>
      <c r="X332" t="s">
        <v>132</v>
      </c>
      <c r="Y332" t="s">
        <v>132</v>
      </c>
      <c r="Z332" t="s">
        <v>83</v>
      </c>
      <c r="AA332" t="s">
        <v>84</v>
      </c>
      <c r="AB332" t="s">
        <v>84</v>
      </c>
      <c r="AC332" t="s">
        <v>86</v>
      </c>
      <c r="AD332" t="s">
        <v>302</v>
      </c>
      <c r="AE332" t="s">
        <v>301</v>
      </c>
      <c r="AF332" t="s">
        <v>303</v>
      </c>
      <c r="AG332" t="s">
        <v>78</v>
      </c>
      <c r="AH332" t="s">
        <v>78</v>
      </c>
      <c r="AI332" t="s">
        <v>304</v>
      </c>
      <c r="AJ332" t="s">
        <v>136</v>
      </c>
      <c r="AK332" t="s">
        <v>305</v>
      </c>
      <c r="AL332" t="s">
        <v>91</v>
      </c>
      <c r="AM332" t="s">
        <v>302</v>
      </c>
      <c r="AN332" t="s">
        <v>301</v>
      </c>
      <c r="AO332" t="s">
        <v>303</v>
      </c>
      <c r="AP332" t="s">
        <v>78</v>
      </c>
      <c r="AQ332" t="s">
        <v>78</v>
      </c>
      <c r="AR332" t="s">
        <v>304</v>
      </c>
      <c r="AS332" t="s">
        <v>136</v>
      </c>
      <c r="AT332" t="s">
        <v>305</v>
      </c>
      <c r="AU332" t="s">
        <v>91</v>
      </c>
      <c r="AV332">
        <v>31.95</v>
      </c>
      <c r="AW332">
        <v>0</v>
      </c>
      <c r="AX332">
        <v>29.85</v>
      </c>
      <c r="AY332">
        <v>0</v>
      </c>
      <c r="AZ332">
        <v>0</v>
      </c>
      <c r="BA332">
        <v>2.1</v>
      </c>
      <c r="BB332" t="s">
        <v>92</v>
      </c>
      <c r="BC332" s="1">
        <v>1</v>
      </c>
      <c r="BD332" s="1">
        <v>1</v>
      </c>
      <c r="BE332" t="s">
        <v>93</v>
      </c>
      <c r="BF332" t="s">
        <v>78</v>
      </c>
      <c r="BG332" t="s">
        <v>78</v>
      </c>
      <c r="BH332">
        <v>32768</v>
      </c>
      <c r="BI332">
        <v>0</v>
      </c>
      <c r="BJ332" t="s">
        <v>94</v>
      </c>
      <c r="BK332" t="s">
        <v>306</v>
      </c>
      <c r="BL332" t="s">
        <v>307</v>
      </c>
      <c r="BM332">
        <v>3</v>
      </c>
      <c r="BN332" t="s">
        <v>97</v>
      </c>
      <c r="BO332">
        <v>1</v>
      </c>
      <c r="BP332">
        <v>0</v>
      </c>
      <c r="BQ332">
        <v>9.9499999999999993</v>
      </c>
      <c r="BR332">
        <v>29.85</v>
      </c>
      <c r="BS332" t="s">
        <v>98</v>
      </c>
      <c r="BT332">
        <v>0</v>
      </c>
      <c r="BU332">
        <v>0</v>
      </c>
      <c r="BV332">
        <v>0</v>
      </c>
      <c r="BW332">
        <v>4.55</v>
      </c>
      <c r="BX332">
        <v>13.65</v>
      </c>
      <c r="BY332">
        <v>16.2</v>
      </c>
      <c r="BZ332">
        <v>54.2713567839196</v>
      </c>
      <c r="CA332" t="s">
        <v>99</v>
      </c>
      <c r="CB332" t="s">
        <v>78</v>
      </c>
    </row>
    <row r="333" spans="1:80" x14ac:dyDescent="0.25">
      <c r="A333" t="s">
        <v>749</v>
      </c>
      <c r="B333" t="s">
        <v>720</v>
      </c>
      <c r="C333">
        <f>YEAR(Table_cherry_TWO_View_VY_SOP_Detail[[#This Row],[Document_Date]])</f>
        <v>2016</v>
      </c>
      <c r="D333">
        <f>MONTH(Table_cherry_TWO_View_VY_SOP_Detail[[#This Row],[Document_Date]])</f>
        <v>9</v>
      </c>
      <c r="E333" t="str">
        <f>TEXT(Table_cherry_TWO_View_VY_SOP_Detail[[#This Row],[Document_Date]], "yyyy-MMM")</f>
        <v>2016-Sep</v>
      </c>
      <c r="F333" s="3">
        <f>WEEKDAY(Table_cherry_TWO_View_VY_SOP_Detail[[#This Row],[Document_Date]])</f>
        <v>1</v>
      </c>
      <c r="G333">
        <f>WEEKNUM(Table_cherry_TWO_View_VY_SOP_Detail[[#This Row],[Document_Date]])</f>
        <v>38</v>
      </c>
      <c r="H333">
        <f ca="1">_xlfn.DAYS(Table_cherry_TWO_View_VY_SOP_Detail[[#This Row],[Due_Date]], Table_cherry_TWO_View_VY_SOP_Detail[[#This Row],[Today]])</f>
        <v>1085</v>
      </c>
      <c r="I333" s="2">
        <f t="shared" ca="1" si="5"/>
        <v>41539</v>
      </c>
      <c r="J333" s="1">
        <v>42624</v>
      </c>
      <c r="K333" s="1">
        <v>1</v>
      </c>
      <c r="L333" s="1">
        <v>42624</v>
      </c>
      <c r="M333" s="1">
        <v>42624</v>
      </c>
      <c r="N333">
        <v>204</v>
      </c>
      <c r="O333" t="s">
        <v>75</v>
      </c>
      <c r="P333" t="s">
        <v>142</v>
      </c>
      <c r="Q333" t="s">
        <v>143</v>
      </c>
      <c r="R333" t="s">
        <v>78</v>
      </c>
      <c r="S333" t="s">
        <v>750</v>
      </c>
      <c r="T333" t="s">
        <v>80</v>
      </c>
      <c r="U333" t="s">
        <v>80</v>
      </c>
      <c r="V333" t="s">
        <v>104</v>
      </c>
      <c r="W333" t="s">
        <v>104</v>
      </c>
      <c r="X333" t="s">
        <v>105</v>
      </c>
      <c r="Y333" t="s">
        <v>105</v>
      </c>
      <c r="Z333" t="s">
        <v>83</v>
      </c>
      <c r="AA333" t="s">
        <v>145</v>
      </c>
      <c r="AB333" t="s">
        <v>145</v>
      </c>
      <c r="AC333" t="s">
        <v>86</v>
      </c>
      <c r="AD333" t="s">
        <v>80</v>
      </c>
      <c r="AE333" t="s">
        <v>143</v>
      </c>
      <c r="AF333" t="s">
        <v>146</v>
      </c>
      <c r="AG333" t="s">
        <v>78</v>
      </c>
      <c r="AH333" t="s">
        <v>78</v>
      </c>
      <c r="AI333" t="s">
        <v>147</v>
      </c>
      <c r="AJ333" t="s">
        <v>148</v>
      </c>
      <c r="AK333" t="s">
        <v>149</v>
      </c>
      <c r="AL333" t="s">
        <v>91</v>
      </c>
      <c r="AM333" t="s">
        <v>80</v>
      </c>
      <c r="AN333" t="s">
        <v>143</v>
      </c>
      <c r="AO333" t="s">
        <v>146</v>
      </c>
      <c r="AP333" t="s">
        <v>78</v>
      </c>
      <c r="AQ333" t="s">
        <v>78</v>
      </c>
      <c r="AR333" t="s">
        <v>147</v>
      </c>
      <c r="AS333" t="s">
        <v>148</v>
      </c>
      <c r="AT333" t="s">
        <v>149</v>
      </c>
      <c r="AU333" t="s">
        <v>91</v>
      </c>
      <c r="AV333">
        <v>128.30000000000001</v>
      </c>
      <c r="AW333">
        <v>0</v>
      </c>
      <c r="AX333">
        <v>119.9</v>
      </c>
      <c r="AY333">
        <v>0</v>
      </c>
      <c r="AZ333">
        <v>0</v>
      </c>
      <c r="BA333">
        <v>8.4</v>
      </c>
      <c r="BB333" t="s">
        <v>92</v>
      </c>
      <c r="BC333" s="1">
        <v>42624</v>
      </c>
      <c r="BD333" s="1">
        <v>42624</v>
      </c>
      <c r="BE333" t="s">
        <v>125</v>
      </c>
      <c r="BF333" t="s">
        <v>78</v>
      </c>
      <c r="BG333" t="s">
        <v>78</v>
      </c>
      <c r="BH333">
        <v>16384</v>
      </c>
      <c r="BI333">
        <v>0</v>
      </c>
      <c r="BJ333" t="s">
        <v>94</v>
      </c>
      <c r="BK333" t="s">
        <v>253</v>
      </c>
      <c r="BL333" t="s">
        <v>254</v>
      </c>
      <c r="BM333">
        <v>1</v>
      </c>
      <c r="BN333" t="s">
        <v>97</v>
      </c>
      <c r="BO333">
        <v>1</v>
      </c>
      <c r="BP333">
        <v>0</v>
      </c>
      <c r="BQ333">
        <v>9.9499999999999993</v>
      </c>
      <c r="BR333">
        <v>9.9499999999999993</v>
      </c>
      <c r="BS333" t="s">
        <v>98</v>
      </c>
      <c r="BT333">
        <v>0</v>
      </c>
      <c r="BU333">
        <v>0</v>
      </c>
      <c r="BV333">
        <v>0</v>
      </c>
      <c r="BW333">
        <v>3.29</v>
      </c>
      <c r="BX333">
        <v>3.29</v>
      </c>
      <c r="BY333">
        <v>6.66</v>
      </c>
      <c r="BZ333">
        <v>66.934673366834176</v>
      </c>
      <c r="CA333" t="s">
        <v>99</v>
      </c>
      <c r="CB333" t="s">
        <v>78</v>
      </c>
    </row>
    <row r="334" spans="1:80" x14ac:dyDescent="0.25">
      <c r="A334" t="s">
        <v>749</v>
      </c>
      <c r="B334" t="s">
        <v>720</v>
      </c>
      <c r="C334">
        <f>YEAR(Table_cherry_TWO_View_VY_SOP_Detail[[#This Row],[Document_Date]])</f>
        <v>2016</v>
      </c>
      <c r="D334">
        <f>MONTH(Table_cherry_TWO_View_VY_SOP_Detail[[#This Row],[Document_Date]])</f>
        <v>9</v>
      </c>
      <c r="E334" t="str">
        <f>TEXT(Table_cherry_TWO_View_VY_SOP_Detail[[#This Row],[Document_Date]], "yyyy-MMM")</f>
        <v>2016-Sep</v>
      </c>
      <c r="F334" s="3">
        <f>WEEKDAY(Table_cherry_TWO_View_VY_SOP_Detail[[#This Row],[Document_Date]])</f>
        <v>1</v>
      </c>
      <c r="G334">
        <f>WEEKNUM(Table_cherry_TWO_View_VY_SOP_Detail[[#This Row],[Document_Date]])</f>
        <v>38</v>
      </c>
      <c r="H334">
        <f ca="1">_xlfn.DAYS(Table_cherry_TWO_View_VY_SOP_Detail[[#This Row],[Due_Date]], Table_cherry_TWO_View_VY_SOP_Detail[[#This Row],[Today]])</f>
        <v>1085</v>
      </c>
      <c r="I334" s="2">
        <f t="shared" ca="1" si="5"/>
        <v>41539</v>
      </c>
      <c r="J334" s="1">
        <v>42624</v>
      </c>
      <c r="K334" s="1">
        <v>1</v>
      </c>
      <c r="L334" s="1">
        <v>42624</v>
      </c>
      <c r="M334" s="1">
        <v>42624</v>
      </c>
      <c r="N334">
        <v>204</v>
      </c>
      <c r="O334" t="s">
        <v>75</v>
      </c>
      <c r="P334" t="s">
        <v>142</v>
      </c>
      <c r="Q334" t="s">
        <v>143</v>
      </c>
      <c r="R334" t="s">
        <v>78</v>
      </c>
      <c r="S334" t="s">
        <v>750</v>
      </c>
      <c r="T334" t="s">
        <v>80</v>
      </c>
      <c r="U334" t="s">
        <v>80</v>
      </c>
      <c r="V334" t="s">
        <v>104</v>
      </c>
      <c r="W334" t="s">
        <v>104</v>
      </c>
      <c r="X334" t="s">
        <v>105</v>
      </c>
      <c r="Y334" t="s">
        <v>105</v>
      </c>
      <c r="Z334" t="s">
        <v>83</v>
      </c>
      <c r="AA334" t="s">
        <v>145</v>
      </c>
      <c r="AB334" t="s">
        <v>145</v>
      </c>
      <c r="AC334" t="s">
        <v>86</v>
      </c>
      <c r="AD334" t="s">
        <v>80</v>
      </c>
      <c r="AE334" t="s">
        <v>143</v>
      </c>
      <c r="AF334" t="s">
        <v>146</v>
      </c>
      <c r="AG334" t="s">
        <v>78</v>
      </c>
      <c r="AH334" t="s">
        <v>78</v>
      </c>
      <c r="AI334" t="s">
        <v>147</v>
      </c>
      <c r="AJ334" t="s">
        <v>148</v>
      </c>
      <c r="AK334" t="s">
        <v>149</v>
      </c>
      <c r="AL334" t="s">
        <v>91</v>
      </c>
      <c r="AM334" t="s">
        <v>80</v>
      </c>
      <c r="AN334" t="s">
        <v>143</v>
      </c>
      <c r="AO334" t="s">
        <v>146</v>
      </c>
      <c r="AP334" t="s">
        <v>78</v>
      </c>
      <c r="AQ334" t="s">
        <v>78</v>
      </c>
      <c r="AR334" t="s">
        <v>147</v>
      </c>
      <c r="AS334" t="s">
        <v>148</v>
      </c>
      <c r="AT334" t="s">
        <v>149</v>
      </c>
      <c r="AU334" t="s">
        <v>91</v>
      </c>
      <c r="AV334">
        <v>128.30000000000001</v>
      </c>
      <c r="AW334">
        <v>0</v>
      </c>
      <c r="AX334">
        <v>119.9</v>
      </c>
      <c r="AY334">
        <v>0</v>
      </c>
      <c r="AZ334">
        <v>0</v>
      </c>
      <c r="BA334">
        <v>8.4</v>
      </c>
      <c r="BB334" t="s">
        <v>92</v>
      </c>
      <c r="BC334" s="1">
        <v>42624</v>
      </c>
      <c r="BD334" s="1">
        <v>42624</v>
      </c>
      <c r="BE334" t="s">
        <v>125</v>
      </c>
      <c r="BF334" t="s">
        <v>78</v>
      </c>
      <c r="BG334" t="s">
        <v>78</v>
      </c>
      <c r="BH334">
        <v>32768</v>
      </c>
      <c r="BI334">
        <v>0</v>
      </c>
      <c r="BJ334" t="s">
        <v>94</v>
      </c>
      <c r="BK334" t="s">
        <v>138</v>
      </c>
      <c r="BL334" t="s">
        <v>139</v>
      </c>
      <c r="BM334">
        <v>1</v>
      </c>
      <c r="BN334" t="s">
        <v>97</v>
      </c>
      <c r="BO334">
        <v>1</v>
      </c>
      <c r="BP334">
        <v>0</v>
      </c>
      <c r="BQ334">
        <v>109.95</v>
      </c>
      <c r="BR334">
        <v>109.95</v>
      </c>
      <c r="BS334" t="s">
        <v>98</v>
      </c>
      <c r="BT334">
        <v>0</v>
      </c>
      <c r="BU334">
        <v>0</v>
      </c>
      <c r="BV334">
        <v>0</v>
      </c>
      <c r="BW334">
        <v>50.25</v>
      </c>
      <c r="BX334">
        <v>50.25</v>
      </c>
      <c r="BY334">
        <v>59.7</v>
      </c>
      <c r="BZ334">
        <v>54.297407912687589</v>
      </c>
      <c r="CA334" t="s">
        <v>99</v>
      </c>
      <c r="CB334" t="s">
        <v>78</v>
      </c>
    </row>
    <row r="335" spans="1:80" x14ac:dyDescent="0.25">
      <c r="A335" t="s">
        <v>751</v>
      </c>
      <c r="B335" t="s">
        <v>720</v>
      </c>
      <c r="C335">
        <f>YEAR(Table_cherry_TWO_View_VY_SOP_Detail[[#This Row],[Document_Date]])</f>
        <v>2016</v>
      </c>
      <c r="D335">
        <f>MONTH(Table_cherry_TWO_View_VY_SOP_Detail[[#This Row],[Document_Date]])</f>
        <v>9</v>
      </c>
      <c r="E335" t="str">
        <f>TEXT(Table_cherry_TWO_View_VY_SOP_Detail[[#This Row],[Document_Date]], "yyyy-MMM")</f>
        <v>2016-Sep</v>
      </c>
      <c r="F335" s="3">
        <f>WEEKDAY(Table_cherry_TWO_View_VY_SOP_Detail[[#This Row],[Document_Date]])</f>
        <v>1</v>
      </c>
      <c r="G335">
        <f>WEEKNUM(Table_cherry_TWO_View_VY_SOP_Detail[[#This Row],[Document_Date]])</f>
        <v>38</v>
      </c>
      <c r="H335">
        <f ca="1">_xlfn.DAYS(Table_cherry_TWO_View_VY_SOP_Detail[[#This Row],[Due_Date]], Table_cherry_TWO_View_VY_SOP_Detail[[#This Row],[Today]])</f>
        <v>1085</v>
      </c>
      <c r="I335" s="2">
        <f t="shared" ca="1" si="5"/>
        <v>41539</v>
      </c>
      <c r="J335" s="1">
        <v>42624</v>
      </c>
      <c r="K335" s="1">
        <v>1</v>
      </c>
      <c r="L335" s="1">
        <v>42624</v>
      </c>
      <c r="M335" s="1">
        <v>42624</v>
      </c>
      <c r="N335">
        <v>205</v>
      </c>
      <c r="O335" t="s">
        <v>75</v>
      </c>
      <c r="P335" t="s">
        <v>129</v>
      </c>
      <c r="Q335" t="s">
        <v>130</v>
      </c>
      <c r="R335" t="s">
        <v>78</v>
      </c>
      <c r="S335" t="s">
        <v>750</v>
      </c>
      <c r="T335" t="s">
        <v>80</v>
      </c>
      <c r="U335" t="s">
        <v>80</v>
      </c>
      <c r="V335" t="s">
        <v>131</v>
      </c>
      <c r="W335" t="s">
        <v>131</v>
      </c>
      <c r="X335" t="s">
        <v>132</v>
      </c>
      <c r="Y335" t="s">
        <v>132</v>
      </c>
      <c r="Z335" t="s">
        <v>83</v>
      </c>
      <c r="AA335" t="s">
        <v>84</v>
      </c>
      <c r="AB335" t="s">
        <v>84</v>
      </c>
      <c r="AC335" t="s">
        <v>85</v>
      </c>
      <c r="AD335" t="s">
        <v>86</v>
      </c>
      <c r="AE335" t="s">
        <v>130</v>
      </c>
      <c r="AF335" t="s">
        <v>133</v>
      </c>
      <c r="AG335" t="s">
        <v>134</v>
      </c>
      <c r="AH335" t="s">
        <v>78</v>
      </c>
      <c r="AI335" t="s">
        <v>135</v>
      </c>
      <c r="AJ335" t="s">
        <v>136</v>
      </c>
      <c r="AK335" t="s">
        <v>137</v>
      </c>
      <c r="AL335" t="s">
        <v>91</v>
      </c>
      <c r="AM335" t="s">
        <v>86</v>
      </c>
      <c r="AN335" t="s">
        <v>130</v>
      </c>
      <c r="AO335" t="s">
        <v>133</v>
      </c>
      <c r="AP335" t="s">
        <v>134</v>
      </c>
      <c r="AQ335" t="s">
        <v>78</v>
      </c>
      <c r="AR335" t="s">
        <v>135</v>
      </c>
      <c r="AS335" t="s">
        <v>136</v>
      </c>
      <c r="AT335" t="s">
        <v>137</v>
      </c>
      <c r="AU335" t="s">
        <v>91</v>
      </c>
      <c r="AV335">
        <v>2567.9499999999998</v>
      </c>
      <c r="AW335">
        <v>0</v>
      </c>
      <c r="AX335">
        <v>2399.9499999999998</v>
      </c>
      <c r="AY335">
        <v>0</v>
      </c>
      <c r="AZ335">
        <v>0</v>
      </c>
      <c r="BA335">
        <v>168</v>
      </c>
      <c r="BB335" t="s">
        <v>92</v>
      </c>
      <c r="BC335" s="1">
        <v>42624</v>
      </c>
      <c r="BD335" s="1">
        <v>42624</v>
      </c>
      <c r="BE335" t="s">
        <v>125</v>
      </c>
      <c r="BF335" t="s">
        <v>78</v>
      </c>
      <c r="BG335" t="s">
        <v>78</v>
      </c>
      <c r="BH335">
        <v>16384</v>
      </c>
      <c r="BI335">
        <v>0</v>
      </c>
      <c r="BJ335" t="s">
        <v>94</v>
      </c>
      <c r="BK335" t="s">
        <v>324</v>
      </c>
      <c r="BL335" t="s">
        <v>325</v>
      </c>
      <c r="BM335">
        <v>1</v>
      </c>
      <c r="BN335" t="s">
        <v>97</v>
      </c>
      <c r="BO335">
        <v>1</v>
      </c>
      <c r="BP335">
        <v>0</v>
      </c>
      <c r="BQ335">
        <v>2399.9499999999998</v>
      </c>
      <c r="BR335">
        <v>2399.9499999999998</v>
      </c>
      <c r="BS335" t="s">
        <v>98</v>
      </c>
      <c r="BT335">
        <v>0</v>
      </c>
      <c r="BU335">
        <v>0</v>
      </c>
      <c r="BV335">
        <v>0</v>
      </c>
      <c r="BW335">
        <v>1197</v>
      </c>
      <c r="BX335">
        <v>1197</v>
      </c>
      <c r="BY335">
        <v>1202.95</v>
      </c>
      <c r="BZ335">
        <v>50.123960915852408</v>
      </c>
      <c r="CA335" t="s">
        <v>99</v>
      </c>
      <c r="CB335" t="s">
        <v>78</v>
      </c>
    </row>
    <row r="336" spans="1:80" x14ac:dyDescent="0.25">
      <c r="A336" t="s">
        <v>752</v>
      </c>
      <c r="B336" t="s">
        <v>720</v>
      </c>
      <c r="C336">
        <f>YEAR(Table_cherry_TWO_View_VY_SOP_Detail[[#This Row],[Document_Date]])</f>
        <v>2014</v>
      </c>
      <c r="D336">
        <f>MONTH(Table_cherry_TWO_View_VY_SOP_Detail[[#This Row],[Document_Date]])</f>
        <v>5</v>
      </c>
      <c r="E336" t="str">
        <f>TEXT(Table_cherry_TWO_View_VY_SOP_Detail[[#This Row],[Document_Date]], "yyyy-MMM")</f>
        <v>2014-May</v>
      </c>
      <c r="F336" s="3">
        <f>WEEKDAY(Table_cherry_TWO_View_VY_SOP_Detail[[#This Row],[Document_Date]])</f>
        <v>1</v>
      </c>
      <c r="G336">
        <f>WEEKNUM(Table_cherry_TWO_View_VY_SOP_Detail[[#This Row],[Document_Date]])</f>
        <v>19</v>
      </c>
      <c r="H336">
        <f ca="1">_xlfn.DAYS(Table_cherry_TWO_View_VY_SOP_Detail[[#This Row],[Due_Date]], Table_cherry_TWO_View_VY_SOP_Detail[[#This Row],[Today]])</f>
        <v>224</v>
      </c>
      <c r="I336" s="2">
        <f t="shared" ca="1" si="5"/>
        <v>41539</v>
      </c>
      <c r="J336" s="1">
        <v>41763</v>
      </c>
      <c r="K336" s="1">
        <v>1</v>
      </c>
      <c r="L336" s="1">
        <v>41763</v>
      </c>
      <c r="M336" s="1">
        <v>41763</v>
      </c>
      <c r="N336">
        <v>21</v>
      </c>
      <c r="O336" t="s">
        <v>75</v>
      </c>
      <c r="P336" t="s">
        <v>76</v>
      </c>
      <c r="Q336" t="s">
        <v>77</v>
      </c>
      <c r="R336" t="s">
        <v>78</v>
      </c>
      <c r="S336" t="s">
        <v>721</v>
      </c>
      <c r="T336" t="s">
        <v>80</v>
      </c>
      <c r="U336" t="s">
        <v>80</v>
      </c>
      <c r="V336" t="s">
        <v>81</v>
      </c>
      <c r="W336" t="s">
        <v>81</v>
      </c>
      <c r="X336" t="s">
        <v>82</v>
      </c>
      <c r="Y336" t="s">
        <v>82</v>
      </c>
      <c r="Z336" t="s">
        <v>83</v>
      </c>
      <c r="AA336" t="s">
        <v>84</v>
      </c>
      <c r="AB336" t="s">
        <v>84</v>
      </c>
      <c r="AC336" t="s">
        <v>85</v>
      </c>
      <c r="AD336" t="s">
        <v>86</v>
      </c>
      <c r="AE336" t="s">
        <v>77</v>
      </c>
      <c r="AF336" t="s">
        <v>87</v>
      </c>
      <c r="AG336" t="s">
        <v>78</v>
      </c>
      <c r="AH336" t="s">
        <v>78</v>
      </c>
      <c r="AI336" t="s">
        <v>88</v>
      </c>
      <c r="AJ336" t="s">
        <v>89</v>
      </c>
      <c r="AK336" t="s">
        <v>90</v>
      </c>
      <c r="AL336" t="s">
        <v>91</v>
      </c>
      <c r="AM336" t="s">
        <v>86</v>
      </c>
      <c r="AN336" t="s">
        <v>77</v>
      </c>
      <c r="AO336" t="s">
        <v>87</v>
      </c>
      <c r="AP336" t="s">
        <v>78</v>
      </c>
      <c r="AQ336" t="s">
        <v>78</v>
      </c>
      <c r="AR336" t="s">
        <v>88</v>
      </c>
      <c r="AS336" t="s">
        <v>89</v>
      </c>
      <c r="AT336" t="s">
        <v>90</v>
      </c>
      <c r="AU336" t="s">
        <v>91</v>
      </c>
      <c r="AV336">
        <v>73947.649999999994</v>
      </c>
      <c r="AW336">
        <v>0</v>
      </c>
      <c r="AX336">
        <v>69109.95</v>
      </c>
      <c r="AY336">
        <v>0</v>
      </c>
      <c r="AZ336">
        <v>0</v>
      </c>
      <c r="BA336">
        <v>4837.7</v>
      </c>
      <c r="BB336" t="s">
        <v>92</v>
      </c>
      <c r="BC336" s="1">
        <v>1</v>
      </c>
      <c r="BD336" s="1">
        <v>1</v>
      </c>
      <c r="BE336" t="s">
        <v>93</v>
      </c>
      <c r="BF336" t="s">
        <v>78</v>
      </c>
      <c r="BG336" t="s">
        <v>78</v>
      </c>
      <c r="BH336">
        <v>16384</v>
      </c>
      <c r="BI336">
        <v>0</v>
      </c>
      <c r="BJ336" t="s">
        <v>94</v>
      </c>
      <c r="BK336" t="s">
        <v>95</v>
      </c>
      <c r="BL336" t="s">
        <v>96</v>
      </c>
      <c r="BM336">
        <v>1</v>
      </c>
      <c r="BN336" t="s">
        <v>97</v>
      </c>
      <c r="BO336">
        <v>1</v>
      </c>
      <c r="BP336">
        <v>0</v>
      </c>
      <c r="BQ336">
        <v>69109.95</v>
      </c>
      <c r="BR336">
        <v>69109.95</v>
      </c>
      <c r="BS336" t="s">
        <v>98</v>
      </c>
      <c r="BT336">
        <v>0</v>
      </c>
      <c r="BU336">
        <v>0</v>
      </c>
      <c r="BV336">
        <v>0</v>
      </c>
      <c r="BW336">
        <v>34550</v>
      </c>
      <c r="BX336">
        <v>34550</v>
      </c>
      <c r="BY336">
        <v>34559.949999999997</v>
      </c>
      <c r="BZ336">
        <v>50.00719867399701</v>
      </c>
      <c r="CA336" t="s">
        <v>99</v>
      </c>
      <c r="CB336" t="s">
        <v>78</v>
      </c>
    </row>
    <row r="337" spans="1:80" x14ac:dyDescent="0.25">
      <c r="A337" t="s">
        <v>753</v>
      </c>
      <c r="B337" t="s">
        <v>720</v>
      </c>
      <c r="C337">
        <f>YEAR(Table_cherry_TWO_View_VY_SOP_Detail[[#This Row],[Document_Date]])</f>
        <v>2014</v>
      </c>
      <c r="D337">
        <f>MONTH(Table_cherry_TWO_View_VY_SOP_Detail[[#This Row],[Document_Date]])</f>
        <v>5</v>
      </c>
      <c r="E337" t="str">
        <f>TEXT(Table_cherry_TWO_View_VY_SOP_Detail[[#This Row],[Document_Date]], "yyyy-MMM")</f>
        <v>2014-May</v>
      </c>
      <c r="F337" s="3">
        <f>WEEKDAY(Table_cherry_TWO_View_VY_SOP_Detail[[#This Row],[Document_Date]])</f>
        <v>7</v>
      </c>
      <c r="G337">
        <f>WEEKNUM(Table_cherry_TWO_View_VY_SOP_Detail[[#This Row],[Document_Date]])</f>
        <v>20</v>
      </c>
      <c r="H337">
        <f ca="1">_xlfn.DAYS(Table_cherry_TWO_View_VY_SOP_Detail[[#This Row],[Due_Date]], Table_cherry_TWO_View_VY_SOP_Detail[[#This Row],[Today]])</f>
        <v>237</v>
      </c>
      <c r="I337" s="2">
        <f t="shared" ca="1" si="5"/>
        <v>41539</v>
      </c>
      <c r="J337" s="1">
        <v>41776</v>
      </c>
      <c r="K337" s="1">
        <v>1</v>
      </c>
      <c r="L337" s="1">
        <v>41776</v>
      </c>
      <c r="M337" s="1">
        <v>41776</v>
      </c>
      <c r="N337">
        <v>30</v>
      </c>
      <c r="O337" t="s">
        <v>75</v>
      </c>
      <c r="P337" t="s">
        <v>355</v>
      </c>
      <c r="Q337" t="s">
        <v>356</v>
      </c>
      <c r="R337" t="s">
        <v>78</v>
      </c>
      <c r="S337" t="s">
        <v>79</v>
      </c>
      <c r="T337" t="s">
        <v>80</v>
      </c>
      <c r="U337" t="s">
        <v>80</v>
      </c>
      <c r="V337" t="s">
        <v>104</v>
      </c>
      <c r="W337" t="s">
        <v>104</v>
      </c>
      <c r="X337" t="s">
        <v>105</v>
      </c>
      <c r="Y337" t="s">
        <v>105</v>
      </c>
      <c r="Z337" t="s">
        <v>83</v>
      </c>
      <c r="AA337" t="s">
        <v>84</v>
      </c>
      <c r="AB337" t="s">
        <v>84</v>
      </c>
      <c r="AC337" t="s">
        <v>86</v>
      </c>
      <c r="AD337" t="s">
        <v>86</v>
      </c>
      <c r="AE337" t="s">
        <v>356</v>
      </c>
      <c r="AF337" t="s">
        <v>357</v>
      </c>
      <c r="AG337" t="s">
        <v>78</v>
      </c>
      <c r="AH337" t="s">
        <v>78</v>
      </c>
      <c r="AI337" t="s">
        <v>358</v>
      </c>
      <c r="AJ337" t="s">
        <v>148</v>
      </c>
      <c r="AK337" t="s">
        <v>359</v>
      </c>
      <c r="AL337" t="s">
        <v>91</v>
      </c>
      <c r="AM337" t="s">
        <v>86</v>
      </c>
      <c r="AN337" t="s">
        <v>356</v>
      </c>
      <c r="AO337" t="s">
        <v>357</v>
      </c>
      <c r="AP337" t="s">
        <v>78</v>
      </c>
      <c r="AQ337" t="s">
        <v>78</v>
      </c>
      <c r="AR337" t="s">
        <v>358</v>
      </c>
      <c r="AS337" t="s">
        <v>148</v>
      </c>
      <c r="AT337" t="s">
        <v>359</v>
      </c>
      <c r="AU337" t="s">
        <v>91</v>
      </c>
      <c r="AV337">
        <v>99.75</v>
      </c>
      <c r="AW337">
        <v>0</v>
      </c>
      <c r="AX337">
        <v>99.75</v>
      </c>
      <c r="AY337">
        <v>0</v>
      </c>
      <c r="AZ337">
        <v>0</v>
      </c>
      <c r="BA337">
        <v>0</v>
      </c>
      <c r="BB337" t="s">
        <v>92</v>
      </c>
      <c r="BC337" s="1">
        <v>1</v>
      </c>
      <c r="BD337" s="1">
        <v>1</v>
      </c>
      <c r="BE337" t="s">
        <v>93</v>
      </c>
      <c r="BF337" t="s">
        <v>78</v>
      </c>
      <c r="BG337" t="s">
        <v>78</v>
      </c>
      <c r="BH337">
        <v>16384</v>
      </c>
      <c r="BI337">
        <v>0</v>
      </c>
      <c r="BJ337" t="s">
        <v>94</v>
      </c>
      <c r="BK337" t="s">
        <v>360</v>
      </c>
      <c r="BL337" t="s">
        <v>361</v>
      </c>
      <c r="BM337">
        <v>5</v>
      </c>
      <c r="BN337" t="s">
        <v>97</v>
      </c>
      <c r="BO337">
        <v>1</v>
      </c>
      <c r="BP337">
        <v>0</v>
      </c>
      <c r="BQ337">
        <v>19.95</v>
      </c>
      <c r="BR337">
        <v>99.75</v>
      </c>
      <c r="BS337" t="s">
        <v>98</v>
      </c>
      <c r="BT337">
        <v>0</v>
      </c>
      <c r="BU337">
        <v>0</v>
      </c>
      <c r="BV337">
        <v>0</v>
      </c>
      <c r="BW337">
        <v>9.81</v>
      </c>
      <c r="BX337">
        <v>49.05</v>
      </c>
      <c r="BY337">
        <v>50.7</v>
      </c>
      <c r="BZ337">
        <v>50.827067669172934</v>
      </c>
      <c r="CA337" t="s">
        <v>78</v>
      </c>
      <c r="CB337" t="s">
        <v>78</v>
      </c>
    </row>
    <row r="338" spans="1:80" x14ac:dyDescent="0.25">
      <c r="A338" t="s">
        <v>754</v>
      </c>
      <c r="B338" t="s">
        <v>720</v>
      </c>
      <c r="C338">
        <f>YEAR(Table_cherry_TWO_View_VY_SOP_Detail[[#This Row],[Document_Date]])</f>
        <v>2014</v>
      </c>
      <c r="D338">
        <f>MONTH(Table_cherry_TWO_View_VY_SOP_Detail[[#This Row],[Document_Date]])</f>
        <v>5</v>
      </c>
      <c r="E338" t="str">
        <f>TEXT(Table_cherry_TWO_View_VY_SOP_Detail[[#This Row],[Document_Date]], "yyyy-MMM")</f>
        <v>2014-May</v>
      </c>
      <c r="F338" s="3">
        <f>WEEKDAY(Table_cherry_TWO_View_VY_SOP_Detail[[#This Row],[Document_Date]])</f>
        <v>6</v>
      </c>
      <c r="G338">
        <f>WEEKNUM(Table_cherry_TWO_View_VY_SOP_Detail[[#This Row],[Document_Date]])</f>
        <v>20</v>
      </c>
      <c r="H338">
        <f ca="1">_xlfn.DAYS(Table_cherry_TWO_View_VY_SOP_Detail[[#This Row],[Due_Date]], Table_cherry_TWO_View_VY_SOP_Detail[[#This Row],[Today]])</f>
        <v>236</v>
      </c>
      <c r="I338" s="2">
        <f t="shared" ca="1" si="5"/>
        <v>41539</v>
      </c>
      <c r="J338" s="1">
        <v>41775</v>
      </c>
      <c r="K338" s="1">
        <v>1</v>
      </c>
      <c r="L338" s="1">
        <v>41775</v>
      </c>
      <c r="M338" s="1">
        <v>41775</v>
      </c>
      <c r="N338">
        <v>42</v>
      </c>
      <c r="O338" t="s">
        <v>75</v>
      </c>
      <c r="P338" t="s">
        <v>507</v>
      </c>
      <c r="Q338" t="s">
        <v>508</v>
      </c>
      <c r="R338" t="s">
        <v>78</v>
      </c>
      <c r="S338" t="s">
        <v>79</v>
      </c>
      <c r="T338" t="s">
        <v>80</v>
      </c>
      <c r="U338" t="s">
        <v>80</v>
      </c>
      <c r="V338" t="s">
        <v>104</v>
      </c>
      <c r="W338" t="s">
        <v>78</v>
      </c>
      <c r="X338" t="s">
        <v>105</v>
      </c>
      <c r="Y338" t="s">
        <v>78</v>
      </c>
      <c r="Z338" t="s">
        <v>83</v>
      </c>
      <c r="AA338" t="s">
        <v>84</v>
      </c>
      <c r="AB338" t="s">
        <v>78</v>
      </c>
      <c r="AC338" t="s">
        <v>86</v>
      </c>
      <c r="AD338" t="s">
        <v>86</v>
      </c>
      <c r="AE338" t="s">
        <v>508</v>
      </c>
      <c r="AF338" t="s">
        <v>755</v>
      </c>
      <c r="AG338" t="s">
        <v>78</v>
      </c>
      <c r="AH338" t="s">
        <v>78</v>
      </c>
      <c r="AI338" t="s">
        <v>510</v>
      </c>
      <c r="AJ338" t="s">
        <v>148</v>
      </c>
      <c r="AK338" t="s">
        <v>511</v>
      </c>
      <c r="AL338" t="s">
        <v>91</v>
      </c>
      <c r="AM338" t="s">
        <v>86</v>
      </c>
      <c r="AN338" t="s">
        <v>508</v>
      </c>
      <c r="AO338" t="s">
        <v>755</v>
      </c>
      <c r="AP338" t="s">
        <v>78</v>
      </c>
      <c r="AQ338" t="s">
        <v>78</v>
      </c>
      <c r="AR338" t="s">
        <v>510</v>
      </c>
      <c r="AS338" t="s">
        <v>148</v>
      </c>
      <c r="AT338" t="s">
        <v>511</v>
      </c>
      <c r="AU338" t="s">
        <v>91</v>
      </c>
      <c r="AV338">
        <v>10946</v>
      </c>
      <c r="AW338">
        <v>0</v>
      </c>
      <c r="AX338">
        <v>10229.9</v>
      </c>
      <c r="AY338">
        <v>0</v>
      </c>
      <c r="AZ338">
        <v>0</v>
      </c>
      <c r="BA338">
        <v>716.1</v>
      </c>
      <c r="BB338" t="s">
        <v>92</v>
      </c>
      <c r="BC338" s="1">
        <v>1</v>
      </c>
      <c r="BD338" s="1">
        <v>1</v>
      </c>
      <c r="BE338" t="s">
        <v>93</v>
      </c>
      <c r="BF338" t="s">
        <v>78</v>
      </c>
      <c r="BG338" t="s">
        <v>78</v>
      </c>
      <c r="BH338">
        <v>32768</v>
      </c>
      <c r="BI338">
        <v>16384</v>
      </c>
      <c r="BJ338" t="s">
        <v>94</v>
      </c>
      <c r="BK338" t="s">
        <v>111</v>
      </c>
      <c r="BL338" t="s">
        <v>112</v>
      </c>
      <c r="BM338">
        <v>10</v>
      </c>
      <c r="BN338" t="s">
        <v>97</v>
      </c>
      <c r="BO338">
        <v>1</v>
      </c>
      <c r="BP338">
        <v>0</v>
      </c>
      <c r="BQ338">
        <v>0</v>
      </c>
      <c r="BR338">
        <v>0</v>
      </c>
      <c r="BS338" t="s">
        <v>98</v>
      </c>
      <c r="BT338">
        <v>0</v>
      </c>
      <c r="BU338">
        <v>0</v>
      </c>
      <c r="BV338">
        <v>0</v>
      </c>
      <c r="BW338">
        <v>41.98</v>
      </c>
      <c r="BX338">
        <v>419.8</v>
      </c>
      <c r="BY338">
        <v>-419.8</v>
      </c>
      <c r="BZ338">
        <v>0</v>
      </c>
      <c r="CA338" t="s">
        <v>99</v>
      </c>
      <c r="CB338" t="s">
        <v>78</v>
      </c>
    </row>
    <row r="339" spans="1:80" x14ac:dyDescent="0.25">
      <c r="A339" t="s">
        <v>754</v>
      </c>
      <c r="B339" t="s">
        <v>720</v>
      </c>
      <c r="C339">
        <f>YEAR(Table_cherry_TWO_View_VY_SOP_Detail[[#This Row],[Document_Date]])</f>
        <v>2014</v>
      </c>
      <c r="D339">
        <f>MONTH(Table_cherry_TWO_View_VY_SOP_Detail[[#This Row],[Document_Date]])</f>
        <v>5</v>
      </c>
      <c r="E339" t="str">
        <f>TEXT(Table_cherry_TWO_View_VY_SOP_Detail[[#This Row],[Document_Date]], "yyyy-MMM")</f>
        <v>2014-May</v>
      </c>
      <c r="F339" s="3">
        <f>WEEKDAY(Table_cherry_TWO_View_VY_SOP_Detail[[#This Row],[Document_Date]])</f>
        <v>6</v>
      </c>
      <c r="G339">
        <f>WEEKNUM(Table_cherry_TWO_View_VY_SOP_Detail[[#This Row],[Document_Date]])</f>
        <v>20</v>
      </c>
      <c r="H339">
        <f ca="1">_xlfn.DAYS(Table_cherry_TWO_View_VY_SOP_Detail[[#This Row],[Due_Date]], Table_cherry_TWO_View_VY_SOP_Detail[[#This Row],[Today]])</f>
        <v>236</v>
      </c>
      <c r="I339" s="2">
        <f t="shared" ca="1" si="5"/>
        <v>41539</v>
      </c>
      <c r="J339" s="1">
        <v>41775</v>
      </c>
      <c r="K339" s="1">
        <v>1</v>
      </c>
      <c r="L339" s="1">
        <v>41775</v>
      </c>
      <c r="M339" s="1">
        <v>41775</v>
      </c>
      <c r="N339">
        <v>42</v>
      </c>
      <c r="O339" t="s">
        <v>75</v>
      </c>
      <c r="P339" t="s">
        <v>507</v>
      </c>
      <c r="Q339" t="s">
        <v>508</v>
      </c>
      <c r="R339" t="s">
        <v>78</v>
      </c>
      <c r="S339" t="s">
        <v>79</v>
      </c>
      <c r="T339" t="s">
        <v>80</v>
      </c>
      <c r="U339" t="s">
        <v>80</v>
      </c>
      <c r="V339" t="s">
        <v>104</v>
      </c>
      <c r="W339" t="s">
        <v>78</v>
      </c>
      <c r="X339" t="s">
        <v>105</v>
      </c>
      <c r="Y339" t="s">
        <v>78</v>
      </c>
      <c r="Z339" t="s">
        <v>83</v>
      </c>
      <c r="AA339" t="s">
        <v>84</v>
      </c>
      <c r="AB339" t="s">
        <v>78</v>
      </c>
      <c r="AC339" t="s">
        <v>86</v>
      </c>
      <c r="AD339" t="s">
        <v>86</v>
      </c>
      <c r="AE339" t="s">
        <v>508</v>
      </c>
      <c r="AF339" t="s">
        <v>755</v>
      </c>
      <c r="AG339" t="s">
        <v>78</v>
      </c>
      <c r="AH339" t="s">
        <v>78</v>
      </c>
      <c r="AI339" t="s">
        <v>510</v>
      </c>
      <c r="AJ339" t="s">
        <v>148</v>
      </c>
      <c r="AK339" t="s">
        <v>511</v>
      </c>
      <c r="AL339" t="s">
        <v>91</v>
      </c>
      <c r="AM339" t="s">
        <v>86</v>
      </c>
      <c r="AN339" t="s">
        <v>508</v>
      </c>
      <c r="AO339" t="s">
        <v>755</v>
      </c>
      <c r="AP339" t="s">
        <v>78</v>
      </c>
      <c r="AQ339" t="s">
        <v>78</v>
      </c>
      <c r="AR339" t="s">
        <v>510</v>
      </c>
      <c r="AS339" t="s">
        <v>148</v>
      </c>
      <c r="AT339" t="s">
        <v>511</v>
      </c>
      <c r="AU339" t="s">
        <v>91</v>
      </c>
      <c r="AV339">
        <v>10946</v>
      </c>
      <c r="AW339">
        <v>0</v>
      </c>
      <c r="AX339">
        <v>10229.9</v>
      </c>
      <c r="AY339">
        <v>0</v>
      </c>
      <c r="AZ339">
        <v>0</v>
      </c>
      <c r="BA339">
        <v>716.1</v>
      </c>
      <c r="BB339" t="s">
        <v>92</v>
      </c>
      <c r="BC339" s="1">
        <v>1</v>
      </c>
      <c r="BD339" s="1">
        <v>1</v>
      </c>
      <c r="BE339" t="s">
        <v>93</v>
      </c>
      <c r="BF339" t="s">
        <v>78</v>
      </c>
      <c r="BG339" t="s">
        <v>78</v>
      </c>
      <c r="BH339">
        <v>32768</v>
      </c>
      <c r="BI339">
        <v>32768</v>
      </c>
      <c r="BJ339" t="s">
        <v>94</v>
      </c>
      <c r="BK339" t="s">
        <v>262</v>
      </c>
      <c r="BL339" t="s">
        <v>263</v>
      </c>
      <c r="BM339">
        <v>10</v>
      </c>
      <c r="BN339" t="s">
        <v>97</v>
      </c>
      <c r="BO339">
        <v>1</v>
      </c>
      <c r="BP339">
        <v>0</v>
      </c>
      <c r="BQ339">
        <v>0</v>
      </c>
      <c r="BR339">
        <v>0</v>
      </c>
      <c r="BS339" t="s">
        <v>98</v>
      </c>
      <c r="BT339">
        <v>0</v>
      </c>
      <c r="BU339">
        <v>0</v>
      </c>
      <c r="BV339">
        <v>0</v>
      </c>
      <c r="BW339">
        <v>179.85</v>
      </c>
      <c r="BX339">
        <v>1798.5</v>
      </c>
      <c r="BY339">
        <v>-1798.5</v>
      </c>
      <c r="BZ339">
        <v>0</v>
      </c>
      <c r="CA339" t="s">
        <v>99</v>
      </c>
      <c r="CB339" t="s">
        <v>78</v>
      </c>
    </row>
    <row r="340" spans="1:80" x14ac:dyDescent="0.25">
      <c r="A340" t="s">
        <v>754</v>
      </c>
      <c r="B340" t="s">
        <v>720</v>
      </c>
      <c r="C340">
        <f>YEAR(Table_cherry_TWO_View_VY_SOP_Detail[[#This Row],[Document_Date]])</f>
        <v>2014</v>
      </c>
      <c r="D340">
        <f>MONTH(Table_cherry_TWO_View_VY_SOP_Detail[[#This Row],[Document_Date]])</f>
        <v>5</v>
      </c>
      <c r="E340" t="str">
        <f>TEXT(Table_cherry_TWO_View_VY_SOP_Detail[[#This Row],[Document_Date]], "yyyy-MMM")</f>
        <v>2014-May</v>
      </c>
      <c r="F340" s="3">
        <f>WEEKDAY(Table_cherry_TWO_View_VY_SOP_Detail[[#This Row],[Document_Date]])</f>
        <v>6</v>
      </c>
      <c r="G340">
        <f>WEEKNUM(Table_cherry_TWO_View_VY_SOP_Detail[[#This Row],[Document_Date]])</f>
        <v>20</v>
      </c>
      <c r="H340">
        <f ca="1">_xlfn.DAYS(Table_cherry_TWO_View_VY_SOP_Detail[[#This Row],[Due_Date]], Table_cherry_TWO_View_VY_SOP_Detail[[#This Row],[Today]])</f>
        <v>236</v>
      </c>
      <c r="I340" s="2">
        <f t="shared" ca="1" si="5"/>
        <v>41539</v>
      </c>
      <c r="J340" s="1">
        <v>41775</v>
      </c>
      <c r="K340" s="1">
        <v>1</v>
      </c>
      <c r="L340" s="1">
        <v>41775</v>
      </c>
      <c r="M340" s="1">
        <v>41775</v>
      </c>
      <c r="N340">
        <v>42</v>
      </c>
      <c r="O340" t="s">
        <v>75</v>
      </c>
      <c r="P340" t="s">
        <v>507</v>
      </c>
      <c r="Q340" t="s">
        <v>508</v>
      </c>
      <c r="R340" t="s">
        <v>78</v>
      </c>
      <c r="S340" t="s">
        <v>79</v>
      </c>
      <c r="T340" t="s">
        <v>80</v>
      </c>
      <c r="U340" t="s">
        <v>80</v>
      </c>
      <c r="V340" t="s">
        <v>104</v>
      </c>
      <c r="W340" t="s">
        <v>78</v>
      </c>
      <c r="X340" t="s">
        <v>105</v>
      </c>
      <c r="Y340" t="s">
        <v>78</v>
      </c>
      <c r="Z340" t="s">
        <v>83</v>
      </c>
      <c r="AA340" t="s">
        <v>84</v>
      </c>
      <c r="AB340" t="s">
        <v>78</v>
      </c>
      <c r="AC340" t="s">
        <v>86</v>
      </c>
      <c r="AD340" t="s">
        <v>86</v>
      </c>
      <c r="AE340" t="s">
        <v>508</v>
      </c>
      <c r="AF340" t="s">
        <v>755</v>
      </c>
      <c r="AG340" t="s">
        <v>78</v>
      </c>
      <c r="AH340" t="s">
        <v>78</v>
      </c>
      <c r="AI340" t="s">
        <v>510</v>
      </c>
      <c r="AJ340" t="s">
        <v>148</v>
      </c>
      <c r="AK340" t="s">
        <v>511</v>
      </c>
      <c r="AL340" t="s">
        <v>91</v>
      </c>
      <c r="AM340" t="s">
        <v>86</v>
      </c>
      <c r="AN340" t="s">
        <v>508</v>
      </c>
      <c r="AO340" t="s">
        <v>755</v>
      </c>
      <c r="AP340" t="s">
        <v>78</v>
      </c>
      <c r="AQ340" t="s">
        <v>78</v>
      </c>
      <c r="AR340" t="s">
        <v>510</v>
      </c>
      <c r="AS340" t="s">
        <v>148</v>
      </c>
      <c r="AT340" t="s">
        <v>511</v>
      </c>
      <c r="AU340" t="s">
        <v>91</v>
      </c>
      <c r="AV340">
        <v>10946</v>
      </c>
      <c r="AW340">
        <v>0</v>
      </c>
      <c r="AX340">
        <v>10229.9</v>
      </c>
      <c r="AY340">
        <v>0</v>
      </c>
      <c r="AZ340">
        <v>0</v>
      </c>
      <c r="BA340">
        <v>716.1</v>
      </c>
      <c r="BB340" t="s">
        <v>92</v>
      </c>
      <c r="BC340" s="1">
        <v>1</v>
      </c>
      <c r="BD340" s="1">
        <v>1</v>
      </c>
      <c r="BE340" t="s">
        <v>93</v>
      </c>
      <c r="BF340" t="s">
        <v>78</v>
      </c>
      <c r="BG340" t="s">
        <v>78</v>
      </c>
      <c r="BH340">
        <v>32768</v>
      </c>
      <c r="BI340">
        <v>49152</v>
      </c>
      <c r="BJ340" t="s">
        <v>94</v>
      </c>
      <c r="BK340" t="s">
        <v>756</v>
      </c>
      <c r="BL340" t="s">
        <v>757</v>
      </c>
      <c r="BM340">
        <v>100</v>
      </c>
      <c r="BN340" t="s">
        <v>291</v>
      </c>
      <c r="BO340">
        <v>1</v>
      </c>
      <c r="BP340">
        <v>0</v>
      </c>
      <c r="BQ340">
        <v>0</v>
      </c>
      <c r="BR340">
        <v>0</v>
      </c>
      <c r="BS340" t="s">
        <v>98</v>
      </c>
      <c r="BT340">
        <v>0</v>
      </c>
      <c r="BU340">
        <v>0</v>
      </c>
      <c r="BV340">
        <v>0</v>
      </c>
      <c r="BW340">
        <v>0.54</v>
      </c>
      <c r="BX340">
        <v>54</v>
      </c>
      <c r="BY340">
        <v>-54</v>
      </c>
      <c r="BZ340">
        <v>0</v>
      </c>
      <c r="CA340" t="s">
        <v>78</v>
      </c>
      <c r="CB340" t="s">
        <v>78</v>
      </c>
    </row>
    <row r="341" spans="1:80" x14ac:dyDescent="0.25">
      <c r="A341" t="s">
        <v>754</v>
      </c>
      <c r="B341" t="s">
        <v>720</v>
      </c>
      <c r="C341">
        <f>YEAR(Table_cherry_TWO_View_VY_SOP_Detail[[#This Row],[Document_Date]])</f>
        <v>2014</v>
      </c>
      <c r="D341">
        <f>MONTH(Table_cherry_TWO_View_VY_SOP_Detail[[#This Row],[Document_Date]])</f>
        <v>5</v>
      </c>
      <c r="E341" t="str">
        <f>TEXT(Table_cherry_TWO_View_VY_SOP_Detail[[#This Row],[Document_Date]], "yyyy-MMM")</f>
        <v>2014-May</v>
      </c>
      <c r="F341" s="3">
        <f>WEEKDAY(Table_cherry_TWO_View_VY_SOP_Detail[[#This Row],[Document_Date]])</f>
        <v>6</v>
      </c>
      <c r="G341">
        <f>WEEKNUM(Table_cherry_TWO_View_VY_SOP_Detail[[#This Row],[Document_Date]])</f>
        <v>20</v>
      </c>
      <c r="H341">
        <f ca="1">_xlfn.DAYS(Table_cherry_TWO_View_VY_SOP_Detail[[#This Row],[Due_Date]], Table_cherry_TWO_View_VY_SOP_Detail[[#This Row],[Today]])</f>
        <v>236</v>
      </c>
      <c r="I341" s="2">
        <f t="shared" ca="1" si="5"/>
        <v>41539</v>
      </c>
      <c r="J341" s="1">
        <v>41775</v>
      </c>
      <c r="K341" s="1">
        <v>1</v>
      </c>
      <c r="L341" s="1">
        <v>41775</v>
      </c>
      <c r="M341" s="1">
        <v>41775</v>
      </c>
      <c r="N341">
        <v>42</v>
      </c>
      <c r="O341" t="s">
        <v>75</v>
      </c>
      <c r="P341" t="s">
        <v>507</v>
      </c>
      <c r="Q341" t="s">
        <v>508</v>
      </c>
      <c r="R341" t="s">
        <v>78</v>
      </c>
      <c r="S341" t="s">
        <v>79</v>
      </c>
      <c r="T341" t="s">
        <v>80</v>
      </c>
      <c r="U341" t="s">
        <v>80</v>
      </c>
      <c r="V341" t="s">
        <v>104</v>
      </c>
      <c r="W341" t="s">
        <v>78</v>
      </c>
      <c r="X341" t="s">
        <v>105</v>
      </c>
      <c r="Y341" t="s">
        <v>78</v>
      </c>
      <c r="Z341" t="s">
        <v>83</v>
      </c>
      <c r="AA341" t="s">
        <v>84</v>
      </c>
      <c r="AB341" t="s">
        <v>78</v>
      </c>
      <c r="AC341" t="s">
        <v>86</v>
      </c>
      <c r="AD341" t="s">
        <v>86</v>
      </c>
      <c r="AE341" t="s">
        <v>508</v>
      </c>
      <c r="AF341" t="s">
        <v>755</v>
      </c>
      <c r="AG341" t="s">
        <v>78</v>
      </c>
      <c r="AH341" t="s">
        <v>78</v>
      </c>
      <c r="AI341" t="s">
        <v>510</v>
      </c>
      <c r="AJ341" t="s">
        <v>148</v>
      </c>
      <c r="AK341" t="s">
        <v>511</v>
      </c>
      <c r="AL341" t="s">
        <v>91</v>
      </c>
      <c r="AM341" t="s">
        <v>86</v>
      </c>
      <c r="AN341" t="s">
        <v>508</v>
      </c>
      <c r="AO341" t="s">
        <v>755</v>
      </c>
      <c r="AP341" t="s">
        <v>78</v>
      </c>
      <c r="AQ341" t="s">
        <v>78</v>
      </c>
      <c r="AR341" t="s">
        <v>510</v>
      </c>
      <c r="AS341" t="s">
        <v>148</v>
      </c>
      <c r="AT341" t="s">
        <v>511</v>
      </c>
      <c r="AU341" t="s">
        <v>91</v>
      </c>
      <c r="AV341">
        <v>10946</v>
      </c>
      <c r="AW341">
        <v>0</v>
      </c>
      <c r="AX341">
        <v>10229.9</v>
      </c>
      <c r="AY341">
        <v>0</v>
      </c>
      <c r="AZ341">
        <v>0</v>
      </c>
      <c r="BA341">
        <v>716.1</v>
      </c>
      <c r="BB341" t="s">
        <v>92</v>
      </c>
      <c r="BC341" s="1">
        <v>1</v>
      </c>
      <c r="BD341" s="1">
        <v>1</v>
      </c>
      <c r="BE341" t="s">
        <v>93</v>
      </c>
      <c r="BF341" t="s">
        <v>78</v>
      </c>
      <c r="BG341" t="s">
        <v>78</v>
      </c>
      <c r="BH341">
        <v>32768</v>
      </c>
      <c r="BI341">
        <v>65536</v>
      </c>
      <c r="BJ341" t="s">
        <v>94</v>
      </c>
      <c r="BK341" t="s">
        <v>758</v>
      </c>
      <c r="BL341" t="s">
        <v>759</v>
      </c>
      <c r="BM341">
        <v>80</v>
      </c>
      <c r="BN341" t="s">
        <v>760</v>
      </c>
      <c r="BO341">
        <v>1</v>
      </c>
      <c r="BP341">
        <v>0</v>
      </c>
      <c r="BQ341">
        <v>0</v>
      </c>
      <c r="BR341">
        <v>0</v>
      </c>
      <c r="BS341" t="s">
        <v>98</v>
      </c>
      <c r="BT341">
        <v>0</v>
      </c>
      <c r="BU341">
        <v>0</v>
      </c>
      <c r="BV341">
        <v>0</v>
      </c>
      <c r="BW341">
        <v>35</v>
      </c>
      <c r="BX341">
        <v>2800</v>
      </c>
      <c r="BY341">
        <v>-2800</v>
      </c>
      <c r="BZ341">
        <v>0</v>
      </c>
      <c r="CA341" t="s">
        <v>78</v>
      </c>
      <c r="CB341" t="s">
        <v>78</v>
      </c>
    </row>
    <row r="342" spans="1:80" x14ac:dyDescent="0.25">
      <c r="A342" t="s">
        <v>754</v>
      </c>
      <c r="B342" t="s">
        <v>720</v>
      </c>
      <c r="C342">
        <f>YEAR(Table_cherry_TWO_View_VY_SOP_Detail[[#This Row],[Document_Date]])</f>
        <v>2014</v>
      </c>
      <c r="D342">
        <f>MONTH(Table_cherry_TWO_View_VY_SOP_Detail[[#This Row],[Document_Date]])</f>
        <v>5</v>
      </c>
      <c r="E342" t="str">
        <f>TEXT(Table_cherry_TWO_View_VY_SOP_Detail[[#This Row],[Document_Date]], "yyyy-MMM")</f>
        <v>2014-May</v>
      </c>
      <c r="F342" s="3">
        <f>WEEKDAY(Table_cherry_TWO_View_VY_SOP_Detail[[#This Row],[Document_Date]])</f>
        <v>6</v>
      </c>
      <c r="G342">
        <f>WEEKNUM(Table_cherry_TWO_View_VY_SOP_Detail[[#This Row],[Document_Date]])</f>
        <v>20</v>
      </c>
      <c r="H342">
        <f ca="1">_xlfn.DAYS(Table_cherry_TWO_View_VY_SOP_Detail[[#This Row],[Due_Date]], Table_cherry_TWO_View_VY_SOP_Detail[[#This Row],[Today]])</f>
        <v>236</v>
      </c>
      <c r="I342" s="2">
        <f t="shared" ca="1" si="5"/>
        <v>41539</v>
      </c>
      <c r="J342" s="1">
        <v>41775</v>
      </c>
      <c r="K342" s="1">
        <v>1</v>
      </c>
      <c r="L342" s="1">
        <v>41775</v>
      </c>
      <c r="M342" s="1">
        <v>41775</v>
      </c>
      <c r="N342">
        <v>42</v>
      </c>
      <c r="O342" t="s">
        <v>75</v>
      </c>
      <c r="P342" t="s">
        <v>507</v>
      </c>
      <c r="Q342" t="s">
        <v>508</v>
      </c>
      <c r="R342" t="s">
        <v>78</v>
      </c>
      <c r="S342" t="s">
        <v>79</v>
      </c>
      <c r="T342" t="s">
        <v>80</v>
      </c>
      <c r="U342" t="s">
        <v>80</v>
      </c>
      <c r="V342" t="s">
        <v>104</v>
      </c>
      <c r="W342" t="s">
        <v>104</v>
      </c>
      <c r="X342" t="s">
        <v>105</v>
      </c>
      <c r="Y342" t="s">
        <v>105</v>
      </c>
      <c r="Z342" t="s">
        <v>83</v>
      </c>
      <c r="AA342" t="s">
        <v>84</v>
      </c>
      <c r="AB342" t="s">
        <v>84</v>
      </c>
      <c r="AC342" t="s">
        <v>86</v>
      </c>
      <c r="AD342" t="s">
        <v>86</v>
      </c>
      <c r="AE342" t="s">
        <v>508</v>
      </c>
      <c r="AF342" t="s">
        <v>755</v>
      </c>
      <c r="AG342" t="s">
        <v>78</v>
      </c>
      <c r="AH342" t="s">
        <v>78</v>
      </c>
      <c r="AI342" t="s">
        <v>510</v>
      </c>
      <c r="AJ342" t="s">
        <v>148</v>
      </c>
      <c r="AK342" t="s">
        <v>511</v>
      </c>
      <c r="AL342" t="s">
        <v>91</v>
      </c>
      <c r="AM342" t="s">
        <v>86</v>
      </c>
      <c r="AN342" t="s">
        <v>508</v>
      </c>
      <c r="AO342" t="s">
        <v>755</v>
      </c>
      <c r="AP342" t="s">
        <v>78</v>
      </c>
      <c r="AQ342" t="s">
        <v>78</v>
      </c>
      <c r="AR342" t="s">
        <v>510</v>
      </c>
      <c r="AS342" t="s">
        <v>148</v>
      </c>
      <c r="AT342" t="s">
        <v>511</v>
      </c>
      <c r="AU342" t="s">
        <v>91</v>
      </c>
      <c r="AV342">
        <v>10946</v>
      </c>
      <c r="AW342">
        <v>0</v>
      </c>
      <c r="AX342">
        <v>10229.9</v>
      </c>
      <c r="AY342">
        <v>0</v>
      </c>
      <c r="AZ342">
        <v>0</v>
      </c>
      <c r="BA342">
        <v>716.1</v>
      </c>
      <c r="BB342" t="s">
        <v>92</v>
      </c>
      <c r="BC342" s="1">
        <v>1</v>
      </c>
      <c r="BD342" s="1">
        <v>1</v>
      </c>
      <c r="BE342" t="s">
        <v>93</v>
      </c>
      <c r="BF342" t="s">
        <v>78</v>
      </c>
      <c r="BG342" t="s">
        <v>78</v>
      </c>
      <c r="BH342">
        <v>16384</v>
      </c>
      <c r="BI342">
        <v>0</v>
      </c>
      <c r="BJ342" t="s">
        <v>94</v>
      </c>
      <c r="BK342" t="s">
        <v>761</v>
      </c>
      <c r="BL342" t="s">
        <v>762</v>
      </c>
      <c r="BM342">
        <v>1</v>
      </c>
      <c r="BN342" t="s">
        <v>97</v>
      </c>
      <c r="BO342">
        <v>1</v>
      </c>
      <c r="BP342">
        <v>0</v>
      </c>
      <c r="BQ342">
        <v>79.95</v>
      </c>
      <c r="BR342">
        <v>79.95</v>
      </c>
      <c r="BS342" t="s">
        <v>98</v>
      </c>
      <c r="BT342">
        <v>0</v>
      </c>
      <c r="BU342">
        <v>0</v>
      </c>
      <c r="BV342">
        <v>0</v>
      </c>
      <c r="BW342">
        <v>35.89</v>
      </c>
      <c r="BX342">
        <v>35.89</v>
      </c>
      <c r="BY342">
        <v>44.06</v>
      </c>
      <c r="BZ342">
        <v>55.109443402126331</v>
      </c>
      <c r="CA342" t="s">
        <v>99</v>
      </c>
      <c r="CB342" t="s">
        <v>78</v>
      </c>
    </row>
    <row r="343" spans="1:80" x14ac:dyDescent="0.25">
      <c r="A343" t="s">
        <v>754</v>
      </c>
      <c r="B343" t="s">
        <v>720</v>
      </c>
      <c r="C343">
        <f>YEAR(Table_cherry_TWO_View_VY_SOP_Detail[[#This Row],[Document_Date]])</f>
        <v>2014</v>
      </c>
      <c r="D343">
        <f>MONTH(Table_cherry_TWO_View_VY_SOP_Detail[[#This Row],[Document_Date]])</f>
        <v>5</v>
      </c>
      <c r="E343" t="str">
        <f>TEXT(Table_cherry_TWO_View_VY_SOP_Detail[[#This Row],[Document_Date]], "yyyy-MMM")</f>
        <v>2014-May</v>
      </c>
      <c r="F343" s="3">
        <f>WEEKDAY(Table_cherry_TWO_View_VY_SOP_Detail[[#This Row],[Document_Date]])</f>
        <v>6</v>
      </c>
      <c r="G343">
        <f>WEEKNUM(Table_cherry_TWO_View_VY_SOP_Detail[[#This Row],[Document_Date]])</f>
        <v>20</v>
      </c>
      <c r="H343">
        <f ca="1">_xlfn.DAYS(Table_cherry_TWO_View_VY_SOP_Detail[[#This Row],[Due_Date]], Table_cherry_TWO_View_VY_SOP_Detail[[#This Row],[Today]])</f>
        <v>236</v>
      </c>
      <c r="I343" s="2">
        <f t="shared" ca="1" si="5"/>
        <v>41539</v>
      </c>
      <c r="J343" s="1">
        <v>41775</v>
      </c>
      <c r="K343" s="1">
        <v>1</v>
      </c>
      <c r="L343" s="1">
        <v>41775</v>
      </c>
      <c r="M343" s="1">
        <v>41775</v>
      </c>
      <c r="N343">
        <v>42</v>
      </c>
      <c r="O343" t="s">
        <v>75</v>
      </c>
      <c r="P343" t="s">
        <v>507</v>
      </c>
      <c r="Q343" t="s">
        <v>508</v>
      </c>
      <c r="R343" t="s">
        <v>78</v>
      </c>
      <c r="S343" t="s">
        <v>79</v>
      </c>
      <c r="T343" t="s">
        <v>80</v>
      </c>
      <c r="U343" t="s">
        <v>80</v>
      </c>
      <c r="V343" t="s">
        <v>104</v>
      </c>
      <c r="W343" t="s">
        <v>104</v>
      </c>
      <c r="X343" t="s">
        <v>105</v>
      </c>
      <c r="Y343" t="s">
        <v>105</v>
      </c>
      <c r="Z343" t="s">
        <v>83</v>
      </c>
      <c r="AA343" t="s">
        <v>84</v>
      </c>
      <c r="AB343" t="s">
        <v>84</v>
      </c>
      <c r="AC343" t="s">
        <v>86</v>
      </c>
      <c r="AD343" t="s">
        <v>86</v>
      </c>
      <c r="AE343" t="s">
        <v>508</v>
      </c>
      <c r="AF343" t="s">
        <v>755</v>
      </c>
      <c r="AG343" t="s">
        <v>78</v>
      </c>
      <c r="AH343" t="s">
        <v>78</v>
      </c>
      <c r="AI343" t="s">
        <v>510</v>
      </c>
      <c r="AJ343" t="s">
        <v>148</v>
      </c>
      <c r="AK343" t="s">
        <v>511</v>
      </c>
      <c r="AL343" t="s">
        <v>91</v>
      </c>
      <c r="AM343" t="s">
        <v>86</v>
      </c>
      <c r="AN343" t="s">
        <v>508</v>
      </c>
      <c r="AO343" t="s">
        <v>755</v>
      </c>
      <c r="AP343" t="s">
        <v>78</v>
      </c>
      <c r="AQ343" t="s">
        <v>78</v>
      </c>
      <c r="AR343" t="s">
        <v>510</v>
      </c>
      <c r="AS343" t="s">
        <v>148</v>
      </c>
      <c r="AT343" t="s">
        <v>511</v>
      </c>
      <c r="AU343" t="s">
        <v>91</v>
      </c>
      <c r="AV343">
        <v>10946</v>
      </c>
      <c r="AW343">
        <v>0</v>
      </c>
      <c r="AX343">
        <v>10229.9</v>
      </c>
      <c r="AY343">
        <v>0</v>
      </c>
      <c r="AZ343">
        <v>0</v>
      </c>
      <c r="BA343">
        <v>716.1</v>
      </c>
      <c r="BB343" t="s">
        <v>92</v>
      </c>
      <c r="BC343" s="1">
        <v>1</v>
      </c>
      <c r="BD343" s="1">
        <v>1</v>
      </c>
      <c r="BE343" t="s">
        <v>93</v>
      </c>
      <c r="BF343" t="s">
        <v>78</v>
      </c>
      <c r="BG343" t="s">
        <v>78</v>
      </c>
      <c r="BH343">
        <v>32768</v>
      </c>
      <c r="BI343">
        <v>0</v>
      </c>
      <c r="BJ343" t="s">
        <v>94</v>
      </c>
      <c r="BK343" t="s">
        <v>763</v>
      </c>
      <c r="BL343" t="s">
        <v>764</v>
      </c>
      <c r="BM343">
        <v>1</v>
      </c>
      <c r="BN343" t="s">
        <v>97</v>
      </c>
      <c r="BO343">
        <v>1</v>
      </c>
      <c r="BP343">
        <v>0</v>
      </c>
      <c r="BQ343">
        <v>10149.950000000001</v>
      </c>
      <c r="BR343">
        <v>10149.950000000001</v>
      </c>
      <c r="BS343" t="s">
        <v>98</v>
      </c>
      <c r="BT343">
        <v>0</v>
      </c>
      <c r="BU343">
        <v>0</v>
      </c>
      <c r="BV343">
        <v>0</v>
      </c>
      <c r="BW343">
        <v>5072.3</v>
      </c>
      <c r="BX343">
        <v>5072.3</v>
      </c>
      <c r="BY343">
        <v>5077.6499999999996</v>
      </c>
      <c r="BZ343">
        <v>50.026354809629602</v>
      </c>
      <c r="CA343" t="s">
        <v>99</v>
      </c>
      <c r="CB343" t="s">
        <v>78</v>
      </c>
    </row>
    <row r="344" spans="1:80" x14ac:dyDescent="0.25">
      <c r="A344" t="s">
        <v>765</v>
      </c>
      <c r="B344" t="s">
        <v>720</v>
      </c>
      <c r="C344">
        <f>YEAR(Table_cherry_TWO_View_VY_SOP_Detail[[#This Row],[Document_Date]])</f>
        <v>2014</v>
      </c>
      <c r="D344">
        <f>MONTH(Table_cherry_TWO_View_VY_SOP_Detail[[#This Row],[Document_Date]])</f>
        <v>5</v>
      </c>
      <c r="E344" t="str">
        <f>TEXT(Table_cherry_TWO_View_VY_SOP_Detail[[#This Row],[Document_Date]], "yyyy-MMM")</f>
        <v>2014-May</v>
      </c>
      <c r="F344" s="3">
        <f>WEEKDAY(Table_cherry_TWO_View_VY_SOP_Detail[[#This Row],[Document_Date]])</f>
        <v>5</v>
      </c>
      <c r="G344">
        <f>WEEKNUM(Table_cherry_TWO_View_VY_SOP_Detail[[#This Row],[Document_Date]])</f>
        <v>21</v>
      </c>
      <c r="H344">
        <f ca="1">_xlfn.DAYS(Table_cherry_TWO_View_VY_SOP_Detail[[#This Row],[Due_Date]], Table_cherry_TWO_View_VY_SOP_Detail[[#This Row],[Today]])</f>
        <v>242</v>
      </c>
      <c r="I344" s="2">
        <f t="shared" ca="1" si="5"/>
        <v>41539</v>
      </c>
      <c r="J344" s="1">
        <v>41781</v>
      </c>
      <c r="K344" s="1">
        <v>1</v>
      </c>
      <c r="L344" s="1">
        <v>41781</v>
      </c>
      <c r="M344" s="1">
        <v>41781</v>
      </c>
      <c r="N344">
        <v>48</v>
      </c>
      <c r="O344" t="s">
        <v>75</v>
      </c>
      <c r="P344" t="s">
        <v>766</v>
      </c>
      <c r="Q344" t="s">
        <v>767</v>
      </c>
      <c r="R344" t="s">
        <v>78</v>
      </c>
      <c r="S344" t="s">
        <v>79</v>
      </c>
      <c r="T344" t="s">
        <v>80</v>
      </c>
      <c r="U344" t="s">
        <v>80</v>
      </c>
      <c r="V344" t="s">
        <v>131</v>
      </c>
      <c r="W344" t="s">
        <v>131</v>
      </c>
      <c r="X344" t="s">
        <v>132</v>
      </c>
      <c r="Y344" t="s">
        <v>132</v>
      </c>
      <c r="Z344" t="s">
        <v>83</v>
      </c>
      <c r="AA344" t="s">
        <v>84</v>
      </c>
      <c r="AB344" t="s">
        <v>84</v>
      </c>
      <c r="AC344" t="s">
        <v>86</v>
      </c>
      <c r="AD344" t="s">
        <v>86</v>
      </c>
      <c r="AE344" t="s">
        <v>767</v>
      </c>
      <c r="AF344" t="s">
        <v>768</v>
      </c>
      <c r="AG344" t="s">
        <v>78</v>
      </c>
      <c r="AH344" t="s">
        <v>78</v>
      </c>
      <c r="AI344" t="s">
        <v>769</v>
      </c>
      <c r="AJ344" t="s">
        <v>136</v>
      </c>
      <c r="AK344" t="s">
        <v>770</v>
      </c>
      <c r="AL344" t="s">
        <v>91</v>
      </c>
      <c r="AM344" t="s">
        <v>86</v>
      </c>
      <c r="AN344" t="s">
        <v>767</v>
      </c>
      <c r="AO344" t="s">
        <v>768</v>
      </c>
      <c r="AP344" t="s">
        <v>78</v>
      </c>
      <c r="AQ344" t="s">
        <v>78</v>
      </c>
      <c r="AR344" t="s">
        <v>769</v>
      </c>
      <c r="AS344" t="s">
        <v>136</v>
      </c>
      <c r="AT344" t="s">
        <v>770</v>
      </c>
      <c r="AU344" t="s">
        <v>91</v>
      </c>
      <c r="AV344">
        <v>42.75</v>
      </c>
      <c r="AW344">
        <v>0</v>
      </c>
      <c r="AX344">
        <v>39.950000000000003</v>
      </c>
      <c r="AY344">
        <v>0</v>
      </c>
      <c r="AZ344">
        <v>0</v>
      </c>
      <c r="BA344">
        <v>2.8</v>
      </c>
      <c r="BB344" t="s">
        <v>92</v>
      </c>
      <c r="BC344" s="1">
        <v>1</v>
      </c>
      <c r="BD344" s="1">
        <v>1</v>
      </c>
      <c r="BE344" t="s">
        <v>93</v>
      </c>
      <c r="BF344" t="s">
        <v>78</v>
      </c>
      <c r="BG344" t="s">
        <v>78</v>
      </c>
      <c r="BH344">
        <v>16384</v>
      </c>
      <c r="BI344">
        <v>0</v>
      </c>
      <c r="BJ344" t="s">
        <v>94</v>
      </c>
      <c r="BK344" t="s">
        <v>713</v>
      </c>
      <c r="BL344" t="s">
        <v>714</v>
      </c>
      <c r="BM344">
        <v>1</v>
      </c>
      <c r="BN344" t="s">
        <v>97</v>
      </c>
      <c r="BO344">
        <v>1</v>
      </c>
      <c r="BP344">
        <v>0</v>
      </c>
      <c r="BQ344">
        <v>39.950000000000003</v>
      </c>
      <c r="BR344">
        <v>39.950000000000003</v>
      </c>
      <c r="BS344" t="s">
        <v>98</v>
      </c>
      <c r="BT344">
        <v>0</v>
      </c>
      <c r="BU344">
        <v>0</v>
      </c>
      <c r="BV344">
        <v>0</v>
      </c>
      <c r="BW344">
        <v>18.649999999999999</v>
      </c>
      <c r="BX344">
        <v>18.649999999999999</v>
      </c>
      <c r="BY344">
        <v>21.3</v>
      </c>
      <c r="BZ344">
        <v>53.316645807259071</v>
      </c>
      <c r="CA344" t="s">
        <v>99</v>
      </c>
      <c r="CB344" t="s">
        <v>78</v>
      </c>
    </row>
    <row r="345" spans="1:80" x14ac:dyDescent="0.25">
      <c r="A345" t="s">
        <v>771</v>
      </c>
      <c r="B345" t="s">
        <v>720</v>
      </c>
      <c r="C345">
        <f>YEAR(Table_cherry_TWO_View_VY_SOP_Detail[[#This Row],[Document_Date]])</f>
        <v>2014</v>
      </c>
      <c r="D345">
        <f>MONTH(Table_cherry_TWO_View_VY_SOP_Detail[[#This Row],[Document_Date]])</f>
        <v>5</v>
      </c>
      <c r="E345" t="str">
        <f>TEXT(Table_cherry_TWO_View_VY_SOP_Detail[[#This Row],[Document_Date]], "yyyy-MMM")</f>
        <v>2014-May</v>
      </c>
      <c r="F345" s="3">
        <f>WEEKDAY(Table_cherry_TWO_View_VY_SOP_Detail[[#This Row],[Document_Date]])</f>
        <v>7</v>
      </c>
      <c r="G345">
        <f>WEEKNUM(Table_cherry_TWO_View_VY_SOP_Detail[[#This Row],[Document_Date]])</f>
        <v>19</v>
      </c>
      <c r="H345">
        <f ca="1">_xlfn.DAYS(Table_cherry_TWO_View_VY_SOP_Detail[[#This Row],[Due_Date]], Table_cherry_TWO_View_VY_SOP_Detail[[#This Row],[Today]])</f>
        <v>226</v>
      </c>
      <c r="I345" s="2">
        <f t="shared" ca="1" si="5"/>
        <v>41539</v>
      </c>
      <c r="J345" s="1">
        <v>41769</v>
      </c>
      <c r="K345" s="1">
        <v>41769</v>
      </c>
      <c r="L345" s="1">
        <v>41769</v>
      </c>
      <c r="M345" s="1">
        <v>41765</v>
      </c>
      <c r="N345">
        <v>15</v>
      </c>
      <c r="O345" t="s">
        <v>75</v>
      </c>
      <c r="P345" t="s">
        <v>345</v>
      </c>
      <c r="Q345" t="s">
        <v>346</v>
      </c>
      <c r="R345" t="s">
        <v>78</v>
      </c>
      <c r="S345" t="s">
        <v>748</v>
      </c>
      <c r="T345" t="s">
        <v>80</v>
      </c>
      <c r="U345" t="s">
        <v>80</v>
      </c>
      <c r="V345" t="s">
        <v>118</v>
      </c>
      <c r="W345" t="s">
        <v>118</v>
      </c>
      <c r="X345" t="s">
        <v>119</v>
      </c>
      <c r="Y345" t="s">
        <v>119</v>
      </c>
      <c r="Z345" t="s">
        <v>83</v>
      </c>
      <c r="AA345" t="s">
        <v>84</v>
      </c>
      <c r="AB345" t="s">
        <v>84</v>
      </c>
      <c r="AC345" t="s">
        <v>85</v>
      </c>
      <c r="AD345" t="s">
        <v>86</v>
      </c>
      <c r="AE345" t="s">
        <v>346</v>
      </c>
      <c r="AF345" t="s">
        <v>347</v>
      </c>
      <c r="AG345" t="s">
        <v>78</v>
      </c>
      <c r="AH345" t="s">
        <v>78</v>
      </c>
      <c r="AI345" t="s">
        <v>121</v>
      </c>
      <c r="AJ345" t="s">
        <v>122</v>
      </c>
      <c r="AK345" t="s">
        <v>348</v>
      </c>
      <c r="AL345" t="s">
        <v>124</v>
      </c>
      <c r="AM345" t="s">
        <v>86</v>
      </c>
      <c r="AN345" t="s">
        <v>346</v>
      </c>
      <c r="AO345" t="s">
        <v>347</v>
      </c>
      <c r="AP345" t="s">
        <v>78</v>
      </c>
      <c r="AQ345" t="s">
        <v>78</v>
      </c>
      <c r="AR345" t="s">
        <v>121</v>
      </c>
      <c r="AS345" t="s">
        <v>122</v>
      </c>
      <c r="AT345" t="s">
        <v>348</v>
      </c>
      <c r="AU345" t="s">
        <v>124</v>
      </c>
      <c r="AV345">
        <v>406.5</v>
      </c>
      <c r="AW345">
        <v>0</v>
      </c>
      <c r="AX345">
        <v>379.9</v>
      </c>
      <c r="AY345">
        <v>0</v>
      </c>
      <c r="AZ345">
        <v>0</v>
      </c>
      <c r="BA345">
        <v>26.6</v>
      </c>
      <c r="BB345" t="s">
        <v>92</v>
      </c>
      <c r="BC345" s="1">
        <v>1</v>
      </c>
      <c r="BD345" s="1">
        <v>1</v>
      </c>
      <c r="BE345" t="s">
        <v>93</v>
      </c>
      <c r="BF345" t="s">
        <v>78</v>
      </c>
      <c r="BG345" t="s">
        <v>78</v>
      </c>
      <c r="BH345">
        <v>32768</v>
      </c>
      <c r="BI345">
        <v>0</v>
      </c>
      <c r="BJ345" t="s">
        <v>94</v>
      </c>
      <c r="BK345" t="s">
        <v>245</v>
      </c>
      <c r="BL345" t="s">
        <v>246</v>
      </c>
      <c r="BM345">
        <v>2</v>
      </c>
      <c r="BN345" t="s">
        <v>97</v>
      </c>
      <c r="BO345">
        <v>1</v>
      </c>
      <c r="BP345">
        <v>0</v>
      </c>
      <c r="BQ345">
        <v>189.95</v>
      </c>
      <c r="BR345">
        <v>379.9</v>
      </c>
      <c r="BS345" t="s">
        <v>98</v>
      </c>
      <c r="BT345">
        <v>0</v>
      </c>
      <c r="BU345">
        <v>0</v>
      </c>
      <c r="BV345">
        <v>0</v>
      </c>
      <c r="BW345">
        <v>93.55</v>
      </c>
      <c r="BX345">
        <v>187.1</v>
      </c>
      <c r="BY345">
        <v>192.8</v>
      </c>
      <c r="BZ345">
        <v>50.75019742037378</v>
      </c>
      <c r="CA345" t="s">
        <v>221</v>
      </c>
      <c r="CB345" t="s">
        <v>222</v>
      </c>
    </row>
    <row r="346" spans="1:80" x14ac:dyDescent="0.25">
      <c r="A346" t="s">
        <v>772</v>
      </c>
      <c r="B346" t="s">
        <v>720</v>
      </c>
      <c r="C346">
        <f>YEAR(Table_cherry_TWO_View_VY_SOP_Detail[[#This Row],[Document_Date]])</f>
        <v>2014</v>
      </c>
      <c r="D346">
        <f>MONTH(Table_cherry_TWO_View_VY_SOP_Detail[[#This Row],[Document_Date]])</f>
        <v>5</v>
      </c>
      <c r="E346" t="str">
        <f>TEXT(Table_cherry_TWO_View_VY_SOP_Detail[[#This Row],[Document_Date]], "yyyy-MMM")</f>
        <v>2014-May</v>
      </c>
      <c r="F346" s="3">
        <f>WEEKDAY(Table_cherry_TWO_View_VY_SOP_Detail[[#This Row],[Document_Date]])</f>
        <v>7</v>
      </c>
      <c r="G346">
        <f>WEEKNUM(Table_cherry_TWO_View_VY_SOP_Detail[[#This Row],[Document_Date]])</f>
        <v>19</v>
      </c>
      <c r="H346">
        <f ca="1">_xlfn.DAYS(Table_cherry_TWO_View_VY_SOP_Detail[[#This Row],[Due_Date]], Table_cherry_TWO_View_VY_SOP_Detail[[#This Row],[Today]])</f>
        <v>229</v>
      </c>
      <c r="I346" s="2">
        <f t="shared" ca="1" si="5"/>
        <v>41539</v>
      </c>
      <c r="J346" s="1">
        <v>41769</v>
      </c>
      <c r="K346" s="1">
        <v>41769</v>
      </c>
      <c r="L346" s="1">
        <v>41769</v>
      </c>
      <c r="M346" s="1">
        <v>41768</v>
      </c>
      <c r="N346">
        <v>16</v>
      </c>
      <c r="O346" t="s">
        <v>75</v>
      </c>
      <c r="P346" t="s">
        <v>350</v>
      </c>
      <c r="Q346" t="s">
        <v>351</v>
      </c>
      <c r="R346" t="s">
        <v>78</v>
      </c>
      <c r="S346" t="s">
        <v>748</v>
      </c>
      <c r="T346" t="s">
        <v>80</v>
      </c>
      <c r="U346" t="s">
        <v>80</v>
      </c>
      <c r="V346" t="s">
        <v>226</v>
      </c>
      <c r="W346" t="s">
        <v>226</v>
      </c>
      <c r="X346" t="s">
        <v>227</v>
      </c>
      <c r="Y346" t="s">
        <v>227</v>
      </c>
      <c r="Z346" t="s">
        <v>83</v>
      </c>
      <c r="AA346" t="s">
        <v>228</v>
      </c>
      <c r="AB346" t="s">
        <v>228</v>
      </c>
      <c r="AC346" t="s">
        <v>86</v>
      </c>
      <c r="AD346" t="s">
        <v>86</v>
      </c>
      <c r="AE346" t="s">
        <v>351</v>
      </c>
      <c r="AF346" t="s">
        <v>352</v>
      </c>
      <c r="AG346" t="s">
        <v>78</v>
      </c>
      <c r="AH346" t="s">
        <v>78</v>
      </c>
      <c r="AI346" t="s">
        <v>230</v>
      </c>
      <c r="AJ346" t="s">
        <v>231</v>
      </c>
      <c r="AK346" t="s">
        <v>232</v>
      </c>
      <c r="AL346" t="s">
        <v>233</v>
      </c>
      <c r="AM346" t="s">
        <v>86</v>
      </c>
      <c r="AN346" t="s">
        <v>351</v>
      </c>
      <c r="AO346" t="s">
        <v>352</v>
      </c>
      <c r="AP346" t="s">
        <v>78</v>
      </c>
      <c r="AQ346" t="s">
        <v>78</v>
      </c>
      <c r="AR346" t="s">
        <v>230</v>
      </c>
      <c r="AS346" t="s">
        <v>231</v>
      </c>
      <c r="AT346" t="s">
        <v>232</v>
      </c>
      <c r="AU346" t="s">
        <v>233</v>
      </c>
      <c r="AV346">
        <v>731.94</v>
      </c>
      <c r="AW346">
        <v>0</v>
      </c>
      <c r="AX346">
        <v>609.95000000000005</v>
      </c>
      <c r="AY346">
        <v>0</v>
      </c>
      <c r="AZ346">
        <v>0</v>
      </c>
      <c r="BA346">
        <v>121.99</v>
      </c>
      <c r="BB346" t="s">
        <v>92</v>
      </c>
      <c r="BC346" s="1">
        <v>1</v>
      </c>
      <c r="BD346" s="1">
        <v>1</v>
      </c>
      <c r="BE346" t="s">
        <v>93</v>
      </c>
      <c r="BF346" t="s">
        <v>78</v>
      </c>
      <c r="BG346" t="s">
        <v>78</v>
      </c>
      <c r="BH346">
        <v>32768</v>
      </c>
      <c r="BI346">
        <v>0</v>
      </c>
      <c r="BJ346" t="s">
        <v>94</v>
      </c>
      <c r="BK346" t="s">
        <v>234</v>
      </c>
      <c r="BL346" t="s">
        <v>235</v>
      </c>
      <c r="BM346">
        <v>1</v>
      </c>
      <c r="BN346" t="s">
        <v>97</v>
      </c>
      <c r="BO346">
        <v>1</v>
      </c>
      <c r="BP346">
        <v>0</v>
      </c>
      <c r="BQ346">
        <v>609.95000000000005</v>
      </c>
      <c r="BR346">
        <v>609.95000000000005</v>
      </c>
      <c r="BS346" t="s">
        <v>98</v>
      </c>
      <c r="BT346">
        <v>0</v>
      </c>
      <c r="BU346">
        <v>0</v>
      </c>
      <c r="BV346">
        <v>0</v>
      </c>
      <c r="BW346">
        <v>303.85000000000002</v>
      </c>
      <c r="BX346">
        <v>303.85000000000002</v>
      </c>
      <c r="BY346">
        <v>306.10000000000002</v>
      </c>
      <c r="BZ346">
        <v>50.18444134765145</v>
      </c>
      <c r="CA346" t="s">
        <v>99</v>
      </c>
      <c r="CB346" t="s">
        <v>78</v>
      </c>
    </row>
    <row r="347" spans="1:80" x14ac:dyDescent="0.25">
      <c r="A347" t="s">
        <v>773</v>
      </c>
      <c r="B347" t="s">
        <v>720</v>
      </c>
      <c r="C347">
        <f>YEAR(Table_cherry_TWO_View_VY_SOP_Detail[[#This Row],[Document_Date]])</f>
        <v>2014</v>
      </c>
      <c r="D347">
        <f>MONTH(Table_cherry_TWO_View_VY_SOP_Detail[[#This Row],[Document_Date]])</f>
        <v>5</v>
      </c>
      <c r="E347" t="str">
        <f>TEXT(Table_cherry_TWO_View_VY_SOP_Detail[[#This Row],[Document_Date]], "yyyy-MMM")</f>
        <v>2014-May</v>
      </c>
      <c r="F347" s="3">
        <f>WEEKDAY(Table_cherry_TWO_View_VY_SOP_Detail[[#This Row],[Document_Date]])</f>
        <v>7</v>
      </c>
      <c r="G347">
        <f>WEEKNUM(Table_cherry_TWO_View_VY_SOP_Detail[[#This Row],[Document_Date]])</f>
        <v>19</v>
      </c>
      <c r="H347">
        <f ca="1">_xlfn.DAYS(Table_cherry_TWO_View_VY_SOP_Detail[[#This Row],[Due_Date]], Table_cherry_TWO_View_VY_SOP_Detail[[#This Row],[Today]])</f>
        <v>235</v>
      </c>
      <c r="I347" s="2">
        <f t="shared" ca="1" si="5"/>
        <v>41539</v>
      </c>
      <c r="J347" s="1">
        <v>41769</v>
      </c>
      <c r="K347" s="1">
        <v>41769</v>
      </c>
      <c r="L347" s="1">
        <v>41769</v>
      </c>
      <c r="M347" s="1">
        <v>41774</v>
      </c>
      <c r="N347">
        <v>20</v>
      </c>
      <c r="O347" t="s">
        <v>75</v>
      </c>
      <c r="P347" t="s">
        <v>76</v>
      </c>
      <c r="Q347" t="s">
        <v>77</v>
      </c>
      <c r="R347" t="s">
        <v>78</v>
      </c>
      <c r="S347" t="s">
        <v>748</v>
      </c>
      <c r="T347" t="s">
        <v>80</v>
      </c>
      <c r="U347" t="s">
        <v>80</v>
      </c>
      <c r="V347" t="s">
        <v>81</v>
      </c>
      <c r="W347" t="s">
        <v>81</v>
      </c>
      <c r="X347" t="s">
        <v>82</v>
      </c>
      <c r="Y347" t="s">
        <v>82</v>
      </c>
      <c r="Z347" t="s">
        <v>83</v>
      </c>
      <c r="AA347" t="s">
        <v>84</v>
      </c>
      <c r="AB347" t="s">
        <v>84</v>
      </c>
      <c r="AC347" t="s">
        <v>85</v>
      </c>
      <c r="AD347" t="s">
        <v>86</v>
      </c>
      <c r="AE347" t="s">
        <v>77</v>
      </c>
      <c r="AF347" t="s">
        <v>87</v>
      </c>
      <c r="AG347" t="s">
        <v>78</v>
      </c>
      <c r="AH347" t="s">
        <v>78</v>
      </c>
      <c r="AI347" t="s">
        <v>88</v>
      </c>
      <c r="AJ347" t="s">
        <v>89</v>
      </c>
      <c r="AK347" t="s">
        <v>90</v>
      </c>
      <c r="AL347" t="s">
        <v>91</v>
      </c>
      <c r="AM347" t="s">
        <v>86</v>
      </c>
      <c r="AN347" t="s">
        <v>77</v>
      </c>
      <c r="AO347" t="s">
        <v>87</v>
      </c>
      <c r="AP347" t="s">
        <v>78</v>
      </c>
      <c r="AQ347" t="s">
        <v>78</v>
      </c>
      <c r="AR347" t="s">
        <v>88</v>
      </c>
      <c r="AS347" t="s">
        <v>89</v>
      </c>
      <c r="AT347" t="s">
        <v>90</v>
      </c>
      <c r="AU347" t="s">
        <v>91</v>
      </c>
      <c r="AV347">
        <v>117.65</v>
      </c>
      <c r="AW347">
        <v>0</v>
      </c>
      <c r="AX347">
        <v>109.95</v>
      </c>
      <c r="AY347">
        <v>0</v>
      </c>
      <c r="AZ347">
        <v>0</v>
      </c>
      <c r="BA347">
        <v>7.7</v>
      </c>
      <c r="BB347" t="s">
        <v>92</v>
      </c>
      <c r="BC347" s="1">
        <v>1</v>
      </c>
      <c r="BD347" s="1">
        <v>1</v>
      </c>
      <c r="BE347" t="s">
        <v>93</v>
      </c>
      <c r="BF347" t="s">
        <v>78</v>
      </c>
      <c r="BG347" t="s">
        <v>78</v>
      </c>
      <c r="BH347">
        <v>16384</v>
      </c>
      <c r="BI347">
        <v>0</v>
      </c>
      <c r="BJ347" t="s">
        <v>94</v>
      </c>
      <c r="BK347" t="s">
        <v>138</v>
      </c>
      <c r="BL347" t="s">
        <v>139</v>
      </c>
      <c r="BM347">
        <v>1</v>
      </c>
      <c r="BN347" t="s">
        <v>97</v>
      </c>
      <c r="BO347">
        <v>1</v>
      </c>
      <c r="BP347">
        <v>0</v>
      </c>
      <c r="BQ347">
        <v>109.95</v>
      </c>
      <c r="BR347">
        <v>109.95</v>
      </c>
      <c r="BS347" t="s">
        <v>98</v>
      </c>
      <c r="BT347">
        <v>0</v>
      </c>
      <c r="BU347">
        <v>0</v>
      </c>
      <c r="BV347">
        <v>0</v>
      </c>
      <c r="BW347">
        <v>50.25</v>
      </c>
      <c r="BX347">
        <v>50.25</v>
      </c>
      <c r="BY347">
        <v>59.7</v>
      </c>
      <c r="BZ347">
        <v>54.297407912687589</v>
      </c>
      <c r="CA347" t="s">
        <v>99</v>
      </c>
      <c r="CB347" t="s">
        <v>78</v>
      </c>
    </row>
    <row r="348" spans="1:80" x14ac:dyDescent="0.25">
      <c r="A348" t="s">
        <v>774</v>
      </c>
      <c r="B348" t="s">
        <v>720</v>
      </c>
      <c r="C348">
        <f>YEAR(Table_cherry_TWO_View_VY_SOP_Detail[[#This Row],[Document_Date]])</f>
        <v>2014</v>
      </c>
      <c r="D348">
        <f>MONTH(Table_cherry_TWO_View_VY_SOP_Detail[[#This Row],[Document_Date]])</f>
        <v>5</v>
      </c>
      <c r="E348" t="str">
        <f>TEXT(Table_cherry_TWO_View_VY_SOP_Detail[[#This Row],[Document_Date]], "yyyy-MMM")</f>
        <v>2014-May</v>
      </c>
      <c r="F348" s="3">
        <f>WEEKDAY(Table_cherry_TWO_View_VY_SOP_Detail[[#This Row],[Document_Date]])</f>
        <v>7</v>
      </c>
      <c r="G348">
        <f>WEEKNUM(Table_cherry_TWO_View_VY_SOP_Detail[[#This Row],[Document_Date]])</f>
        <v>21</v>
      </c>
      <c r="H348">
        <f ca="1">_xlfn.DAYS(Table_cherry_TWO_View_VY_SOP_Detail[[#This Row],[Due_Date]], Table_cherry_TWO_View_VY_SOP_Detail[[#This Row],[Today]])</f>
        <v>244</v>
      </c>
      <c r="I348" s="2">
        <f t="shared" ca="1" si="5"/>
        <v>41539</v>
      </c>
      <c r="J348" s="1">
        <v>41783</v>
      </c>
      <c r="K348" s="1">
        <v>1</v>
      </c>
      <c r="L348" s="1">
        <v>41783</v>
      </c>
      <c r="M348" s="1">
        <v>41783</v>
      </c>
      <c r="N348">
        <v>45</v>
      </c>
      <c r="O348" t="s">
        <v>75</v>
      </c>
      <c r="P348" t="s">
        <v>775</v>
      </c>
      <c r="Q348" t="s">
        <v>776</v>
      </c>
      <c r="R348" t="s">
        <v>78</v>
      </c>
      <c r="S348" t="s">
        <v>79</v>
      </c>
      <c r="T348" t="s">
        <v>80</v>
      </c>
      <c r="U348" t="s">
        <v>80</v>
      </c>
      <c r="V348" t="s">
        <v>104</v>
      </c>
      <c r="W348" t="s">
        <v>104</v>
      </c>
      <c r="X348" t="s">
        <v>105</v>
      </c>
      <c r="Y348" t="s">
        <v>105</v>
      </c>
      <c r="Z348" t="s">
        <v>83</v>
      </c>
      <c r="AA348" t="s">
        <v>84</v>
      </c>
      <c r="AB348" t="s">
        <v>84</v>
      </c>
      <c r="AC348" t="s">
        <v>86</v>
      </c>
      <c r="AD348" t="s">
        <v>86</v>
      </c>
      <c r="AE348" t="s">
        <v>776</v>
      </c>
      <c r="AF348" t="s">
        <v>777</v>
      </c>
      <c r="AG348" t="s">
        <v>78</v>
      </c>
      <c r="AH348" t="s">
        <v>78</v>
      </c>
      <c r="AI348" t="s">
        <v>684</v>
      </c>
      <c r="AJ348" t="s">
        <v>148</v>
      </c>
      <c r="AK348" t="s">
        <v>778</v>
      </c>
      <c r="AL348" t="s">
        <v>91</v>
      </c>
      <c r="AM348" t="s">
        <v>86</v>
      </c>
      <c r="AN348" t="s">
        <v>776</v>
      </c>
      <c r="AO348" t="s">
        <v>777</v>
      </c>
      <c r="AP348" t="s">
        <v>78</v>
      </c>
      <c r="AQ348" t="s">
        <v>78</v>
      </c>
      <c r="AR348" t="s">
        <v>684</v>
      </c>
      <c r="AS348" t="s">
        <v>148</v>
      </c>
      <c r="AT348" t="s">
        <v>778</v>
      </c>
      <c r="AU348" t="s">
        <v>91</v>
      </c>
      <c r="AV348">
        <v>42.75</v>
      </c>
      <c r="AW348">
        <v>0</v>
      </c>
      <c r="AX348">
        <v>39.950000000000003</v>
      </c>
      <c r="AY348">
        <v>0</v>
      </c>
      <c r="AZ348">
        <v>0</v>
      </c>
      <c r="BA348">
        <v>2.8</v>
      </c>
      <c r="BB348" t="s">
        <v>92</v>
      </c>
      <c r="BC348" s="1">
        <v>1</v>
      </c>
      <c r="BD348" s="1">
        <v>1</v>
      </c>
      <c r="BE348" t="s">
        <v>93</v>
      </c>
      <c r="BF348" t="s">
        <v>78</v>
      </c>
      <c r="BG348" t="s">
        <v>78</v>
      </c>
      <c r="BH348">
        <v>32768</v>
      </c>
      <c r="BI348">
        <v>0</v>
      </c>
      <c r="BJ348" t="s">
        <v>94</v>
      </c>
      <c r="BK348" t="s">
        <v>713</v>
      </c>
      <c r="BL348" t="s">
        <v>714</v>
      </c>
      <c r="BM348">
        <v>1</v>
      </c>
      <c r="BN348" t="s">
        <v>97</v>
      </c>
      <c r="BO348">
        <v>1</v>
      </c>
      <c r="BP348">
        <v>0</v>
      </c>
      <c r="BQ348">
        <v>39.950000000000003</v>
      </c>
      <c r="BR348">
        <v>39.950000000000003</v>
      </c>
      <c r="BS348" t="s">
        <v>98</v>
      </c>
      <c r="BT348">
        <v>0</v>
      </c>
      <c r="BU348">
        <v>0</v>
      </c>
      <c r="BV348">
        <v>0</v>
      </c>
      <c r="BW348">
        <v>18.649999999999999</v>
      </c>
      <c r="BX348">
        <v>18.649999999999999</v>
      </c>
      <c r="BY348">
        <v>21.3</v>
      </c>
      <c r="BZ348">
        <v>53.316645807259071</v>
      </c>
      <c r="CA348" t="s">
        <v>99</v>
      </c>
      <c r="CB348" t="s">
        <v>78</v>
      </c>
    </row>
    <row r="349" spans="1:80" x14ac:dyDescent="0.25">
      <c r="A349" t="s">
        <v>779</v>
      </c>
      <c r="B349" t="s">
        <v>720</v>
      </c>
      <c r="C349">
        <f>YEAR(Table_cherry_TWO_View_VY_SOP_Detail[[#This Row],[Document_Date]])</f>
        <v>2014</v>
      </c>
      <c r="D349">
        <f>MONTH(Table_cherry_TWO_View_VY_SOP_Detail[[#This Row],[Document_Date]])</f>
        <v>5</v>
      </c>
      <c r="E349" t="str">
        <f>TEXT(Table_cherry_TWO_View_VY_SOP_Detail[[#This Row],[Document_Date]], "yyyy-MMM")</f>
        <v>2014-May</v>
      </c>
      <c r="F349" s="3">
        <f>WEEKDAY(Table_cherry_TWO_View_VY_SOP_Detail[[#This Row],[Document_Date]])</f>
        <v>2</v>
      </c>
      <c r="G349">
        <f>WEEKNUM(Table_cherry_TWO_View_VY_SOP_Detail[[#This Row],[Document_Date]])</f>
        <v>22</v>
      </c>
      <c r="H349">
        <f ca="1">_xlfn.DAYS(Table_cherry_TWO_View_VY_SOP_Detail[[#This Row],[Due_Date]], Table_cherry_TWO_View_VY_SOP_Detail[[#This Row],[Today]])</f>
        <v>246</v>
      </c>
      <c r="I349" s="2">
        <f t="shared" ca="1" si="5"/>
        <v>41539</v>
      </c>
      <c r="J349" s="1">
        <v>41785</v>
      </c>
      <c r="K349" s="1">
        <v>1</v>
      </c>
      <c r="L349" s="1">
        <v>41785</v>
      </c>
      <c r="M349" s="1">
        <v>41785</v>
      </c>
      <c r="N349">
        <v>59</v>
      </c>
      <c r="O349" t="s">
        <v>75</v>
      </c>
      <c r="P349" t="s">
        <v>499</v>
      </c>
      <c r="Q349" t="s">
        <v>500</v>
      </c>
      <c r="R349" t="s">
        <v>78</v>
      </c>
      <c r="S349" t="s">
        <v>79</v>
      </c>
      <c r="T349" t="s">
        <v>80</v>
      </c>
      <c r="U349" t="s">
        <v>80</v>
      </c>
      <c r="V349" t="s">
        <v>267</v>
      </c>
      <c r="W349" t="s">
        <v>267</v>
      </c>
      <c r="X349" t="s">
        <v>268</v>
      </c>
      <c r="Y349" t="s">
        <v>268</v>
      </c>
      <c r="Z349" t="s">
        <v>83</v>
      </c>
      <c r="AA349" t="s">
        <v>84</v>
      </c>
      <c r="AB349" t="s">
        <v>84</v>
      </c>
      <c r="AC349" t="s">
        <v>86</v>
      </c>
      <c r="AD349" t="s">
        <v>80</v>
      </c>
      <c r="AE349" t="s">
        <v>500</v>
      </c>
      <c r="AF349" t="s">
        <v>710</v>
      </c>
      <c r="AG349" t="s">
        <v>78</v>
      </c>
      <c r="AH349" t="s">
        <v>78</v>
      </c>
      <c r="AI349" t="s">
        <v>503</v>
      </c>
      <c r="AJ349" t="s">
        <v>271</v>
      </c>
      <c r="AK349" t="s">
        <v>504</v>
      </c>
      <c r="AL349" t="s">
        <v>91</v>
      </c>
      <c r="AM349" t="s">
        <v>80</v>
      </c>
      <c r="AN349" t="s">
        <v>500</v>
      </c>
      <c r="AO349" t="s">
        <v>710</v>
      </c>
      <c r="AP349" t="s">
        <v>78</v>
      </c>
      <c r="AQ349" t="s">
        <v>78</v>
      </c>
      <c r="AR349" t="s">
        <v>503</v>
      </c>
      <c r="AS349" t="s">
        <v>271</v>
      </c>
      <c r="AT349" t="s">
        <v>504</v>
      </c>
      <c r="AU349" t="s">
        <v>91</v>
      </c>
      <c r="AV349">
        <v>128.35</v>
      </c>
      <c r="AW349">
        <v>0</v>
      </c>
      <c r="AX349">
        <v>119.95</v>
      </c>
      <c r="AY349">
        <v>0</v>
      </c>
      <c r="AZ349">
        <v>0</v>
      </c>
      <c r="BA349">
        <v>8.4</v>
      </c>
      <c r="BB349" t="s">
        <v>92</v>
      </c>
      <c r="BC349" s="1">
        <v>1</v>
      </c>
      <c r="BD349" s="1">
        <v>1</v>
      </c>
      <c r="BE349" t="s">
        <v>93</v>
      </c>
      <c r="BF349" t="s">
        <v>78</v>
      </c>
      <c r="BG349" t="s">
        <v>78</v>
      </c>
      <c r="BH349">
        <v>16384</v>
      </c>
      <c r="BI349">
        <v>0</v>
      </c>
      <c r="BJ349" t="s">
        <v>94</v>
      </c>
      <c r="BK349" t="s">
        <v>328</v>
      </c>
      <c r="BL349" t="s">
        <v>329</v>
      </c>
      <c r="BM349">
        <v>1</v>
      </c>
      <c r="BN349" t="s">
        <v>97</v>
      </c>
      <c r="BO349">
        <v>1</v>
      </c>
      <c r="BP349">
        <v>0</v>
      </c>
      <c r="BQ349">
        <v>119.95</v>
      </c>
      <c r="BR349">
        <v>119.95</v>
      </c>
      <c r="BS349" t="s">
        <v>98</v>
      </c>
      <c r="BT349">
        <v>0</v>
      </c>
      <c r="BU349">
        <v>0</v>
      </c>
      <c r="BV349">
        <v>0</v>
      </c>
      <c r="BW349">
        <v>59.29</v>
      </c>
      <c r="BX349">
        <v>59.29</v>
      </c>
      <c r="BY349">
        <v>60.66</v>
      </c>
      <c r="BZ349">
        <v>50.571071279699872</v>
      </c>
      <c r="CA349" t="s">
        <v>99</v>
      </c>
      <c r="CB349" t="s">
        <v>78</v>
      </c>
    </row>
    <row r="350" spans="1:80" x14ac:dyDescent="0.25">
      <c r="A350" t="s">
        <v>780</v>
      </c>
      <c r="B350" t="s">
        <v>720</v>
      </c>
      <c r="C350">
        <f>YEAR(Table_cherry_TWO_View_VY_SOP_Detail[[#This Row],[Document_Date]])</f>
        <v>2014</v>
      </c>
      <c r="D350">
        <f>MONTH(Table_cherry_TWO_View_VY_SOP_Detail[[#This Row],[Document_Date]])</f>
        <v>5</v>
      </c>
      <c r="E350" t="str">
        <f>TEXT(Table_cherry_TWO_View_VY_SOP_Detail[[#This Row],[Document_Date]], "yyyy-MMM")</f>
        <v>2014-May</v>
      </c>
      <c r="F350" s="3">
        <f>WEEKDAY(Table_cherry_TWO_View_VY_SOP_Detail[[#This Row],[Document_Date]])</f>
        <v>2</v>
      </c>
      <c r="G350">
        <f>WEEKNUM(Table_cherry_TWO_View_VY_SOP_Detail[[#This Row],[Document_Date]])</f>
        <v>21</v>
      </c>
      <c r="H350">
        <f ca="1">_xlfn.DAYS(Table_cherry_TWO_View_VY_SOP_Detail[[#This Row],[Due_Date]], Table_cherry_TWO_View_VY_SOP_Detail[[#This Row],[Today]])</f>
        <v>239</v>
      </c>
      <c r="I350" s="2">
        <f t="shared" ca="1" si="5"/>
        <v>41539</v>
      </c>
      <c r="J350" s="1">
        <v>41778</v>
      </c>
      <c r="K350" s="1">
        <v>1</v>
      </c>
      <c r="L350" s="1">
        <v>41778</v>
      </c>
      <c r="M350" s="1">
        <v>41778</v>
      </c>
      <c r="N350">
        <v>60</v>
      </c>
      <c r="O350" t="s">
        <v>75</v>
      </c>
      <c r="P350" t="s">
        <v>417</v>
      </c>
      <c r="Q350" t="s">
        <v>418</v>
      </c>
      <c r="R350" t="s">
        <v>78</v>
      </c>
      <c r="S350" t="s">
        <v>79</v>
      </c>
      <c r="T350" t="s">
        <v>80</v>
      </c>
      <c r="U350" t="s">
        <v>80</v>
      </c>
      <c r="V350" t="s">
        <v>226</v>
      </c>
      <c r="W350" t="s">
        <v>226</v>
      </c>
      <c r="X350" t="s">
        <v>227</v>
      </c>
      <c r="Y350" t="s">
        <v>227</v>
      </c>
      <c r="Z350" t="s">
        <v>83</v>
      </c>
      <c r="AA350" t="s">
        <v>228</v>
      </c>
      <c r="AB350" t="s">
        <v>228</v>
      </c>
      <c r="AC350" t="s">
        <v>86</v>
      </c>
      <c r="AD350" t="s">
        <v>80</v>
      </c>
      <c r="AE350" t="s">
        <v>418</v>
      </c>
      <c r="AF350" t="s">
        <v>712</v>
      </c>
      <c r="AG350" t="s">
        <v>78</v>
      </c>
      <c r="AH350" t="s">
        <v>78</v>
      </c>
      <c r="AI350" t="s">
        <v>421</v>
      </c>
      <c r="AJ350" t="s">
        <v>78</v>
      </c>
      <c r="AK350" t="s">
        <v>78</v>
      </c>
      <c r="AL350" t="s">
        <v>422</v>
      </c>
      <c r="AM350" t="s">
        <v>80</v>
      </c>
      <c r="AN350" t="s">
        <v>418</v>
      </c>
      <c r="AO350" t="s">
        <v>712</v>
      </c>
      <c r="AP350" t="s">
        <v>78</v>
      </c>
      <c r="AQ350" t="s">
        <v>78</v>
      </c>
      <c r="AR350" t="s">
        <v>421</v>
      </c>
      <c r="AS350" t="s">
        <v>78</v>
      </c>
      <c r="AT350" t="s">
        <v>78</v>
      </c>
      <c r="AU350" t="s">
        <v>422</v>
      </c>
      <c r="AV350">
        <v>89.89</v>
      </c>
      <c r="AW350">
        <v>0</v>
      </c>
      <c r="AX350">
        <v>79.900000000000006</v>
      </c>
      <c r="AY350">
        <v>0</v>
      </c>
      <c r="AZ350">
        <v>0</v>
      </c>
      <c r="BA350">
        <v>9.99</v>
      </c>
      <c r="BB350" t="s">
        <v>92</v>
      </c>
      <c r="BC350" s="1">
        <v>1</v>
      </c>
      <c r="BD350" s="1">
        <v>1</v>
      </c>
      <c r="BE350" t="s">
        <v>93</v>
      </c>
      <c r="BF350" t="s">
        <v>78</v>
      </c>
      <c r="BG350" t="s">
        <v>78</v>
      </c>
      <c r="BH350">
        <v>32768</v>
      </c>
      <c r="BI350">
        <v>0</v>
      </c>
      <c r="BJ350" t="s">
        <v>94</v>
      </c>
      <c r="BK350" t="s">
        <v>713</v>
      </c>
      <c r="BL350" t="s">
        <v>714</v>
      </c>
      <c r="BM350">
        <v>2</v>
      </c>
      <c r="BN350" t="s">
        <v>97</v>
      </c>
      <c r="BO350">
        <v>1</v>
      </c>
      <c r="BP350">
        <v>0</v>
      </c>
      <c r="BQ350">
        <v>39.950000000000003</v>
      </c>
      <c r="BR350">
        <v>79.900000000000006</v>
      </c>
      <c r="BS350" t="s">
        <v>98</v>
      </c>
      <c r="BT350">
        <v>0</v>
      </c>
      <c r="BU350">
        <v>0</v>
      </c>
      <c r="BV350">
        <v>0</v>
      </c>
      <c r="BW350">
        <v>18.649999999999999</v>
      </c>
      <c r="BX350">
        <v>37.299999999999997</v>
      </c>
      <c r="BY350">
        <v>42.6</v>
      </c>
      <c r="BZ350">
        <v>53.316645807259071</v>
      </c>
      <c r="CA350" t="s">
        <v>99</v>
      </c>
      <c r="CB350" t="s">
        <v>78</v>
      </c>
    </row>
    <row r="351" spans="1:80" x14ac:dyDescent="0.25">
      <c r="A351" t="s">
        <v>781</v>
      </c>
      <c r="B351" t="s">
        <v>720</v>
      </c>
      <c r="C351">
        <f>YEAR(Table_cherry_TWO_View_VY_SOP_Detail[[#This Row],[Document_Date]])</f>
        <v>2014</v>
      </c>
      <c r="D351">
        <f>MONTH(Table_cherry_TWO_View_VY_SOP_Detail[[#This Row],[Document_Date]])</f>
        <v>4</v>
      </c>
      <c r="E351" t="str">
        <f>TEXT(Table_cherry_TWO_View_VY_SOP_Detail[[#This Row],[Document_Date]], "yyyy-MMM")</f>
        <v>2014-Apr</v>
      </c>
      <c r="F351" s="3">
        <f>WEEKDAY(Table_cherry_TWO_View_VY_SOP_Detail[[#This Row],[Document_Date]])</f>
        <v>2</v>
      </c>
      <c r="G351">
        <f>WEEKNUM(Table_cherry_TWO_View_VY_SOP_Detail[[#This Row],[Document_Date]])</f>
        <v>18</v>
      </c>
      <c r="H351">
        <f ca="1">_xlfn.DAYS(Table_cherry_TWO_View_VY_SOP_Detail[[#This Row],[Due_Date]], Table_cherry_TWO_View_VY_SOP_Detail[[#This Row],[Today]])</f>
        <v>199</v>
      </c>
      <c r="I351" s="2">
        <f t="shared" ca="1" si="5"/>
        <v>41539</v>
      </c>
      <c r="J351" s="1">
        <v>41757</v>
      </c>
      <c r="K351" s="1">
        <v>1</v>
      </c>
      <c r="L351" s="1">
        <v>41757</v>
      </c>
      <c r="M351" s="1">
        <v>41738</v>
      </c>
      <c r="N351">
        <v>3</v>
      </c>
      <c r="O351" t="s">
        <v>75</v>
      </c>
      <c r="P351" t="s">
        <v>782</v>
      </c>
      <c r="Q351" t="s">
        <v>783</v>
      </c>
      <c r="R351" t="s">
        <v>784</v>
      </c>
      <c r="S351" t="s">
        <v>79</v>
      </c>
      <c r="T351" t="s">
        <v>80</v>
      </c>
      <c r="U351" t="s">
        <v>80</v>
      </c>
      <c r="V351" t="s">
        <v>81</v>
      </c>
      <c r="W351" t="s">
        <v>81</v>
      </c>
      <c r="X351" t="s">
        <v>82</v>
      </c>
      <c r="Y351" t="s">
        <v>82</v>
      </c>
      <c r="Z351" t="s">
        <v>83</v>
      </c>
      <c r="AA351" t="s">
        <v>84</v>
      </c>
      <c r="AB351" t="s">
        <v>84</v>
      </c>
      <c r="AC351" t="s">
        <v>85</v>
      </c>
      <c r="AD351" t="s">
        <v>86</v>
      </c>
      <c r="AE351" t="s">
        <v>783</v>
      </c>
      <c r="AF351" t="s">
        <v>785</v>
      </c>
      <c r="AG351" t="s">
        <v>78</v>
      </c>
      <c r="AH351" t="s">
        <v>78</v>
      </c>
      <c r="AI351" t="s">
        <v>786</v>
      </c>
      <c r="AJ351" t="s">
        <v>89</v>
      </c>
      <c r="AK351" t="s">
        <v>787</v>
      </c>
      <c r="AL351" t="s">
        <v>91</v>
      </c>
      <c r="AM351" t="s">
        <v>86</v>
      </c>
      <c r="AN351" t="s">
        <v>783</v>
      </c>
      <c r="AO351" t="s">
        <v>785</v>
      </c>
      <c r="AP351" t="s">
        <v>78</v>
      </c>
      <c r="AQ351" t="s">
        <v>78</v>
      </c>
      <c r="AR351" t="s">
        <v>786</v>
      </c>
      <c r="AS351" t="s">
        <v>89</v>
      </c>
      <c r="AT351" t="s">
        <v>787</v>
      </c>
      <c r="AU351" t="s">
        <v>91</v>
      </c>
      <c r="AV351">
        <v>695.4</v>
      </c>
      <c r="AW351">
        <v>0</v>
      </c>
      <c r="AX351">
        <v>649.9</v>
      </c>
      <c r="AY351">
        <v>0</v>
      </c>
      <c r="AZ351">
        <v>0</v>
      </c>
      <c r="BA351">
        <v>45.5</v>
      </c>
      <c r="BB351" t="s">
        <v>92</v>
      </c>
      <c r="BC351" s="1">
        <v>1</v>
      </c>
      <c r="BD351" s="1">
        <v>1</v>
      </c>
      <c r="BE351" t="s">
        <v>93</v>
      </c>
      <c r="BF351" t="s">
        <v>78</v>
      </c>
      <c r="BG351" t="s">
        <v>78</v>
      </c>
      <c r="BH351">
        <v>16384</v>
      </c>
      <c r="BI351">
        <v>0</v>
      </c>
      <c r="BJ351" t="s">
        <v>94</v>
      </c>
      <c r="BK351" t="s">
        <v>713</v>
      </c>
      <c r="BL351" t="s">
        <v>714</v>
      </c>
      <c r="BM351">
        <v>1</v>
      </c>
      <c r="BN351" t="s">
        <v>97</v>
      </c>
      <c r="BO351">
        <v>1</v>
      </c>
      <c r="BP351">
        <v>0</v>
      </c>
      <c r="BQ351">
        <v>39.950000000000003</v>
      </c>
      <c r="BR351">
        <v>39.950000000000003</v>
      </c>
      <c r="BS351" t="s">
        <v>98</v>
      </c>
      <c r="BT351">
        <v>0</v>
      </c>
      <c r="BU351">
        <v>0</v>
      </c>
      <c r="BV351">
        <v>0</v>
      </c>
      <c r="BW351">
        <v>18.649999999999999</v>
      </c>
      <c r="BX351">
        <v>18.649999999999999</v>
      </c>
      <c r="BY351">
        <v>21.3</v>
      </c>
      <c r="BZ351">
        <v>53.316645807259071</v>
      </c>
      <c r="CA351" t="s">
        <v>99</v>
      </c>
      <c r="CB351" t="s">
        <v>78</v>
      </c>
    </row>
    <row r="352" spans="1:80" x14ac:dyDescent="0.25">
      <c r="A352" t="s">
        <v>781</v>
      </c>
      <c r="B352" t="s">
        <v>720</v>
      </c>
      <c r="C352">
        <f>YEAR(Table_cherry_TWO_View_VY_SOP_Detail[[#This Row],[Document_Date]])</f>
        <v>2014</v>
      </c>
      <c r="D352">
        <f>MONTH(Table_cherry_TWO_View_VY_SOP_Detail[[#This Row],[Document_Date]])</f>
        <v>4</v>
      </c>
      <c r="E352" t="str">
        <f>TEXT(Table_cherry_TWO_View_VY_SOP_Detail[[#This Row],[Document_Date]], "yyyy-MMM")</f>
        <v>2014-Apr</v>
      </c>
      <c r="F352" s="3">
        <f>WEEKDAY(Table_cherry_TWO_View_VY_SOP_Detail[[#This Row],[Document_Date]])</f>
        <v>2</v>
      </c>
      <c r="G352">
        <f>WEEKNUM(Table_cherry_TWO_View_VY_SOP_Detail[[#This Row],[Document_Date]])</f>
        <v>18</v>
      </c>
      <c r="H352">
        <f ca="1">_xlfn.DAYS(Table_cherry_TWO_View_VY_SOP_Detail[[#This Row],[Due_Date]], Table_cherry_TWO_View_VY_SOP_Detail[[#This Row],[Today]])</f>
        <v>199</v>
      </c>
      <c r="I352" s="2">
        <f t="shared" ca="1" si="5"/>
        <v>41539</v>
      </c>
      <c r="J352" s="1">
        <v>41757</v>
      </c>
      <c r="K352" s="1">
        <v>1</v>
      </c>
      <c r="L352" s="1">
        <v>41757</v>
      </c>
      <c r="M352" s="1">
        <v>41738</v>
      </c>
      <c r="N352">
        <v>3</v>
      </c>
      <c r="O352" t="s">
        <v>75</v>
      </c>
      <c r="P352" t="s">
        <v>782</v>
      </c>
      <c r="Q352" t="s">
        <v>783</v>
      </c>
      <c r="R352" t="s">
        <v>784</v>
      </c>
      <c r="S352" t="s">
        <v>79</v>
      </c>
      <c r="T352" t="s">
        <v>80</v>
      </c>
      <c r="U352" t="s">
        <v>80</v>
      </c>
      <c r="V352" t="s">
        <v>81</v>
      </c>
      <c r="W352" t="s">
        <v>81</v>
      </c>
      <c r="X352" t="s">
        <v>82</v>
      </c>
      <c r="Y352" t="s">
        <v>82</v>
      </c>
      <c r="Z352" t="s">
        <v>83</v>
      </c>
      <c r="AA352" t="s">
        <v>84</v>
      </c>
      <c r="AB352" t="s">
        <v>84</v>
      </c>
      <c r="AC352" t="s">
        <v>85</v>
      </c>
      <c r="AD352" t="s">
        <v>86</v>
      </c>
      <c r="AE352" t="s">
        <v>783</v>
      </c>
      <c r="AF352" t="s">
        <v>785</v>
      </c>
      <c r="AG352" t="s">
        <v>78</v>
      </c>
      <c r="AH352" t="s">
        <v>78</v>
      </c>
      <c r="AI352" t="s">
        <v>786</v>
      </c>
      <c r="AJ352" t="s">
        <v>89</v>
      </c>
      <c r="AK352" t="s">
        <v>787</v>
      </c>
      <c r="AL352" t="s">
        <v>91</v>
      </c>
      <c r="AM352" t="s">
        <v>86</v>
      </c>
      <c r="AN352" t="s">
        <v>783</v>
      </c>
      <c r="AO352" t="s">
        <v>785</v>
      </c>
      <c r="AP352" t="s">
        <v>78</v>
      </c>
      <c r="AQ352" t="s">
        <v>78</v>
      </c>
      <c r="AR352" t="s">
        <v>786</v>
      </c>
      <c r="AS352" t="s">
        <v>89</v>
      </c>
      <c r="AT352" t="s">
        <v>787</v>
      </c>
      <c r="AU352" t="s">
        <v>91</v>
      </c>
      <c r="AV352">
        <v>695.4</v>
      </c>
      <c r="AW352">
        <v>0</v>
      </c>
      <c r="AX352">
        <v>649.9</v>
      </c>
      <c r="AY352">
        <v>0</v>
      </c>
      <c r="AZ352">
        <v>0</v>
      </c>
      <c r="BA352">
        <v>45.5</v>
      </c>
      <c r="BB352" t="s">
        <v>92</v>
      </c>
      <c r="BC352" s="1">
        <v>1</v>
      </c>
      <c r="BD352" s="1">
        <v>1</v>
      </c>
      <c r="BE352" t="s">
        <v>93</v>
      </c>
      <c r="BF352" t="s">
        <v>78</v>
      </c>
      <c r="BG352" t="s">
        <v>78</v>
      </c>
      <c r="BH352">
        <v>32768</v>
      </c>
      <c r="BI352">
        <v>0</v>
      </c>
      <c r="BJ352" t="s">
        <v>94</v>
      </c>
      <c r="BK352" t="s">
        <v>234</v>
      </c>
      <c r="BL352" t="s">
        <v>235</v>
      </c>
      <c r="BM352">
        <v>1</v>
      </c>
      <c r="BN352" t="s">
        <v>97</v>
      </c>
      <c r="BO352">
        <v>1</v>
      </c>
      <c r="BP352">
        <v>0</v>
      </c>
      <c r="BQ352">
        <v>609.95000000000005</v>
      </c>
      <c r="BR352">
        <v>609.95000000000005</v>
      </c>
      <c r="BS352" t="s">
        <v>98</v>
      </c>
      <c r="BT352">
        <v>0</v>
      </c>
      <c r="BU352">
        <v>0</v>
      </c>
      <c r="BV352">
        <v>0</v>
      </c>
      <c r="BW352">
        <v>303.85000000000002</v>
      </c>
      <c r="BX352">
        <v>303.85000000000002</v>
      </c>
      <c r="BY352">
        <v>306.10000000000002</v>
      </c>
      <c r="BZ352">
        <v>50.18444134765145</v>
      </c>
      <c r="CA352" t="s">
        <v>99</v>
      </c>
      <c r="CB352" t="s">
        <v>78</v>
      </c>
    </row>
    <row r="353" spans="1:80" x14ac:dyDescent="0.25">
      <c r="A353" t="s">
        <v>788</v>
      </c>
      <c r="B353" t="s">
        <v>720</v>
      </c>
      <c r="C353">
        <f>YEAR(Table_cherry_TWO_View_VY_SOP_Detail[[#This Row],[Document_Date]])</f>
        <v>2014</v>
      </c>
      <c r="D353">
        <f>MONTH(Table_cherry_TWO_View_VY_SOP_Detail[[#This Row],[Document_Date]])</f>
        <v>5</v>
      </c>
      <c r="E353" t="str">
        <f>TEXT(Table_cherry_TWO_View_VY_SOP_Detail[[#This Row],[Document_Date]], "yyyy-MMM")</f>
        <v>2014-May</v>
      </c>
      <c r="F353" s="3">
        <f>WEEKDAY(Table_cherry_TWO_View_VY_SOP_Detail[[#This Row],[Document_Date]])</f>
        <v>7</v>
      </c>
      <c r="G353">
        <f>WEEKNUM(Table_cherry_TWO_View_VY_SOP_Detail[[#This Row],[Document_Date]])</f>
        <v>19</v>
      </c>
      <c r="H353">
        <f ca="1">_xlfn.DAYS(Table_cherry_TWO_View_VY_SOP_Detail[[#This Row],[Due_Date]], Table_cherry_TWO_View_VY_SOP_Detail[[#This Row],[Today]])</f>
        <v>230</v>
      </c>
      <c r="I353" s="2">
        <f t="shared" ca="1" si="5"/>
        <v>41539</v>
      </c>
      <c r="J353" s="1">
        <v>41769</v>
      </c>
      <c r="K353" s="1">
        <v>1</v>
      </c>
      <c r="L353" s="1">
        <v>41769</v>
      </c>
      <c r="M353" s="1">
        <v>41769</v>
      </c>
      <c r="N353">
        <v>24</v>
      </c>
      <c r="O353" t="s">
        <v>75</v>
      </c>
      <c r="P353" t="s">
        <v>274</v>
      </c>
      <c r="Q353" t="s">
        <v>275</v>
      </c>
      <c r="R353" t="s">
        <v>78</v>
      </c>
      <c r="S353" t="s">
        <v>721</v>
      </c>
      <c r="T353" t="s">
        <v>80</v>
      </c>
      <c r="U353" t="s">
        <v>80</v>
      </c>
      <c r="V353" t="s">
        <v>267</v>
      </c>
      <c r="W353" t="s">
        <v>267</v>
      </c>
      <c r="X353" t="s">
        <v>268</v>
      </c>
      <c r="Y353" t="s">
        <v>268</v>
      </c>
      <c r="Z353" t="s">
        <v>83</v>
      </c>
      <c r="AA353" t="s">
        <v>84</v>
      </c>
      <c r="AB353" t="s">
        <v>84</v>
      </c>
      <c r="AC353" t="s">
        <v>86</v>
      </c>
      <c r="AD353" t="s">
        <v>86</v>
      </c>
      <c r="AE353" t="s">
        <v>275</v>
      </c>
      <c r="AF353" t="s">
        <v>276</v>
      </c>
      <c r="AG353" t="s">
        <v>78</v>
      </c>
      <c r="AH353" t="s">
        <v>78</v>
      </c>
      <c r="AI353" t="s">
        <v>277</v>
      </c>
      <c r="AJ353" t="s">
        <v>278</v>
      </c>
      <c r="AK353" t="s">
        <v>279</v>
      </c>
      <c r="AL353" t="s">
        <v>91</v>
      </c>
      <c r="AM353" t="s">
        <v>86</v>
      </c>
      <c r="AN353" t="s">
        <v>275</v>
      </c>
      <c r="AO353" t="s">
        <v>276</v>
      </c>
      <c r="AP353" t="s">
        <v>78</v>
      </c>
      <c r="AQ353" t="s">
        <v>78</v>
      </c>
      <c r="AR353" t="s">
        <v>277</v>
      </c>
      <c r="AS353" t="s">
        <v>278</v>
      </c>
      <c r="AT353" t="s">
        <v>279</v>
      </c>
      <c r="AU353" t="s">
        <v>91</v>
      </c>
      <c r="AV353">
        <v>5999.95</v>
      </c>
      <c r="AW353">
        <v>0</v>
      </c>
      <c r="AX353">
        <v>5999.95</v>
      </c>
      <c r="AY353">
        <v>0</v>
      </c>
      <c r="AZ353">
        <v>0</v>
      </c>
      <c r="BA353">
        <v>0</v>
      </c>
      <c r="BB353" t="s">
        <v>92</v>
      </c>
      <c r="BC353" s="1">
        <v>1</v>
      </c>
      <c r="BD353" s="1">
        <v>1</v>
      </c>
      <c r="BE353" t="s">
        <v>93</v>
      </c>
      <c r="BF353" t="s">
        <v>78</v>
      </c>
      <c r="BG353" t="s">
        <v>78</v>
      </c>
      <c r="BH353">
        <v>16384</v>
      </c>
      <c r="BI353">
        <v>0</v>
      </c>
      <c r="BJ353" t="s">
        <v>94</v>
      </c>
      <c r="BK353" t="s">
        <v>280</v>
      </c>
      <c r="BL353" t="s">
        <v>281</v>
      </c>
      <c r="BM353">
        <v>1</v>
      </c>
      <c r="BN353" t="s">
        <v>97</v>
      </c>
      <c r="BO353">
        <v>1</v>
      </c>
      <c r="BP353">
        <v>0</v>
      </c>
      <c r="BQ353">
        <v>5999.95</v>
      </c>
      <c r="BR353">
        <v>5999.95</v>
      </c>
      <c r="BS353" t="s">
        <v>98</v>
      </c>
      <c r="BT353">
        <v>0</v>
      </c>
      <c r="BU353">
        <v>0</v>
      </c>
      <c r="BV353">
        <v>0</v>
      </c>
      <c r="BW353">
        <v>2998.15</v>
      </c>
      <c r="BX353">
        <v>2998.15</v>
      </c>
      <c r="BY353">
        <v>3001.8</v>
      </c>
      <c r="BZ353">
        <v>50.030416920141001</v>
      </c>
      <c r="CA353" t="s">
        <v>99</v>
      </c>
      <c r="CB353" t="s">
        <v>78</v>
      </c>
    </row>
    <row r="354" spans="1:80" x14ac:dyDescent="0.25">
      <c r="A354" t="s">
        <v>789</v>
      </c>
      <c r="B354" t="s">
        <v>720</v>
      </c>
      <c r="C354">
        <f>YEAR(Table_cherry_TWO_View_VY_SOP_Detail[[#This Row],[Document_Date]])</f>
        <v>2014</v>
      </c>
      <c r="D354">
        <f>MONTH(Table_cherry_TWO_View_VY_SOP_Detail[[#This Row],[Document_Date]])</f>
        <v>5</v>
      </c>
      <c r="E354" t="str">
        <f>TEXT(Table_cherry_TWO_View_VY_SOP_Detail[[#This Row],[Document_Date]], "yyyy-MMM")</f>
        <v>2014-May</v>
      </c>
      <c r="F354" s="3">
        <f>WEEKDAY(Table_cherry_TWO_View_VY_SOP_Detail[[#This Row],[Document_Date]])</f>
        <v>1</v>
      </c>
      <c r="G354">
        <f>WEEKNUM(Table_cherry_TWO_View_VY_SOP_Detail[[#This Row],[Document_Date]])</f>
        <v>20</v>
      </c>
      <c r="H354">
        <f ca="1">_xlfn.DAYS(Table_cherry_TWO_View_VY_SOP_Detail[[#This Row],[Due_Date]], Table_cherry_TWO_View_VY_SOP_Detail[[#This Row],[Today]])</f>
        <v>231</v>
      </c>
      <c r="I354" s="2">
        <f t="shared" ca="1" si="5"/>
        <v>41539</v>
      </c>
      <c r="J354" s="1">
        <v>41770</v>
      </c>
      <c r="K354" s="1">
        <v>1</v>
      </c>
      <c r="L354" s="1">
        <v>41770</v>
      </c>
      <c r="M354" s="1">
        <v>41770</v>
      </c>
      <c r="N354">
        <v>25</v>
      </c>
      <c r="O354" t="s">
        <v>75</v>
      </c>
      <c r="P354" t="s">
        <v>283</v>
      </c>
      <c r="Q354" t="s">
        <v>284</v>
      </c>
      <c r="R354" t="s">
        <v>78</v>
      </c>
      <c r="S354" t="s">
        <v>721</v>
      </c>
      <c r="T354" t="s">
        <v>80</v>
      </c>
      <c r="U354" t="s">
        <v>80</v>
      </c>
      <c r="V354" t="s">
        <v>81</v>
      </c>
      <c r="W354" t="s">
        <v>81</v>
      </c>
      <c r="X354" t="s">
        <v>82</v>
      </c>
      <c r="Y354" t="s">
        <v>82</v>
      </c>
      <c r="Z354" t="s">
        <v>83</v>
      </c>
      <c r="AA354" t="s">
        <v>84</v>
      </c>
      <c r="AB354" t="s">
        <v>84</v>
      </c>
      <c r="AC354" t="s">
        <v>85</v>
      </c>
      <c r="AD354" t="s">
        <v>86</v>
      </c>
      <c r="AE354" t="s">
        <v>284</v>
      </c>
      <c r="AF354" t="s">
        <v>285</v>
      </c>
      <c r="AG354" t="s">
        <v>78</v>
      </c>
      <c r="AH354" t="s">
        <v>78</v>
      </c>
      <c r="AI354" t="s">
        <v>286</v>
      </c>
      <c r="AJ354" t="s">
        <v>287</v>
      </c>
      <c r="AK354" t="s">
        <v>288</v>
      </c>
      <c r="AL354" t="s">
        <v>91</v>
      </c>
      <c r="AM354" t="s">
        <v>86</v>
      </c>
      <c r="AN354" t="s">
        <v>284</v>
      </c>
      <c r="AO354" t="s">
        <v>285</v>
      </c>
      <c r="AP354" t="s">
        <v>78</v>
      </c>
      <c r="AQ354" t="s">
        <v>78</v>
      </c>
      <c r="AR354" t="s">
        <v>286</v>
      </c>
      <c r="AS354" t="s">
        <v>287</v>
      </c>
      <c r="AT354" t="s">
        <v>288</v>
      </c>
      <c r="AU354" t="s">
        <v>91</v>
      </c>
      <c r="AV354">
        <v>9.3699999999999992</v>
      </c>
      <c r="AW354">
        <v>0</v>
      </c>
      <c r="AX354">
        <v>8.75</v>
      </c>
      <c r="AY354">
        <v>0</v>
      </c>
      <c r="AZ354">
        <v>0</v>
      </c>
      <c r="BA354">
        <v>0.62</v>
      </c>
      <c r="BB354" t="s">
        <v>92</v>
      </c>
      <c r="BC354" s="1">
        <v>1</v>
      </c>
      <c r="BD354" s="1">
        <v>1</v>
      </c>
      <c r="BE354" t="s">
        <v>93</v>
      </c>
      <c r="BF354" t="s">
        <v>78</v>
      </c>
      <c r="BG354" t="s">
        <v>78</v>
      </c>
      <c r="BH354">
        <v>16384</v>
      </c>
      <c r="BI354">
        <v>0</v>
      </c>
      <c r="BJ354" t="s">
        <v>94</v>
      </c>
      <c r="BK354" t="s">
        <v>289</v>
      </c>
      <c r="BL354" t="s">
        <v>290</v>
      </c>
      <c r="BM354">
        <v>25</v>
      </c>
      <c r="BN354" t="s">
        <v>291</v>
      </c>
      <c r="BO354">
        <v>1</v>
      </c>
      <c r="BP354">
        <v>0</v>
      </c>
      <c r="BQ354">
        <v>0.35</v>
      </c>
      <c r="BR354">
        <v>8.75</v>
      </c>
      <c r="BS354" t="s">
        <v>98</v>
      </c>
      <c r="BT354">
        <v>0</v>
      </c>
      <c r="BU354">
        <v>0</v>
      </c>
      <c r="BV354">
        <v>0</v>
      </c>
      <c r="BW354">
        <v>0.16</v>
      </c>
      <c r="BX354">
        <v>4</v>
      </c>
      <c r="BY354">
        <v>4.75</v>
      </c>
      <c r="BZ354">
        <v>54.285714285714292</v>
      </c>
      <c r="CA354" t="s">
        <v>78</v>
      </c>
      <c r="CB354" t="s">
        <v>78</v>
      </c>
    </row>
    <row r="355" spans="1:80" x14ac:dyDescent="0.25">
      <c r="A355" t="s">
        <v>790</v>
      </c>
      <c r="B355" t="s">
        <v>720</v>
      </c>
      <c r="C355">
        <f>YEAR(Table_cherry_TWO_View_VY_SOP_Detail[[#This Row],[Document_Date]])</f>
        <v>2014</v>
      </c>
      <c r="D355">
        <f>MONTH(Table_cherry_TWO_View_VY_SOP_Detail[[#This Row],[Document_Date]])</f>
        <v>5</v>
      </c>
      <c r="E355" t="str">
        <f>TEXT(Table_cherry_TWO_View_VY_SOP_Detail[[#This Row],[Document_Date]], "yyyy-MMM")</f>
        <v>2014-May</v>
      </c>
      <c r="F355" s="3">
        <f>WEEKDAY(Table_cherry_TWO_View_VY_SOP_Detail[[#This Row],[Document_Date]])</f>
        <v>3</v>
      </c>
      <c r="G355">
        <f>WEEKNUM(Table_cherry_TWO_View_VY_SOP_Detail[[#This Row],[Document_Date]])</f>
        <v>20</v>
      </c>
      <c r="H355">
        <f ca="1">_xlfn.DAYS(Table_cherry_TWO_View_VY_SOP_Detail[[#This Row],[Due_Date]], Table_cherry_TWO_View_VY_SOP_Detail[[#This Row],[Today]])</f>
        <v>233</v>
      </c>
      <c r="I355" s="2">
        <f t="shared" ca="1" si="5"/>
        <v>41539</v>
      </c>
      <c r="J355" s="1">
        <v>41772</v>
      </c>
      <c r="K355" s="1">
        <v>1</v>
      </c>
      <c r="L355" s="1">
        <v>41772</v>
      </c>
      <c r="M355" s="1">
        <v>41772</v>
      </c>
      <c r="N355">
        <v>26</v>
      </c>
      <c r="O355" t="s">
        <v>75</v>
      </c>
      <c r="P355" t="s">
        <v>293</v>
      </c>
      <c r="Q355" t="s">
        <v>294</v>
      </c>
      <c r="R355" t="s">
        <v>78</v>
      </c>
      <c r="S355" t="s">
        <v>721</v>
      </c>
      <c r="T355" t="s">
        <v>80</v>
      </c>
      <c r="U355" t="s">
        <v>80</v>
      </c>
      <c r="V355" t="s">
        <v>81</v>
      </c>
      <c r="W355" t="s">
        <v>81</v>
      </c>
      <c r="X355" t="s">
        <v>82</v>
      </c>
      <c r="Y355" t="s">
        <v>82</v>
      </c>
      <c r="Z355" t="s">
        <v>83</v>
      </c>
      <c r="AA355" t="s">
        <v>84</v>
      </c>
      <c r="AB355" t="s">
        <v>84</v>
      </c>
      <c r="AC355" t="s">
        <v>85</v>
      </c>
      <c r="AD355" t="s">
        <v>86</v>
      </c>
      <c r="AE355" t="s">
        <v>295</v>
      </c>
      <c r="AF355" t="s">
        <v>296</v>
      </c>
      <c r="AG355" t="s">
        <v>78</v>
      </c>
      <c r="AH355" t="s">
        <v>78</v>
      </c>
      <c r="AI355" t="s">
        <v>297</v>
      </c>
      <c r="AJ355" t="s">
        <v>287</v>
      </c>
      <c r="AK355" t="s">
        <v>298</v>
      </c>
      <c r="AL355" t="s">
        <v>91</v>
      </c>
      <c r="AM355" t="s">
        <v>86</v>
      </c>
      <c r="AN355" t="s">
        <v>295</v>
      </c>
      <c r="AO355" t="s">
        <v>296</v>
      </c>
      <c r="AP355" t="s">
        <v>78</v>
      </c>
      <c r="AQ355" t="s">
        <v>78</v>
      </c>
      <c r="AR355" t="s">
        <v>297</v>
      </c>
      <c r="AS355" t="s">
        <v>287</v>
      </c>
      <c r="AT355" t="s">
        <v>298</v>
      </c>
      <c r="AU355" t="s">
        <v>91</v>
      </c>
      <c r="AV355">
        <v>1349.95</v>
      </c>
      <c r="AW355">
        <v>0</v>
      </c>
      <c r="AX355">
        <v>1349.95</v>
      </c>
      <c r="AY355">
        <v>0</v>
      </c>
      <c r="AZ355">
        <v>0</v>
      </c>
      <c r="BA355">
        <v>0</v>
      </c>
      <c r="BB355" t="s">
        <v>92</v>
      </c>
      <c r="BC355" s="1">
        <v>1</v>
      </c>
      <c r="BD355" s="1">
        <v>1</v>
      </c>
      <c r="BE355" t="s">
        <v>93</v>
      </c>
      <c r="BF355" t="s">
        <v>78</v>
      </c>
      <c r="BG355" t="s">
        <v>78</v>
      </c>
      <c r="BH355">
        <v>16384</v>
      </c>
      <c r="BI355">
        <v>0</v>
      </c>
      <c r="BJ355" t="s">
        <v>94</v>
      </c>
      <c r="BK355" t="s">
        <v>209</v>
      </c>
      <c r="BL355" t="s">
        <v>210</v>
      </c>
      <c r="BM355">
        <v>1</v>
      </c>
      <c r="BN355" t="s">
        <v>97</v>
      </c>
      <c r="BO355">
        <v>1</v>
      </c>
      <c r="BP355">
        <v>0</v>
      </c>
      <c r="BQ355">
        <v>1349.95</v>
      </c>
      <c r="BR355">
        <v>1349.95</v>
      </c>
      <c r="BS355" t="s">
        <v>98</v>
      </c>
      <c r="BT355">
        <v>0</v>
      </c>
      <c r="BU355">
        <v>0</v>
      </c>
      <c r="BV355">
        <v>0</v>
      </c>
      <c r="BW355">
        <v>674.5</v>
      </c>
      <c r="BX355">
        <v>674.5</v>
      </c>
      <c r="BY355">
        <v>675.45</v>
      </c>
      <c r="BZ355">
        <v>50.035186488388462</v>
      </c>
      <c r="CA355" t="s">
        <v>99</v>
      </c>
      <c r="CB355" t="s">
        <v>78</v>
      </c>
    </row>
    <row r="356" spans="1:80" x14ac:dyDescent="0.25">
      <c r="A356" t="s">
        <v>791</v>
      </c>
      <c r="B356" t="s">
        <v>720</v>
      </c>
      <c r="C356">
        <f>YEAR(Table_cherry_TWO_View_VY_SOP_Detail[[#This Row],[Document_Date]])</f>
        <v>2014</v>
      </c>
      <c r="D356">
        <f>MONTH(Table_cherry_TWO_View_VY_SOP_Detail[[#This Row],[Document_Date]])</f>
        <v>5</v>
      </c>
      <c r="E356" t="str">
        <f>TEXT(Table_cherry_TWO_View_VY_SOP_Detail[[#This Row],[Document_Date]], "yyyy-MMM")</f>
        <v>2014-May</v>
      </c>
      <c r="F356" s="3">
        <f>WEEKDAY(Table_cherry_TWO_View_VY_SOP_Detail[[#This Row],[Document_Date]])</f>
        <v>3</v>
      </c>
      <c r="G356">
        <f>WEEKNUM(Table_cherry_TWO_View_VY_SOP_Detail[[#This Row],[Document_Date]])</f>
        <v>21</v>
      </c>
      <c r="H356">
        <f ca="1">_xlfn.DAYS(Table_cherry_TWO_View_VY_SOP_Detail[[#This Row],[Due_Date]], Table_cherry_TWO_View_VY_SOP_Detail[[#This Row],[Today]])</f>
        <v>240</v>
      </c>
      <c r="I356" s="2">
        <f t="shared" ca="1" si="5"/>
        <v>41539</v>
      </c>
      <c r="J356" s="1">
        <v>41779</v>
      </c>
      <c r="K356" s="1">
        <v>1</v>
      </c>
      <c r="L356" s="1">
        <v>41779</v>
      </c>
      <c r="M356" s="1">
        <v>41779</v>
      </c>
      <c r="N356">
        <v>31</v>
      </c>
      <c r="O356" t="s">
        <v>75</v>
      </c>
      <c r="P356" t="s">
        <v>283</v>
      </c>
      <c r="Q356" t="s">
        <v>284</v>
      </c>
      <c r="R356" t="s">
        <v>78</v>
      </c>
      <c r="S356" t="s">
        <v>79</v>
      </c>
      <c r="T356" t="s">
        <v>80</v>
      </c>
      <c r="U356" t="s">
        <v>80</v>
      </c>
      <c r="V356" t="s">
        <v>81</v>
      </c>
      <c r="W356" t="s">
        <v>81</v>
      </c>
      <c r="X356" t="s">
        <v>82</v>
      </c>
      <c r="Y356" t="s">
        <v>82</v>
      </c>
      <c r="Z356" t="s">
        <v>83</v>
      </c>
      <c r="AA356" t="s">
        <v>84</v>
      </c>
      <c r="AB356" t="s">
        <v>84</v>
      </c>
      <c r="AC356" t="s">
        <v>85</v>
      </c>
      <c r="AD356" t="s">
        <v>86</v>
      </c>
      <c r="AE356" t="s">
        <v>284</v>
      </c>
      <c r="AF356" t="s">
        <v>285</v>
      </c>
      <c r="AG356" t="s">
        <v>78</v>
      </c>
      <c r="AH356" t="s">
        <v>78</v>
      </c>
      <c r="AI356" t="s">
        <v>286</v>
      </c>
      <c r="AJ356" t="s">
        <v>287</v>
      </c>
      <c r="AK356" t="s">
        <v>288</v>
      </c>
      <c r="AL356" t="s">
        <v>91</v>
      </c>
      <c r="AM356" t="s">
        <v>86</v>
      </c>
      <c r="AN356" t="s">
        <v>284</v>
      </c>
      <c r="AO356" t="s">
        <v>285</v>
      </c>
      <c r="AP356" t="s">
        <v>78</v>
      </c>
      <c r="AQ356" t="s">
        <v>78</v>
      </c>
      <c r="AR356" t="s">
        <v>286</v>
      </c>
      <c r="AS356" t="s">
        <v>287</v>
      </c>
      <c r="AT356" t="s">
        <v>288</v>
      </c>
      <c r="AU356" t="s">
        <v>91</v>
      </c>
      <c r="AV356">
        <v>513.5</v>
      </c>
      <c r="AW356">
        <v>0</v>
      </c>
      <c r="AX356">
        <v>479.9</v>
      </c>
      <c r="AY356">
        <v>0</v>
      </c>
      <c r="AZ356">
        <v>0</v>
      </c>
      <c r="BA356">
        <v>33.6</v>
      </c>
      <c r="BB356" t="s">
        <v>92</v>
      </c>
      <c r="BC356" s="1">
        <v>1</v>
      </c>
      <c r="BD356" s="1">
        <v>1</v>
      </c>
      <c r="BE356" t="s">
        <v>93</v>
      </c>
      <c r="BF356" t="s">
        <v>78</v>
      </c>
      <c r="BG356" t="s">
        <v>78</v>
      </c>
      <c r="BH356">
        <v>16384</v>
      </c>
      <c r="BI356">
        <v>0</v>
      </c>
      <c r="BJ356" t="s">
        <v>94</v>
      </c>
      <c r="BK356" t="s">
        <v>792</v>
      </c>
      <c r="BL356" t="s">
        <v>793</v>
      </c>
      <c r="BM356">
        <v>2</v>
      </c>
      <c r="BN356" t="s">
        <v>97</v>
      </c>
      <c r="BO356">
        <v>1</v>
      </c>
      <c r="BP356">
        <v>0</v>
      </c>
      <c r="BQ356">
        <v>239.95</v>
      </c>
      <c r="BR356">
        <v>479.9</v>
      </c>
      <c r="BS356" t="s">
        <v>98</v>
      </c>
      <c r="BT356">
        <v>0</v>
      </c>
      <c r="BU356">
        <v>0</v>
      </c>
      <c r="BV356">
        <v>0</v>
      </c>
      <c r="BW356">
        <v>115.85</v>
      </c>
      <c r="BX356">
        <v>231.7</v>
      </c>
      <c r="BY356">
        <v>248.2</v>
      </c>
      <c r="BZ356">
        <v>51.71910814753074</v>
      </c>
      <c r="CA356" t="s">
        <v>221</v>
      </c>
      <c r="CB356" t="s">
        <v>222</v>
      </c>
    </row>
    <row r="357" spans="1:80" x14ac:dyDescent="0.25">
      <c r="A357" t="s">
        <v>794</v>
      </c>
      <c r="B357" t="s">
        <v>720</v>
      </c>
      <c r="C357">
        <f>YEAR(Table_cherry_TWO_View_VY_SOP_Detail[[#This Row],[Document_Date]])</f>
        <v>2014</v>
      </c>
      <c r="D357">
        <f>MONTH(Table_cherry_TWO_View_VY_SOP_Detail[[#This Row],[Document_Date]])</f>
        <v>5</v>
      </c>
      <c r="E357" t="str">
        <f>TEXT(Table_cherry_TWO_View_VY_SOP_Detail[[#This Row],[Document_Date]], "yyyy-MMM")</f>
        <v>2014-May</v>
      </c>
      <c r="F357" s="3">
        <f>WEEKDAY(Table_cherry_TWO_View_VY_SOP_Detail[[#This Row],[Document_Date]])</f>
        <v>3</v>
      </c>
      <c r="G357">
        <f>WEEKNUM(Table_cherry_TWO_View_VY_SOP_Detail[[#This Row],[Document_Date]])</f>
        <v>22</v>
      </c>
      <c r="H357">
        <f ca="1">_xlfn.DAYS(Table_cherry_TWO_View_VY_SOP_Detail[[#This Row],[Due_Date]], Table_cherry_TWO_View_VY_SOP_Detail[[#This Row],[Today]])</f>
        <v>247</v>
      </c>
      <c r="I357" s="2">
        <f t="shared" ca="1" si="5"/>
        <v>41539</v>
      </c>
      <c r="J357" s="1">
        <v>41786</v>
      </c>
      <c r="K357" s="1">
        <v>1</v>
      </c>
      <c r="L357" s="1">
        <v>41786</v>
      </c>
      <c r="M357" s="1">
        <v>41786</v>
      </c>
      <c r="N357">
        <v>32</v>
      </c>
      <c r="O357" t="s">
        <v>75</v>
      </c>
      <c r="P357" t="s">
        <v>795</v>
      </c>
      <c r="Q357" t="s">
        <v>796</v>
      </c>
      <c r="R357" t="s">
        <v>78</v>
      </c>
      <c r="S357" t="s">
        <v>79</v>
      </c>
      <c r="T357" t="s">
        <v>80</v>
      </c>
      <c r="U357" t="s">
        <v>80</v>
      </c>
      <c r="V357" t="s">
        <v>131</v>
      </c>
      <c r="W357" t="s">
        <v>131</v>
      </c>
      <c r="X357" t="s">
        <v>132</v>
      </c>
      <c r="Y357" t="s">
        <v>132</v>
      </c>
      <c r="Z357" t="s">
        <v>83</v>
      </c>
      <c r="AA357" t="s">
        <v>84</v>
      </c>
      <c r="AB357" t="s">
        <v>84</v>
      </c>
      <c r="AC357" t="s">
        <v>86</v>
      </c>
      <c r="AD357" t="s">
        <v>86</v>
      </c>
      <c r="AE357" t="s">
        <v>796</v>
      </c>
      <c r="AF357" t="s">
        <v>797</v>
      </c>
      <c r="AG357" t="s">
        <v>78</v>
      </c>
      <c r="AH357" t="s">
        <v>78</v>
      </c>
      <c r="AI357" t="s">
        <v>798</v>
      </c>
      <c r="AJ357" t="s">
        <v>217</v>
      </c>
      <c r="AK357" t="s">
        <v>799</v>
      </c>
      <c r="AL357" t="s">
        <v>91</v>
      </c>
      <c r="AM357" t="s">
        <v>86</v>
      </c>
      <c r="AN357" t="s">
        <v>796</v>
      </c>
      <c r="AO357" t="s">
        <v>797</v>
      </c>
      <c r="AP357" t="s">
        <v>78</v>
      </c>
      <c r="AQ357" t="s">
        <v>78</v>
      </c>
      <c r="AR357" t="s">
        <v>798</v>
      </c>
      <c r="AS357" t="s">
        <v>217</v>
      </c>
      <c r="AT357" t="s">
        <v>799</v>
      </c>
      <c r="AU357" t="s">
        <v>91</v>
      </c>
      <c r="AV357">
        <v>385.1</v>
      </c>
      <c r="AW357">
        <v>0</v>
      </c>
      <c r="AX357">
        <v>359.9</v>
      </c>
      <c r="AY357">
        <v>0</v>
      </c>
      <c r="AZ357">
        <v>0</v>
      </c>
      <c r="BA357">
        <v>25.2</v>
      </c>
      <c r="BB357" t="s">
        <v>92</v>
      </c>
      <c r="BC357" s="1">
        <v>1</v>
      </c>
      <c r="BD357" s="1">
        <v>1</v>
      </c>
      <c r="BE357" t="s">
        <v>93</v>
      </c>
      <c r="BF357" t="s">
        <v>78</v>
      </c>
      <c r="BG357" t="s">
        <v>78</v>
      </c>
      <c r="BH357">
        <v>16384</v>
      </c>
      <c r="BI357">
        <v>0</v>
      </c>
      <c r="BJ357" t="s">
        <v>94</v>
      </c>
      <c r="BK357" t="s">
        <v>800</v>
      </c>
      <c r="BL357" t="s">
        <v>801</v>
      </c>
      <c r="BM357">
        <v>2</v>
      </c>
      <c r="BN357" t="s">
        <v>97</v>
      </c>
      <c r="BO357">
        <v>1</v>
      </c>
      <c r="BP357">
        <v>0</v>
      </c>
      <c r="BQ357">
        <v>179.95</v>
      </c>
      <c r="BR357">
        <v>359.9</v>
      </c>
      <c r="BS357" t="s">
        <v>98</v>
      </c>
      <c r="BT357">
        <v>0</v>
      </c>
      <c r="BU357">
        <v>0</v>
      </c>
      <c r="BV357">
        <v>0</v>
      </c>
      <c r="BW357">
        <v>89</v>
      </c>
      <c r="BX357">
        <v>178</v>
      </c>
      <c r="BY357">
        <v>181.9</v>
      </c>
      <c r="BZ357">
        <v>50.541817171436513</v>
      </c>
      <c r="CA357" t="s">
        <v>99</v>
      </c>
      <c r="CB357" t="s">
        <v>78</v>
      </c>
    </row>
    <row r="358" spans="1:80" x14ac:dyDescent="0.25">
      <c r="A358" t="s">
        <v>802</v>
      </c>
      <c r="B358" t="s">
        <v>720</v>
      </c>
      <c r="C358">
        <f>YEAR(Table_cherry_TWO_View_VY_SOP_Detail[[#This Row],[Document_Date]])</f>
        <v>2014</v>
      </c>
      <c r="D358">
        <f>MONTH(Table_cherry_TWO_View_VY_SOP_Detail[[#This Row],[Document_Date]])</f>
        <v>5</v>
      </c>
      <c r="E358" t="str">
        <f>TEXT(Table_cherry_TWO_View_VY_SOP_Detail[[#This Row],[Document_Date]], "yyyy-MMM")</f>
        <v>2014-May</v>
      </c>
      <c r="F358" s="3">
        <f>WEEKDAY(Table_cherry_TWO_View_VY_SOP_Detail[[#This Row],[Document_Date]])</f>
        <v>2</v>
      </c>
      <c r="G358">
        <f>WEEKNUM(Table_cherry_TWO_View_VY_SOP_Detail[[#This Row],[Document_Date]])</f>
        <v>21</v>
      </c>
      <c r="H358">
        <f ca="1">_xlfn.DAYS(Table_cherry_TWO_View_VY_SOP_Detail[[#This Row],[Due_Date]], Table_cherry_TWO_View_VY_SOP_Detail[[#This Row],[Today]])</f>
        <v>239</v>
      </c>
      <c r="I358" s="2">
        <f t="shared" ca="1" si="5"/>
        <v>41539</v>
      </c>
      <c r="J358" s="1">
        <v>41778</v>
      </c>
      <c r="K358" s="1">
        <v>1</v>
      </c>
      <c r="L358" s="1">
        <v>41778</v>
      </c>
      <c r="M358" s="1">
        <v>41778</v>
      </c>
      <c r="N358">
        <v>43</v>
      </c>
      <c r="O358" t="s">
        <v>75</v>
      </c>
      <c r="P358" t="s">
        <v>803</v>
      </c>
      <c r="Q358" t="s">
        <v>637</v>
      </c>
      <c r="R358" t="s">
        <v>78</v>
      </c>
      <c r="S358" t="s">
        <v>79</v>
      </c>
      <c r="T358" t="s">
        <v>80</v>
      </c>
      <c r="U358" t="s">
        <v>80</v>
      </c>
      <c r="V358" t="s">
        <v>239</v>
      </c>
      <c r="W358" t="s">
        <v>239</v>
      </c>
      <c r="X358" t="s">
        <v>240</v>
      </c>
      <c r="Y358" t="s">
        <v>240</v>
      </c>
      <c r="Z358" t="s">
        <v>78</v>
      </c>
      <c r="AA358" t="s">
        <v>84</v>
      </c>
      <c r="AB358" t="s">
        <v>84</v>
      </c>
      <c r="AC358" t="s">
        <v>85</v>
      </c>
      <c r="AD358" t="s">
        <v>86</v>
      </c>
      <c r="AE358" t="s">
        <v>637</v>
      </c>
      <c r="AF358" t="s">
        <v>804</v>
      </c>
      <c r="AG358" t="s">
        <v>805</v>
      </c>
      <c r="AH358" t="s">
        <v>78</v>
      </c>
      <c r="AI358" t="s">
        <v>259</v>
      </c>
      <c r="AJ358" t="s">
        <v>260</v>
      </c>
      <c r="AK358" t="s">
        <v>641</v>
      </c>
      <c r="AL358" t="s">
        <v>124</v>
      </c>
      <c r="AM358" t="s">
        <v>86</v>
      </c>
      <c r="AN358" t="s">
        <v>637</v>
      </c>
      <c r="AO358" t="s">
        <v>804</v>
      </c>
      <c r="AP358" t="s">
        <v>805</v>
      </c>
      <c r="AQ358" t="s">
        <v>78</v>
      </c>
      <c r="AR358" t="s">
        <v>259</v>
      </c>
      <c r="AS358" t="s">
        <v>260</v>
      </c>
      <c r="AT358" t="s">
        <v>641</v>
      </c>
      <c r="AU358" t="s">
        <v>124</v>
      </c>
      <c r="AV358">
        <v>213.47</v>
      </c>
      <c r="AW358">
        <v>0</v>
      </c>
      <c r="AX358">
        <v>199.5</v>
      </c>
      <c r="AY358">
        <v>0</v>
      </c>
      <c r="AZ358">
        <v>0</v>
      </c>
      <c r="BA358">
        <v>13.97</v>
      </c>
      <c r="BB358" t="s">
        <v>92</v>
      </c>
      <c r="BC358" s="1">
        <v>1</v>
      </c>
      <c r="BD358" s="1">
        <v>1</v>
      </c>
      <c r="BE358" t="s">
        <v>93</v>
      </c>
      <c r="BF358" t="s">
        <v>78</v>
      </c>
      <c r="BG358" t="s">
        <v>78</v>
      </c>
      <c r="BH358">
        <v>16384</v>
      </c>
      <c r="BI358">
        <v>0</v>
      </c>
      <c r="BJ358" t="s">
        <v>94</v>
      </c>
      <c r="BK358" t="s">
        <v>138</v>
      </c>
      <c r="BL358" t="s">
        <v>139</v>
      </c>
      <c r="BM358">
        <v>1</v>
      </c>
      <c r="BN358" t="s">
        <v>97</v>
      </c>
      <c r="BO358">
        <v>1</v>
      </c>
      <c r="BP358">
        <v>0</v>
      </c>
      <c r="BQ358">
        <v>109.95</v>
      </c>
      <c r="BR358">
        <v>109.95</v>
      </c>
      <c r="BS358" t="s">
        <v>98</v>
      </c>
      <c r="BT358">
        <v>0</v>
      </c>
      <c r="BU358">
        <v>0</v>
      </c>
      <c r="BV358">
        <v>0</v>
      </c>
      <c r="BW358">
        <v>50.25</v>
      </c>
      <c r="BX358">
        <v>50.25</v>
      </c>
      <c r="BY358">
        <v>59.7</v>
      </c>
      <c r="BZ358">
        <v>54.297407912687589</v>
      </c>
      <c r="CA358" t="s">
        <v>99</v>
      </c>
      <c r="CB358" t="s">
        <v>78</v>
      </c>
    </row>
    <row r="359" spans="1:80" x14ac:dyDescent="0.25">
      <c r="A359" t="s">
        <v>802</v>
      </c>
      <c r="B359" t="s">
        <v>720</v>
      </c>
      <c r="C359">
        <f>YEAR(Table_cherry_TWO_View_VY_SOP_Detail[[#This Row],[Document_Date]])</f>
        <v>2014</v>
      </c>
      <c r="D359">
        <f>MONTH(Table_cherry_TWO_View_VY_SOP_Detail[[#This Row],[Document_Date]])</f>
        <v>5</v>
      </c>
      <c r="E359" t="str">
        <f>TEXT(Table_cherry_TWO_View_VY_SOP_Detail[[#This Row],[Document_Date]], "yyyy-MMM")</f>
        <v>2014-May</v>
      </c>
      <c r="F359" s="3">
        <f>WEEKDAY(Table_cherry_TWO_View_VY_SOP_Detail[[#This Row],[Document_Date]])</f>
        <v>2</v>
      </c>
      <c r="G359">
        <f>WEEKNUM(Table_cherry_TWO_View_VY_SOP_Detail[[#This Row],[Document_Date]])</f>
        <v>21</v>
      </c>
      <c r="H359">
        <f ca="1">_xlfn.DAYS(Table_cherry_TWO_View_VY_SOP_Detail[[#This Row],[Due_Date]], Table_cherry_TWO_View_VY_SOP_Detail[[#This Row],[Today]])</f>
        <v>239</v>
      </c>
      <c r="I359" s="2">
        <f t="shared" ca="1" si="5"/>
        <v>41539</v>
      </c>
      <c r="J359" s="1">
        <v>41778</v>
      </c>
      <c r="K359" s="1">
        <v>1</v>
      </c>
      <c r="L359" s="1">
        <v>41778</v>
      </c>
      <c r="M359" s="1">
        <v>41778</v>
      </c>
      <c r="N359">
        <v>43</v>
      </c>
      <c r="O359" t="s">
        <v>75</v>
      </c>
      <c r="P359" t="s">
        <v>803</v>
      </c>
      <c r="Q359" t="s">
        <v>637</v>
      </c>
      <c r="R359" t="s">
        <v>78</v>
      </c>
      <c r="S359" t="s">
        <v>79</v>
      </c>
      <c r="T359" t="s">
        <v>80</v>
      </c>
      <c r="U359" t="s">
        <v>80</v>
      </c>
      <c r="V359" t="s">
        <v>239</v>
      </c>
      <c r="W359" t="s">
        <v>239</v>
      </c>
      <c r="X359" t="s">
        <v>240</v>
      </c>
      <c r="Y359" t="s">
        <v>240</v>
      </c>
      <c r="Z359" t="s">
        <v>78</v>
      </c>
      <c r="AA359" t="s">
        <v>84</v>
      </c>
      <c r="AB359" t="s">
        <v>84</v>
      </c>
      <c r="AC359" t="s">
        <v>85</v>
      </c>
      <c r="AD359" t="s">
        <v>86</v>
      </c>
      <c r="AE359" t="s">
        <v>637</v>
      </c>
      <c r="AF359" t="s">
        <v>804</v>
      </c>
      <c r="AG359" t="s">
        <v>805</v>
      </c>
      <c r="AH359" t="s">
        <v>78</v>
      </c>
      <c r="AI359" t="s">
        <v>259</v>
      </c>
      <c r="AJ359" t="s">
        <v>260</v>
      </c>
      <c r="AK359" t="s">
        <v>641</v>
      </c>
      <c r="AL359" t="s">
        <v>124</v>
      </c>
      <c r="AM359" t="s">
        <v>86</v>
      </c>
      <c r="AN359" t="s">
        <v>637</v>
      </c>
      <c r="AO359" t="s">
        <v>804</v>
      </c>
      <c r="AP359" t="s">
        <v>805</v>
      </c>
      <c r="AQ359" t="s">
        <v>78</v>
      </c>
      <c r="AR359" t="s">
        <v>259</v>
      </c>
      <c r="AS359" t="s">
        <v>260</v>
      </c>
      <c r="AT359" t="s">
        <v>641</v>
      </c>
      <c r="AU359" t="s">
        <v>124</v>
      </c>
      <c r="AV359">
        <v>213.47</v>
      </c>
      <c r="AW359">
        <v>0</v>
      </c>
      <c r="AX359">
        <v>199.5</v>
      </c>
      <c r="AY359">
        <v>0</v>
      </c>
      <c r="AZ359">
        <v>0</v>
      </c>
      <c r="BA359">
        <v>13.97</v>
      </c>
      <c r="BB359" t="s">
        <v>92</v>
      </c>
      <c r="BC359" s="1">
        <v>1</v>
      </c>
      <c r="BD359" s="1">
        <v>1</v>
      </c>
      <c r="BE359" t="s">
        <v>93</v>
      </c>
      <c r="BF359" t="s">
        <v>78</v>
      </c>
      <c r="BG359" t="s">
        <v>78</v>
      </c>
      <c r="BH359">
        <v>32768</v>
      </c>
      <c r="BI359">
        <v>0</v>
      </c>
      <c r="BJ359" t="s">
        <v>94</v>
      </c>
      <c r="BK359" t="s">
        <v>339</v>
      </c>
      <c r="BL359" t="s">
        <v>340</v>
      </c>
      <c r="BM359">
        <v>9</v>
      </c>
      <c r="BN359" t="s">
        <v>97</v>
      </c>
      <c r="BO359">
        <v>1</v>
      </c>
      <c r="BP359">
        <v>0</v>
      </c>
      <c r="BQ359">
        <v>9.9499999999999993</v>
      </c>
      <c r="BR359">
        <v>89.55</v>
      </c>
      <c r="BS359" t="s">
        <v>98</v>
      </c>
      <c r="BT359">
        <v>0</v>
      </c>
      <c r="BU359">
        <v>0</v>
      </c>
      <c r="BV359">
        <v>0</v>
      </c>
      <c r="BW359">
        <v>4.55</v>
      </c>
      <c r="BX359">
        <v>40.950000000000003</v>
      </c>
      <c r="BY359">
        <v>48.6</v>
      </c>
      <c r="BZ359">
        <v>54.2713567839196</v>
      </c>
      <c r="CA359" t="s">
        <v>99</v>
      </c>
      <c r="CB359" t="s">
        <v>78</v>
      </c>
    </row>
    <row r="360" spans="1:80" x14ac:dyDescent="0.25">
      <c r="A360" t="s">
        <v>806</v>
      </c>
      <c r="B360" t="s">
        <v>720</v>
      </c>
      <c r="C360">
        <f>YEAR(Table_cherry_TWO_View_VY_SOP_Detail[[#This Row],[Document_Date]])</f>
        <v>2014</v>
      </c>
      <c r="D360">
        <f>MONTH(Table_cherry_TWO_View_VY_SOP_Detail[[#This Row],[Document_Date]])</f>
        <v>5</v>
      </c>
      <c r="E360" t="str">
        <f>TEXT(Table_cherry_TWO_View_VY_SOP_Detail[[#This Row],[Document_Date]], "yyyy-MMM")</f>
        <v>2014-May</v>
      </c>
      <c r="F360" s="3">
        <f>WEEKDAY(Table_cherry_TWO_View_VY_SOP_Detail[[#This Row],[Document_Date]])</f>
        <v>2</v>
      </c>
      <c r="G360">
        <f>WEEKNUM(Table_cherry_TWO_View_VY_SOP_Detail[[#This Row],[Document_Date]])</f>
        <v>21</v>
      </c>
      <c r="H360">
        <f ca="1">_xlfn.DAYS(Table_cherry_TWO_View_VY_SOP_Detail[[#This Row],[Due_Date]], Table_cherry_TWO_View_VY_SOP_Detail[[#This Row],[Today]])</f>
        <v>239</v>
      </c>
      <c r="I360" s="2">
        <f t="shared" ca="1" si="5"/>
        <v>41539</v>
      </c>
      <c r="J360" s="1">
        <v>41778</v>
      </c>
      <c r="K360" s="1">
        <v>1</v>
      </c>
      <c r="L360" s="1">
        <v>41778</v>
      </c>
      <c r="M360" s="1">
        <v>41778</v>
      </c>
      <c r="N360">
        <v>46</v>
      </c>
      <c r="O360" t="s">
        <v>75</v>
      </c>
      <c r="P360" t="s">
        <v>681</v>
      </c>
      <c r="Q360" t="s">
        <v>682</v>
      </c>
      <c r="R360" t="s">
        <v>78</v>
      </c>
      <c r="S360" t="s">
        <v>79</v>
      </c>
      <c r="T360" t="s">
        <v>80</v>
      </c>
      <c r="U360" t="s">
        <v>80</v>
      </c>
      <c r="V360" t="s">
        <v>267</v>
      </c>
      <c r="W360" t="s">
        <v>267</v>
      </c>
      <c r="X360" t="s">
        <v>268</v>
      </c>
      <c r="Y360" t="s">
        <v>268</v>
      </c>
      <c r="Z360" t="s">
        <v>83</v>
      </c>
      <c r="AA360" t="s">
        <v>84</v>
      </c>
      <c r="AB360" t="s">
        <v>84</v>
      </c>
      <c r="AC360" t="s">
        <v>86</v>
      </c>
      <c r="AD360" t="s">
        <v>86</v>
      </c>
      <c r="AE360" t="s">
        <v>682</v>
      </c>
      <c r="AF360" t="s">
        <v>807</v>
      </c>
      <c r="AG360" t="s">
        <v>78</v>
      </c>
      <c r="AH360" t="s">
        <v>78</v>
      </c>
      <c r="AI360" t="s">
        <v>684</v>
      </c>
      <c r="AJ360" t="s">
        <v>278</v>
      </c>
      <c r="AK360" t="s">
        <v>685</v>
      </c>
      <c r="AL360" t="s">
        <v>91</v>
      </c>
      <c r="AM360" t="s">
        <v>86</v>
      </c>
      <c r="AN360" t="s">
        <v>682</v>
      </c>
      <c r="AO360" t="s">
        <v>807</v>
      </c>
      <c r="AP360" t="s">
        <v>78</v>
      </c>
      <c r="AQ360" t="s">
        <v>78</v>
      </c>
      <c r="AR360" t="s">
        <v>684</v>
      </c>
      <c r="AS360" t="s">
        <v>278</v>
      </c>
      <c r="AT360" t="s">
        <v>685</v>
      </c>
      <c r="AU360" t="s">
        <v>91</v>
      </c>
      <c r="AV360">
        <v>519.6</v>
      </c>
      <c r="AW360">
        <v>0</v>
      </c>
      <c r="AX360">
        <v>485.6</v>
      </c>
      <c r="AY360">
        <v>0</v>
      </c>
      <c r="AZ360">
        <v>0</v>
      </c>
      <c r="BA360">
        <v>34</v>
      </c>
      <c r="BB360" t="s">
        <v>92</v>
      </c>
      <c r="BC360" s="1">
        <v>1</v>
      </c>
      <c r="BD360" s="1">
        <v>1</v>
      </c>
      <c r="BE360" t="s">
        <v>93</v>
      </c>
      <c r="BF360" t="s">
        <v>78</v>
      </c>
      <c r="BG360" t="s">
        <v>78</v>
      </c>
      <c r="BH360">
        <v>16384</v>
      </c>
      <c r="BI360">
        <v>0</v>
      </c>
      <c r="BJ360" t="s">
        <v>94</v>
      </c>
      <c r="BK360" t="s">
        <v>808</v>
      </c>
      <c r="BL360" t="s">
        <v>809</v>
      </c>
      <c r="BM360">
        <v>1</v>
      </c>
      <c r="BN360" t="s">
        <v>97</v>
      </c>
      <c r="BO360">
        <v>1</v>
      </c>
      <c r="BP360">
        <v>0</v>
      </c>
      <c r="BQ360">
        <v>189.95</v>
      </c>
      <c r="BR360">
        <v>189.95</v>
      </c>
      <c r="BS360" t="s">
        <v>98</v>
      </c>
      <c r="BT360">
        <v>0</v>
      </c>
      <c r="BU360">
        <v>0</v>
      </c>
      <c r="BV360">
        <v>0</v>
      </c>
      <c r="BW360">
        <v>91.59</v>
      </c>
      <c r="BX360">
        <v>91.59</v>
      </c>
      <c r="BY360">
        <v>98.36</v>
      </c>
      <c r="BZ360">
        <v>51.782047907344037</v>
      </c>
      <c r="CA360" t="s">
        <v>221</v>
      </c>
      <c r="CB360" t="s">
        <v>222</v>
      </c>
    </row>
    <row r="361" spans="1:80" x14ac:dyDescent="0.25">
      <c r="A361" t="s">
        <v>810</v>
      </c>
      <c r="B361" t="s">
        <v>720</v>
      </c>
      <c r="C361">
        <f>YEAR(Table_cherry_TWO_View_VY_SOP_Detail[[#This Row],[Document_Date]])</f>
        <v>2014</v>
      </c>
      <c r="D361">
        <f>MONTH(Table_cherry_TWO_View_VY_SOP_Detail[[#This Row],[Document_Date]])</f>
        <v>5</v>
      </c>
      <c r="E361" t="str">
        <f>TEXT(Table_cherry_TWO_View_VY_SOP_Detail[[#This Row],[Document_Date]], "yyyy-MMM")</f>
        <v>2014-May</v>
      </c>
      <c r="F361" s="3">
        <f>WEEKDAY(Table_cherry_TWO_View_VY_SOP_Detail[[#This Row],[Document_Date]])</f>
        <v>4</v>
      </c>
      <c r="G361">
        <f>WEEKNUM(Table_cherry_TWO_View_VY_SOP_Detail[[#This Row],[Document_Date]])</f>
        <v>22</v>
      </c>
      <c r="H361">
        <f ca="1">_xlfn.DAYS(Table_cherry_TWO_View_VY_SOP_Detail[[#This Row],[Due_Date]], Table_cherry_TWO_View_VY_SOP_Detail[[#This Row],[Today]])</f>
        <v>248</v>
      </c>
      <c r="I361" s="2">
        <f t="shared" ca="1" si="5"/>
        <v>41539</v>
      </c>
      <c r="J361" s="1">
        <v>41787</v>
      </c>
      <c r="K361" s="1">
        <v>1</v>
      </c>
      <c r="L361" s="1">
        <v>41787</v>
      </c>
      <c r="M361" s="1">
        <v>41787</v>
      </c>
      <c r="N361">
        <v>47</v>
      </c>
      <c r="O361" t="s">
        <v>75</v>
      </c>
      <c r="P361" t="s">
        <v>265</v>
      </c>
      <c r="Q361" t="s">
        <v>266</v>
      </c>
      <c r="R361" t="s">
        <v>78</v>
      </c>
      <c r="S361" t="s">
        <v>79</v>
      </c>
      <c r="T361" t="s">
        <v>80</v>
      </c>
      <c r="U361" t="s">
        <v>80</v>
      </c>
      <c r="V361" t="s">
        <v>267</v>
      </c>
      <c r="W361" t="s">
        <v>267</v>
      </c>
      <c r="X361" t="s">
        <v>268</v>
      </c>
      <c r="Y361" t="s">
        <v>268</v>
      </c>
      <c r="Z361" t="s">
        <v>83</v>
      </c>
      <c r="AA361" t="s">
        <v>84</v>
      </c>
      <c r="AB361" t="s">
        <v>84</v>
      </c>
      <c r="AC361" t="s">
        <v>86</v>
      </c>
      <c r="AD361" t="s">
        <v>86</v>
      </c>
      <c r="AE361" t="s">
        <v>266</v>
      </c>
      <c r="AF361" t="s">
        <v>269</v>
      </c>
      <c r="AG361" t="s">
        <v>78</v>
      </c>
      <c r="AH361" t="s">
        <v>78</v>
      </c>
      <c r="AI361" t="s">
        <v>270</v>
      </c>
      <c r="AJ361" t="s">
        <v>271</v>
      </c>
      <c r="AK361" t="s">
        <v>272</v>
      </c>
      <c r="AL361" t="s">
        <v>91</v>
      </c>
      <c r="AM361" t="s">
        <v>86</v>
      </c>
      <c r="AN361" t="s">
        <v>266</v>
      </c>
      <c r="AO361" t="s">
        <v>269</v>
      </c>
      <c r="AP361" t="s">
        <v>78</v>
      </c>
      <c r="AQ361" t="s">
        <v>78</v>
      </c>
      <c r="AR361" t="s">
        <v>270</v>
      </c>
      <c r="AS361" t="s">
        <v>271</v>
      </c>
      <c r="AT361" t="s">
        <v>272</v>
      </c>
      <c r="AU361" t="s">
        <v>91</v>
      </c>
      <c r="AV361">
        <v>7051.25</v>
      </c>
      <c r="AW361">
        <v>0</v>
      </c>
      <c r="AX361">
        <v>6589.95</v>
      </c>
      <c r="AY361">
        <v>0</v>
      </c>
      <c r="AZ361">
        <v>0</v>
      </c>
      <c r="BA361">
        <v>461.3</v>
      </c>
      <c r="BB361" t="s">
        <v>92</v>
      </c>
      <c r="BC361" s="1">
        <v>1</v>
      </c>
      <c r="BD361" s="1">
        <v>1</v>
      </c>
      <c r="BE361" t="s">
        <v>93</v>
      </c>
      <c r="BF361" t="s">
        <v>78</v>
      </c>
      <c r="BG361" t="s">
        <v>78</v>
      </c>
      <c r="BH361">
        <v>16384</v>
      </c>
      <c r="BI361">
        <v>0</v>
      </c>
      <c r="BJ361" t="s">
        <v>94</v>
      </c>
      <c r="BK361" t="s">
        <v>745</v>
      </c>
      <c r="BL361" t="s">
        <v>746</v>
      </c>
      <c r="BM361">
        <v>1</v>
      </c>
      <c r="BN361" t="s">
        <v>97</v>
      </c>
      <c r="BO361">
        <v>1</v>
      </c>
      <c r="BP361">
        <v>0</v>
      </c>
      <c r="BQ361">
        <v>6589.95</v>
      </c>
      <c r="BR361">
        <v>6589.95</v>
      </c>
      <c r="BS361" t="s">
        <v>98</v>
      </c>
      <c r="BT361">
        <v>0</v>
      </c>
      <c r="BU361">
        <v>0</v>
      </c>
      <c r="BV361">
        <v>0</v>
      </c>
      <c r="BW361">
        <v>3290.55</v>
      </c>
      <c r="BX361">
        <v>3290.55</v>
      </c>
      <c r="BY361">
        <v>3299.4</v>
      </c>
      <c r="BZ361">
        <v>50.067147702182872</v>
      </c>
      <c r="CA361" t="s">
        <v>99</v>
      </c>
      <c r="CB361" t="s">
        <v>78</v>
      </c>
    </row>
    <row r="362" spans="1:80" x14ac:dyDescent="0.25">
      <c r="A362" t="s">
        <v>811</v>
      </c>
      <c r="B362" t="s">
        <v>720</v>
      </c>
      <c r="C362">
        <f>YEAR(Table_cherry_TWO_View_VY_SOP_Detail[[#This Row],[Document_Date]])</f>
        <v>2014</v>
      </c>
      <c r="D362">
        <f>MONTH(Table_cherry_TWO_View_VY_SOP_Detail[[#This Row],[Document_Date]])</f>
        <v>5</v>
      </c>
      <c r="E362" t="str">
        <f>TEXT(Table_cherry_TWO_View_VY_SOP_Detail[[#This Row],[Document_Date]], "yyyy-MMM")</f>
        <v>2014-May</v>
      </c>
      <c r="F362" s="3">
        <f>WEEKDAY(Table_cherry_TWO_View_VY_SOP_Detail[[#This Row],[Document_Date]])</f>
        <v>7</v>
      </c>
      <c r="G362">
        <f>WEEKNUM(Table_cherry_TWO_View_VY_SOP_Detail[[#This Row],[Document_Date]])</f>
        <v>19</v>
      </c>
      <c r="H362">
        <f ca="1">_xlfn.DAYS(Table_cherry_TWO_View_VY_SOP_Detail[[#This Row],[Due_Date]], Table_cherry_TWO_View_VY_SOP_Detail[[#This Row],[Today]])</f>
        <v>234</v>
      </c>
      <c r="I362" s="2">
        <f t="shared" ca="1" si="5"/>
        <v>41539</v>
      </c>
      <c r="J362" s="1">
        <v>41769</v>
      </c>
      <c r="K362" s="1">
        <v>41769</v>
      </c>
      <c r="L362" s="1">
        <v>41769</v>
      </c>
      <c r="M362" s="1">
        <v>41773</v>
      </c>
      <c r="N362">
        <v>17</v>
      </c>
      <c r="O362" t="s">
        <v>75</v>
      </c>
      <c r="P362" t="s">
        <v>812</v>
      </c>
      <c r="Q362" t="s">
        <v>813</v>
      </c>
      <c r="R362" t="s">
        <v>78</v>
      </c>
      <c r="S362" t="s">
        <v>748</v>
      </c>
      <c r="T362" t="s">
        <v>80</v>
      </c>
      <c r="U362" t="s">
        <v>80</v>
      </c>
      <c r="V362" t="s">
        <v>131</v>
      </c>
      <c r="W362" t="s">
        <v>131</v>
      </c>
      <c r="X362" t="s">
        <v>132</v>
      </c>
      <c r="Y362" t="s">
        <v>132</v>
      </c>
      <c r="Z362" t="s">
        <v>83</v>
      </c>
      <c r="AA362" t="s">
        <v>84</v>
      </c>
      <c r="AB362" t="s">
        <v>84</v>
      </c>
      <c r="AC362" t="s">
        <v>86</v>
      </c>
      <c r="AD362" t="s">
        <v>86</v>
      </c>
      <c r="AE362" t="s">
        <v>813</v>
      </c>
      <c r="AF362" t="s">
        <v>814</v>
      </c>
      <c r="AG362" t="s">
        <v>78</v>
      </c>
      <c r="AH362" t="s">
        <v>78</v>
      </c>
      <c r="AI362" t="s">
        <v>616</v>
      </c>
      <c r="AJ362" t="s">
        <v>136</v>
      </c>
      <c r="AK362" t="s">
        <v>815</v>
      </c>
      <c r="AL362" t="s">
        <v>91</v>
      </c>
      <c r="AM362" t="s">
        <v>86</v>
      </c>
      <c r="AN362" t="s">
        <v>813</v>
      </c>
      <c r="AO362" t="s">
        <v>814</v>
      </c>
      <c r="AP362" t="s">
        <v>78</v>
      </c>
      <c r="AQ362" t="s">
        <v>78</v>
      </c>
      <c r="AR362" t="s">
        <v>616</v>
      </c>
      <c r="AS362" t="s">
        <v>136</v>
      </c>
      <c r="AT362" t="s">
        <v>815</v>
      </c>
      <c r="AU362" t="s">
        <v>91</v>
      </c>
      <c r="AV362">
        <v>349.5</v>
      </c>
      <c r="AW362">
        <v>0</v>
      </c>
      <c r="AX362">
        <v>349.5</v>
      </c>
      <c r="AY362">
        <v>0</v>
      </c>
      <c r="AZ362">
        <v>0</v>
      </c>
      <c r="BA362">
        <v>0</v>
      </c>
      <c r="BB362" t="s">
        <v>92</v>
      </c>
      <c r="BC362" s="1">
        <v>1</v>
      </c>
      <c r="BD362" s="1">
        <v>1</v>
      </c>
      <c r="BE362" t="s">
        <v>93</v>
      </c>
      <c r="BF362" t="s">
        <v>78</v>
      </c>
      <c r="BG362" t="s">
        <v>78</v>
      </c>
      <c r="BH362">
        <v>16384</v>
      </c>
      <c r="BI362">
        <v>0</v>
      </c>
      <c r="BJ362" t="s">
        <v>94</v>
      </c>
      <c r="BK362" t="s">
        <v>758</v>
      </c>
      <c r="BL362" t="s">
        <v>759</v>
      </c>
      <c r="BM362">
        <v>10</v>
      </c>
      <c r="BN362" t="s">
        <v>760</v>
      </c>
      <c r="BO362">
        <v>1</v>
      </c>
      <c r="BP362">
        <v>0</v>
      </c>
      <c r="BQ362">
        <v>34.950000000000003</v>
      </c>
      <c r="BR362">
        <v>349.5</v>
      </c>
      <c r="BS362" t="s">
        <v>98</v>
      </c>
      <c r="BT362">
        <v>0</v>
      </c>
      <c r="BU362">
        <v>0</v>
      </c>
      <c r="BV362">
        <v>0</v>
      </c>
      <c r="BW362">
        <v>35</v>
      </c>
      <c r="BX362">
        <v>350</v>
      </c>
      <c r="BY362">
        <v>-0.5</v>
      </c>
      <c r="BZ362">
        <v>-0.14306151645206999</v>
      </c>
      <c r="CA362" t="s">
        <v>78</v>
      </c>
      <c r="CB362" t="s">
        <v>78</v>
      </c>
    </row>
    <row r="363" spans="1:80" x14ac:dyDescent="0.25">
      <c r="A363" t="s">
        <v>816</v>
      </c>
      <c r="B363" t="s">
        <v>720</v>
      </c>
      <c r="C363">
        <f>YEAR(Table_cherry_TWO_View_VY_SOP_Detail[[#This Row],[Document_Date]])</f>
        <v>2014</v>
      </c>
      <c r="D363">
        <f>MONTH(Table_cherry_TWO_View_VY_SOP_Detail[[#This Row],[Document_Date]])</f>
        <v>5</v>
      </c>
      <c r="E363" t="str">
        <f>TEXT(Table_cherry_TWO_View_VY_SOP_Detail[[#This Row],[Document_Date]], "yyyy-MMM")</f>
        <v>2014-May</v>
      </c>
      <c r="F363" s="3">
        <f>WEEKDAY(Table_cherry_TWO_View_VY_SOP_Detail[[#This Row],[Document_Date]])</f>
        <v>5</v>
      </c>
      <c r="G363">
        <f>WEEKNUM(Table_cherry_TWO_View_VY_SOP_Detail[[#This Row],[Document_Date]])</f>
        <v>21</v>
      </c>
      <c r="H363">
        <f ca="1">_xlfn.DAYS(Table_cherry_TWO_View_VY_SOP_Detail[[#This Row],[Due_Date]], Table_cherry_TWO_View_VY_SOP_Detail[[#This Row],[Today]])</f>
        <v>242</v>
      </c>
      <c r="I363" s="2">
        <f t="shared" ca="1" si="5"/>
        <v>41539</v>
      </c>
      <c r="J363" s="1">
        <v>41781</v>
      </c>
      <c r="K363" s="1">
        <v>1</v>
      </c>
      <c r="L363" s="1">
        <v>41781</v>
      </c>
      <c r="M363" s="1">
        <v>41781</v>
      </c>
      <c r="N363">
        <v>64</v>
      </c>
      <c r="O363" t="s">
        <v>75</v>
      </c>
      <c r="P363" t="s">
        <v>817</v>
      </c>
      <c r="Q363" t="s">
        <v>818</v>
      </c>
      <c r="R363" t="s">
        <v>78</v>
      </c>
      <c r="S363" t="s">
        <v>819</v>
      </c>
      <c r="T363" t="s">
        <v>80</v>
      </c>
      <c r="U363" t="s">
        <v>80</v>
      </c>
      <c r="V363" t="s">
        <v>226</v>
      </c>
      <c r="W363" t="s">
        <v>226</v>
      </c>
      <c r="X363" t="s">
        <v>227</v>
      </c>
      <c r="Y363" t="s">
        <v>227</v>
      </c>
      <c r="Z363" t="s">
        <v>83</v>
      </c>
      <c r="AA363" t="s">
        <v>228</v>
      </c>
      <c r="AB363" t="s">
        <v>228</v>
      </c>
      <c r="AC363" t="s">
        <v>86</v>
      </c>
      <c r="AD363" t="s">
        <v>86</v>
      </c>
      <c r="AE363" t="s">
        <v>818</v>
      </c>
      <c r="AF363" t="s">
        <v>820</v>
      </c>
      <c r="AG363" t="s">
        <v>78</v>
      </c>
      <c r="AH363" t="s">
        <v>78</v>
      </c>
      <c r="AI363" t="s">
        <v>412</v>
      </c>
      <c r="AJ363" t="s">
        <v>413</v>
      </c>
      <c r="AK363" t="s">
        <v>414</v>
      </c>
      <c r="AL363" t="s">
        <v>233</v>
      </c>
      <c r="AM363" t="s">
        <v>86</v>
      </c>
      <c r="AN363" t="s">
        <v>818</v>
      </c>
      <c r="AO363" t="s">
        <v>820</v>
      </c>
      <c r="AP363" t="s">
        <v>78</v>
      </c>
      <c r="AQ363" t="s">
        <v>78</v>
      </c>
      <c r="AR363" t="s">
        <v>412</v>
      </c>
      <c r="AS363" t="s">
        <v>413</v>
      </c>
      <c r="AT363" t="s">
        <v>414</v>
      </c>
      <c r="AU363" t="s">
        <v>233</v>
      </c>
      <c r="AV363">
        <v>11397</v>
      </c>
      <c r="AW363">
        <v>0</v>
      </c>
      <c r="AX363">
        <v>9497.5</v>
      </c>
      <c r="AY363">
        <v>0</v>
      </c>
      <c r="AZ363">
        <v>0</v>
      </c>
      <c r="BA363">
        <v>1899.5</v>
      </c>
      <c r="BB363" t="s">
        <v>92</v>
      </c>
      <c r="BC363" s="1">
        <v>1</v>
      </c>
      <c r="BD363" s="1">
        <v>1</v>
      </c>
      <c r="BE363" t="s">
        <v>93</v>
      </c>
      <c r="BF363" t="s">
        <v>78</v>
      </c>
      <c r="BG363" t="s">
        <v>78</v>
      </c>
      <c r="BH363">
        <v>16384</v>
      </c>
      <c r="BI363">
        <v>0</v>
      </c>
      <c r="BJ363" t="s">
        <v>94</v>
      </c>
      <c r="BK363" t="s">
        <v>808</v>
      </c>
      <c r="BL363" t="s">
        <v>809</v>
      </c>
      <c r="BM363">
        <v>50</v>
      </c>
      <c r="BN363" t="s">
        <v>97</v>
      </c>
      <c r="BO363">
        <v>1</v>
      </c>
      <c r="BP363">
        <v>0</v>
      </c>
      <c r="BQ363">
        <v>189.95</v>
      </c>
      <c r="BR363">
        <v>9497.5</v>
      </c>
      <c r="BS363" t="s">
        <v>98</v>
      </c>
      <c r="BT363">
        <v>0</v>
      </c>
      <c r="BU363">
        <v>0</v>
      </c>
      <c r="BV363">
        <v>0</v>
      </c>
      <c r="BW363">
        <v>91.59</v>
      </c>
      <c r="BX363">
        <v>4579.5</v>
      </c>
      <c r="BY363">
        <v>4918</v>
      </c>
      <c r="BZ363">
        <v>51.782047907344037</v>
      </c>
      <c r="CA363" t="s">
        <v>221</v>
      </c>
      <c r="CB363" t="s">
        <v>222</v>
      </c>
    </row>
    <row r="364" spans="1:80" x14ac:dyDescent="0.25">
      <c r="A364" t="s">
        <v>821</v>
      </c>
      <c r="B364" t="s">
        <v>720</v>
      </c>
      <c r="C364">
        <f>YEAR(Table_cherry_TWO_View_VY_SOP_Detail[[#This Row],[Document_Date]])</f>
        <v>2014</v>
      </c>
      <c r="D364">
        <f>MONTH(Table_cherry_TWO_View_VY_SOP_Detail[[#This Row],[Document_Date]])</f>
        <v>7</v>
      </c>
      <c r="E364" t="str">
        <f>TEXT(Table_cherry_TWO_View_VY_SOP_Detail[[#This Row],[Document_Date]], "yyyy-MMM")</f>
        <v>2014-Jul</v>
      </c>
      <c r="F364" s="3">
        <f>WEEKDAY(Table_cherry_TWO_View_VY_SOP_Detail[[#This Row],[Document_Date]])</f>
        <v>3</v>
      </c>
      <c r="G364">
        <f>WEEKNUM(Table_cherry_TWO_View_VY_SOP_Detail[[#This Row],[Document_Date]])</f>
        <v>28</v>
      </c>
      <c r="H364">
        <f ca="1">_xlfn.DAYS(Table_cherry_TWO_View_VY_SOP_Detail[[#This Row],[Due_Date]], Table_cherry_TWO_View_VY_SOP_Detail[[#This Row],[Today]])</f>
        <v>289</v>
      </c>
      <c r="I364" s="2">
        <f t="shared" ca="1" si="5"/>
        <v>41539</v>
      </c>
      <c r="J364" s="1">
        <v>41828</v>
      </c>
      <c r="K364" s="1">
        <v>1</v>
      </c>
      <c r="L364" s="1">
        <v>41828</v>
      </c>
      <c r="M364" s="1">
        <v>41828</v>
      </c>
      <c r="N364">
        <v>71</v>
      </c>
      <c r="O364" t="s">
        <v>75</v>
      </c>
      <c r="P364" t="s">
        <v>417</v>
      </c>
      <c r="Q364" t="s">
        <v>418</v>
      </c>
      <c r="R364" t="s">
        <v>822</v>
      </c>
      <c r="S364" t="s">
        <v>823</v>
      </c>
      <c r="T364" t="s">
        <v>80</v>
      </c>
      <c r="U364" t="s">
        <v>80</v>
      </c>
      <c r="V364" t="s">
        <v>226</v>
      </c>
      <c r="W364" t="s">
        <v>226</v>
      </c>
      <c r="X364" t="s">
        <v>227</v>
      </c>
      <c r="Y364" t="s">
        <v>227</v>
      </c>
      <c r="Z364" t="s">
        <v>83</v>
      </c>
      <c r="AA364" t="s">
        <v>228</v>
      </c>
      <c r="AB364" t="s">
        <v>228</v>
      </c>
      <c r="AC364" t="s">
        <v>86</v>
      </c>
      <c r="AD364" t="s">
        <v>80</v>
      </c>
      <c r="AE364" t="s">
        <v>418</v>
      </c>
      <c r="AF364" t="s">
        <v>712</v>
      </c>
      <c r="AG364" t="s">
        <v>78</v>
      </c>
      <c r="AH364" t="s">
        <v>78</v>
      </c>
      <c r="AI364" t="s">
        <v>421</v>
      </c>
      <c r="AJ364" t="s">
        <v>78</v>
      </c>
      <c r="AK364" t="s">
        <v>78</v>
      </c>
      <c r="AL364" t="s">
        <v>422</v>
      </c>
      <c r="AM364" t="s">
        <v>80</v>
      </c>
      <c r="AN364" t="s">
        <v>418</v>
      </c>
      <c r="AO364" t="s">
        <v>712</v>
      </c>
      <c r="AP364" t="s">
        <v>78</v>
      </c>
      <c r="AQ364" t="s">
        <v>78</v>
      </c>
      <c r="AR364" t="s">
        <v>421</v>
      </c>
      <c r="AS364" t="s">
        <v>78</v>
      </c>
      <c r="AT364" t="s">
        <v>78</v>
      </c>
      <c r="AU364" t="s">
        <v>422</v>
      </c>
      <c r="AV364">
        <v>186.67</v>
      </c>
      <c r="AW364">
        <v>0</v>
      </c>
      <c r="AX364">
        <v>159.74</v>
      </c>
      <c r="AY364">
        <v>4.88</v>
      </c>
      <c r="AZ364">
        <v>1.3</v>
      </c>
      <c r="BA364">
        <v>20.75</v>
      </c>
      <c r="BB364" t="s">
        <v>423</v>
      </c>
      <c r="BC364" s="1">
        <v>41828</v>
      </c>
      <c r="BD364" s="1">
        <v>41828</v>
      </c>
      <c r="BE364" t="s">
        <v>110</v>
      </c>
      <c r="BF364" t="s">
        <v>78</v>
      </c>
      <c r="BG364" t="s">
        <v>78</v>
      </c>
      <c r="BH364">
        <v>16384</v>
      </c>
      <c r="BI364">
        <v>0</v>
      </c>
      <c r="BJ364" t="s">
        <v>94</v>
      </c>
      <c r="BK364" t="s">
        <v>328</v>
      </c>
      <c r="BL364" t="s">
        <v>329</v>
      </c>
      <c r="BM364">
        <v>1</v>
      </c>
      <c r="BN364" t="s">
        <v>97</v>
      </c>
      <c r="BO364">
        <v>1</v>
      </c>
      <c r="BP364">
        <v>0</v>
      </c>
      <c r="BQ364">
        <v>119.95</v>
      </c>
      <c r="BR364">
        <v>119.95</v>
      </c>
      <c r="BS364" t="s">
        <v>98</v>
      </c>
      <c r="BT364">
        <v>0</v>
      </c>
      <c r="BU364">
        <v>0</v>
      </c>
      <c r="BV364">
        <v>0</v>
      </c>
      <c r="BW364">
        <v>59.29</v>
      </c>
      <c r="BX364">
        <v>59.29</v>
      </c>
      <c r="BY364">
        <v>60.66</v>
      </c>
      <c r="BZ364">
        <v>50.571071279699872</v>
      </c>
      <c r="CA364" t="s">
        <v>99</v>
      </c>
      <c r="CB364" t="s">
        <v>78</v>
      </c>
    </row>
    <row r="365" spans="1:80" x14ac:dyDescent="0.25">
      <c r="A365" t="s">
        <v>821</v>
      </c>
      <c r="B365" t="s">
        <v>720</v>
      </c>
      <c r="C365">
        <f>YEAR(Table_cherry_TWO_View_VY_SOP_Detail[[#This Row],[Document_Date]])</f>
        <v>2014</v>
      </c>
      <c r="D365">
        <f>MONTH(Table_cherry_TWO_View_VY_SOP_Detail[[#This Row],[Document_Date]])</f>
        <v>7</v>
      </c>
      <c r="E365" t="str">
        <f>TEXT(Table_cherry_TWO_View_VY_SOP_Detail[[#This Row],[Document_Date]], "yyyy-MMM")</f>
        <v>2014-Jul</v>
      </c>
      <c r="F365" s="3">
        <f>WEEKDAY(Table_cherry_TWO_View_VY_SOP_Detail[[#This Row],[Document_Date]])</f>
        <v>3</v>
      </c>
      <c r="G365">
        <f>WEEKNUM(Table_cherry_TWO_View_VY_SOP_Detail[[#This Row],[Document_Date]])</f>
        <v>28</v>
      </c>
      <c r="H365">
        <f ca="1">_xlfn.DAYS(Table_cherry_TWO_View_VY_SOP_Detail[[#This Row],[Due_Date]], Table_cherry_TWO_View_VY_SOP_Detail[[#This Row],[Today]])</f>
        <v>289</v>
      </c>
      <c r="I365" s="2">
        <f t="shared" ca="1" si="5"/>
        <v>41539</v>
      </c>
      <c r="J365" s="1">
        <v>41828</v>
      </c>
      <c r="K365" s="1">
        <v>1</v>
      </c>
      <c r="L365" s="1">
        <v>41828</v>
      </c>
      <c r="M365" s="1">
        <v>41828</v>
      </c>
      <c r="N365">
        <v>71</v>
      </c>
      <c r="O365" t="s">
        <v>75</v>
      </c>
      <c r="P365" t="s">
        <v>417</v>
      </c>
      <c r="Q365" t="s">
        <v>418</v>
      </c>
      <c r="R365" t="s">
        <v>822</v>
      </c>
      <c r="S365" t="s">
        <v>823</v>
      </c>
      <c r="T365" t="s">
        <v>80</v>
      </c>
      <c r="U365" t="s">
        <v>80</v>
      </c>
      <c r="V365" t="s">
        <v>226</v>
      </c>
      <c r="W365" t="s">
        <v>226</v>
      </c>
      <c r="X365" t="s">
        <v>227</v>
      </c>
      <c r="Y365" t="s">
        <v>227</v>
      </c>
      <c r="Z365" t="s">
        <v>83</v>
      </c>
      <c r="AA365" t="s">
        <v>228</v>
      </c>
      <c r="AB365" t="s">
        <v>228</v>
      </c>
      <c r="AC365" t="s">
        <v>86</v>
      </c>
      <c r="AD365" t="s">
        <v>80</v>
      </c>
      <c r="AE365" t="s">
        <v>418</v>
      </c>
      <c r="AF365" t="s">
        <v>712</v>
      </c>
      <c r="AG365" t="s">
        <v>78</v>
      </c>
      <c r="AH365" t="s">
        <v>78</v>
      </c>
      <c r="AI365" t="s">
        <v>421</v>
      </c>
      <c r="AJ365" t="s">
        <v>78</v>
      </c>
      <c r="AK365" t="s">
        <v>78</v>
      </c>
      <c r="AL365" t="s">
        <v>422</v>
      </c>
      <c r="AM365" t="s">
        <v>80</v>
      </c>
      <c r="AN365" t="s">
        <v>418</v>
      </c>
      <c r="AO365" t="s">
        <v>712</v>
      </c>
      <c r="AP365" t="s">
        <v>78</v>
      </c>
      <c r="AQ365" t="s">
        <v>78</v>
      </c>
      <c r="AR365" t="s">
        <v>421</v>
      </c>
      <c r="AS365" t="s">
        <v>78</v>
      </c>
      <c r="AT365" t="s">
        <v>78</v>
      </c>
      <c r="AU365" t="s">
        <v>422</v>
      </c>
      <c r="AV365">
        <v>186.67</v>
      </c>
      <c r="AW365">
        <v>0</v>
      </c>
      <c r="AX365">
        <v>159.74</v>
      </c>
      <c r="AY365">
        <v>4.88</v>
      </c>
      <c r="AZ365">
        <v>1.3</v>
      </c>
      <c r="BA365">
        <v>20.75</v>
      </c>
      <c r="BB365" t="s">
        <v>423</v>
      </c>
      <c r="BC365" s="1">
        <v>41828</v>
      </c>
      <c r="BD365" s="1">
        <v>41828</v>
      </c>
      <c r="BE365" t="s">
        <v>110</v>
      </c>
      <c r="BF365" t="s">
        <v>78</v>
      </c>
      <c r="BG365" t="s">
        <v>78</v>
      </c>
      <c r="BH365">
        <v>49152</v>
      </c>
      <c r="BI365">
        <v>0</v>
      </c>
      <c r="BJ365" t="s">
        <v>94</v>
      </c>
      <c r="BK365" t="s">
        <v>306</v>
      </c>
      <c r="BL365" t="s">
        <v>307</v>
      </c>
      <c r="BM365">
        <v>4</v>
      </c>
      <c r="BN365" t="s">
        <v>97</v>
      </c>
      <c r="BO365">
        <v>1</v>
      </c>
      <c r="BP365">
        <v>0</v>
      </c>
      <c r="BQ365">
        <v>9.9499999999999993</v>
      </c>
      <c r="BR365">
        <v>39.79</v>
      </c>
      <c r="BS365" t="s">
        <v>98</v>
      </c>
      <c r="BT365">
        <v>0</v>
      </c>
      <c r="BU365">
        <v>0</v>
      </c>
      <c r="BV365">
        <v>0</v>
      </c>
      <c r="BW365">
        <v>4.55</v>
      </c>
      <c r="BX365">
        <v>18.2</v>
      </c>
      <c r="BY365">
        <v>21.59</v>
      </c>
      <c r="BZ365">
        <v>54.259864287509423</v>
      </c>
      <c r="CA365" t="s">
        <v>99</v>
      </c>
      <c r="CB365" t="s">
        <v>78</v>
      </c>
    </row>
    <row r="366" spans="1:80" x14ac:dyDescent="0.25">
      <c r="A366" t="s">
        <v>824</v>
      </c>
      <c r="B366" t="s">
        <v>720</v>
      </c>
      <c r="C366">
        <f>YEAR(Table_cherry_TWO_View_VY_SOP_Detail[[#This Row],[Document_Date]])</f>
        <v>2014</v>
      </c>
      <c r="D366">
        <f>MONTH(Table_cherry_TWO_View_VY_SOP_Detail[[#This Row],[Document_Date]])</f>
        <v>7</v>
      </c>
      <c r="E366" t="str">
        <f>TEXT(Table_cherry_TWO_View_VY_SOP_Detail[[#This Row],[Document_Date]], "yyyy-MMM")</f>
        <v>2014-Jul</v>
      </c>
      <c r="F366" s="3">
        <f>WEEKDAY(Table_cherry_TWO_View_VY_SOP_Detail[[#This Row],[Document_Date]])</f>
        <v>3</v>
      </c>
      <c r="G366">
        <f>WEEKNUM(Table_cherry_TWO_View_VY_SOP_Detail[[#This Row],[Document_Date]])</f>
        <v>28</v>
      </c>
      <c r="H366">
        <f ca="1">_xlfn.DAYS(Table_cherry_TWO_View_VY_SOP_Detail[[#This Row],[Due_Date]], Table_cherry_TWO_View_VY_SOP_Detail[[#This Row],[Today]])</f>
        <v>289</v>
      </c>
      <c r="I366" s="2">
        <f t="shared" ca="1" si="5"/>
        <v>41539</v>
      </c>
      <c r="J366" s="1">
        <v>41828</v>
      </c>
      <c r="K366" s="1">
        <v>1</v>
      </c>
      <c r="L366" s="1">
        <v>41828</v>
      </c>
      <c r="M366" s="1">
        <v>41828</v>
      </c>
      <c r="N366">
        <v>72</v>
      </c>
      <c r="O366" t="s">
        <v>75</v>
      </c>
      <c r="P366" t="s">
        <v>237</v>
      </c>
      <c r="Q366" t="s">
        <v>238</v>
      </c>
      <c r="R366" t="s">
        <v>825</v>
      </c>
      <c r="S366" t="s">
        <v>823</v>
      </c>
      <c r="T366" t="s">
        <v>80</v>
      </c>
      <c r="U366" t="s">
        <v>80</v>
      </c>
      <c r="V366" t="s">
        <v>239</v>
      </c>
      <c r="W366" t="s">
        <v>239</v>
      </c>
      <c r="X366" t="s">
        <v>240</v>
      </c>
      <c r="Y366" t="s">
        <v>240</v>
      </c>
      <c r="Z366" t="s">
        <v>83</v>
      </c>
      <c r="AA366" t="s">
        <v>84</v>
      </c>
      <c r="AB366" t="s">
        <v>84</v>
      </c>
      <c r="AC366" t="s">
        <v>86</v>
      </c>
      <c r="AD366" t="s">
        <v>80</v>
      </c>
      <c r="AE366" t="s">
        <v>238</v>
      </c>
      <c r="AF366" t="s">
        <v>241</v>
      </c>
      <c r="AG366" t="s">
        <v>78</v>
      </c>
      <c r="AH366" t="s">
        <v>78</v>
      </c>
      <c r="AI366" t="s">
        <v>242</v>
      </c>
      <c r="AJ366" t="s">
        <v>243</v>
      </c>
      <c r="AK366" t="s">
        <v>244</v>
      </c>
      <c r="AL366" t="s">
        <v>124</v>
      </c>
      <c r="AM366" t="s">
        <v>80</v>
      </c>
      <c r="AN366" t="s">
        <v>238</v>
      </c>
      <c r="AO366" t="s">
        <v>241</v>
      </c>
      <c r="AP366" t="s">
        <v>78</v>
      </c>
      <c r="AQ366" t="s">
        <v>78</v>
      </c>
      <c r="AR366" t="s">
        <v>242</v>
      </c>
      <c r="AS366" t="s">
        <v>243</v>
      </c>
      <c r="AT366" t="s">
        <v>244</v>
      </c>
      <c r="AU366" t="s">
        <v>124</v>
      </c>
      <c r="AV366">
        <v>276.58</v>
      </c>
      <c r="AW366">
        <v>0</v>
      </c>
      <c r="AX366">
        <v>249.85</v>
      </c>
      <c r="AY366">
        <v>6.9</v>
      </c>
      <c r="AZ366">
        <v>1.72</v>
      </c>
      <c r="BA366">
        <v>18.100000000000001</v>
      </c>
      <c r="BB366" t="s">
        <v>431</v>
      </c>
      <c r="BC366" s="1">
        <v>41828</v>
      </c>
      <c r="BD366" s="1">
        <v>41828</v>
      </c>
      <c r="BE366" t="s">
        <v>110</v>
      </c>
      <c r="BF366" t="s">
        <v>78</v>
      </c>
      <c r="BG366" t="s">
        <v>78</v>
      </c>
      <c r="BH366">
        <v>32768</v>
      </c>
      <c r="BI366">
        <v>0</v>
      </c>
      <c r="BJ366" t="s">
        <v>94</v>
      </c>
      <c r="BK366" t="s">
        <v>126</v>
      </c>
      <c r="BL366" t="s">
        <v>127</v>
      </c>
      <c r="BM366">
        <v>2</v>
      </c>
      <c r="BN366" t="s">
        <v>97</v>
      </c>
      <c r="BO366">
        <v>1</v>
      </c>
      <c r="BP366">
        <v>0</v>
      </c>
      <c r="BQ366">
        <v>79.95</v>
      </c>
      <c r="BR366">
        <v>159.91</v>
      </c>
      <c r="BS366" t="s">
        <v>98</v>
      </c>
      <c r="BT366">
        <v>0</v>
      </c>
      <c r="BU366">
        <v>0</v>
      </c>
      <c r="BV366">
        <v>0</v>
      </c>
      <c r="BW366">
        <v>38.590000000000003</v>
      </c>
      <c r="BX366">
        <v>77.180000000000007</v>
      </c>
      <c r="BY366">
        <v>82.73</v>
      </c>
      <c r="BZ366">
        <v>51.735351135013453</v>
      </c>
      <c r="CA366" t="s">
        <v>99</v>
      </c>
      <c r="CB366" t="s">
        <v>78</v>
      </c>
    </row>
    <row r="367" spans="1:80" x14ac:dyDescent="0.25">
      <c r="A367" t="s">
        <v>824</v>
      </c>
      <c r="B367" t="s">
        <v>720</v>
      </c>
      <c r="C367">
        <f>YEAR(Table_cherry_TWO_View_VY_SOP_Detail[[#This Row],[Document_Date]])</f>
        <v>2014</v>
      </c>
      <c r="D367">
        <f>MONTH(Table_cherry_TWO_View_VY_SOP_Detail[[#This Row],[Document_Date]])</f>
        <v>7</v>
      </c>
      <c r="E367" t="str">
        <f>TEXT(Table_cherry_TWO_View_VY_SOP_Detail[[#This Row],[Document_Date]], "yyyy-MMM")</f>
        <v>2014-Jul</v>
      </c>
      <c r="F367" s="3">
        <f>WEEKDAY(Table_cherry_TWO_View_VY_SOP_Detail[[#This Row],[Document_Date]])</f>
        <v>3</v>
      </c>
      <c r="G367">
        <f>WEEKNUM(Table_cherry_TWO_View_VY_SOP_Detail[[#This Row],[Document_Date]])</f>
        <v>28</v>
      </c>
      <c r="H367">
        <f ca="1">_xlfn.DAYS(Table_cherry_TWO_View_VY_SOP_Detail[[#This Row],[Due_Date]], Table_cherry_TWO_View_VY_SOP_Detail[[#This Row],[Today]])</f>
        <v>289</v>
      </c>
      <c r="I367" s="2">
        <f t="shared" ca="1" si="5"/>
        <v>41539</v>
      </c>
      <c r="J367" s="1">
        <v>41828</v>
      </c>
      <c r="K367" s="1">
        <v>1</v>
      </c>
      <c r="L367" s="1">
        <v>41828</v>
      </c>
      <c r="M367" s="1">
        <v>41828</v>
      </c>
      <c r="N367">
        <v>72</v>
      </c>
      <c r="O367" t="s">
        <v>75</v>
      </c>
      <c r="P367" t="s">
        <v>237</v>
      </c>
      <c r="Q367" t="s">
        <v>238</v>
      </c>
      <c r="R367" t="s">
        <v>825</v>
      </c>
      <c r="S367" t="s">
        <v>823</v>
      </c>
      <c r="T367" t="s">
        <v>80</v>
      </c>
      <c r="U367" t="s">
        <v>80</v>
      </c>
      <c r="V367" t="s">
        <v>239</v>
      </c>
      <c r="W367" t="s">
        <v>239</v>
      </c>
      <c r="X367" t="s">
        <v>240</v>
      </c>
      <c r="Y367" t="s">
        <v>240</v>
      </c>
      <c r="Z367" t="s">
        <v>83</v>
      </c>
      <c r="AA367" t="s">
        <v>84</v>
      </c>
      <c r="AB367" t="s">
        <v>84</v>
      </c>
      <c r="AC367" t="s">
        <v>86</v>
      </c>
      <c r="AD367" t="s">
        <v>80</v>
      </c>
      <c r="AE367" t="s">
        <v>238</v>
      </c>
      <c r="AF367" t="s">
        <v>241</v>
      </c>
      <c r="AG367" t="s">
        <v>78</v>
      </c>
      <c r="AH367" t="s">
        <v>78</v>
      </c>
      <c r="AI367" t="s">
        <v>242</v>
      </c>
      <c r="AJ367" t="s">
        <v>243</v>
      </c>
      <c r="AK367" t="s">
        <v>244</v>
      </c>
      <c r="AL367" t="s">
        <v>124</v>
      </c>
      <c r="AM367" t="s">
        <v>80</v>
      </c>
      <c r="AN367" t="s">
        <v>238</v>
      </c>
      <c r="AO367" t="s">
        <v>241</v>
      </c>
      <c r="AP367" t="s">
        <v>78</v>
      </c>
      <c r="AQ367" t="s">
        <v>78</v>
      </c>
      <c r="AR367" t="s">
        <v>242</v>
      </c>
      <c r="AS367" t="s">
        <v>243</v>
      </c>
      <c r="AT367" t="s">
        <v>244</v>
      </c>
      <c r="AU367" t="s">
        <v>124</v>
      </c>
      <c r="AV367">
        <v>276.58</v>
      </c>
      <c r="AW367">
        <v>0</v>
      </c>
      <c r="AX367">
        <v>249.85</v>
      </c>
      <c r="AY367">
        <v>6.9</v>
      </c>
      <c r="AZ367">
        <v>1.72</v>
      </c>
      <c r="BA367">
        <v>18.100000000000001</v>
      </c>
      <c r="BB367" t="s">
        <v>431</v>
      </c>
      <c r="BC367" s="1">
        <v>41828</v>
      </c>
      <c r="BD367" s="1">
        <v>41828</v>
      </c>
      <c r="BE367" t="s">
        <v>110</v>
      </c>
      <c r="BF367" t="s">
        <v>78</v>
      </c>
      <c r="BG367" t="s">
        <v>78</v>
      </c>
      <c r="BH367">
        <v>49152</v>
      </c>
      <c r="BI367">
        <v>0</v>
      </c>
      <c r="BJ367" t="s">
        <v>94</v>
      </c>
      <c r="BK367" t="s">
        <v>111</v>
      </c>
      <c r="BL367" t="s">
        <v>112</v>
      </c>
      <c r="BM367">
        <v>1</v>
      </c>
      <c r="BN367" t="s">
        <v>97</v>
      </c>
      <c r="BO367">
        <v>1</v>
      </c>
      <c r="BP367">
        <v>0</v>
      </c>
      <c r="BQ367">
        <v>89.95</v>
      </c>
      <c r="BR367">
        <v>89.95</v>
      </c>
      <c r="BS367" t="s">
        <v>98</v>
      </c>
      <c r="BT367">
        <v>0</v>
      </c>
      <c r="BU367">
        <v>0</v>
      </c>
      <c r="BV367">
        <v>0</v>
      </c>
      <c r="BW367">
        <v>41.98</v>
      </c>
      <c r="BX367">
        <v>41.98</v>
      </c>
      <c r="BY367">
        <v>47.97</v>
      </c>
      <c r="BZ367">
        <v>53.329627570872709</v>
      </c>
      <c r="CA367" t="s">
        <v>99</v>
      </c>
      <c r="CB367" t="s">
        <v>78</v>
      </c>
    </row>
    <row r="368" spans="1:80" x14ac:dyDescent="0.25">
      <c r="A368" t="s">
        <v>826</v>
      </c>
      <c r="B368" t="s">
        <v>720</v>
      </c>
      <c r="C368">
        <f>YEAR(Table_cherry_TWO_View_VY_SOP_Detail[[#This Row],[Document_Date]])</f>
        <v>2014</v>
      </c>
      <c r="D368">
        <f>MONTH(Table_cherry_TWO_View_VY_SOP_Detail[[#This Row],[Document_Date]])</f>
        <v>7</v>
      </c>
      <c r="E368" t="str">
        <f>TEXT(Table_cherry_TWO_View_VY_SOP_Detail[[#This Row],[Document_Date]], "yyyy-MMM")</f>
        <v>2014-Jul</v>
      </c>
      <c r="F368" s="3">
        <f>WEEKDAY(Table_cherry_TWO_View_VY_SOP_Detail[[#This Row],[Document_Date]])</f>
        <v>3</v>
      </c>
      <c r="G368">
        <f>WEEKNUM(Table_cherry_TWO_View_VY_SOP_Detail[[#This Row],[Document_Date]])</f>
        <v>28</v>
      </c>
      <c r="H368">
        <f ca="1">_xlfn.DAYS(Table_cherry_TWO_View_VY_SOP_Detail[[#This Row],[Due_Date]], Table_cherry_TWO_View_VY_SOP_Detail[[#This Row],[Today]])</f>
        <v>289</v>
      </c>
      <c r="I368" s="2">
        <f t="shared" ca="1" si="5"/>
        <v>41539</v>
      </c>
      <c r="J368" s="1">
        <v>41828</v>
      </c>
      <c r="K368" s="1">
        <v>1</v>
      </c>
      <c r="L368" s="1">
        <v>41828</v>
      </c>
      <c r="M368" s="1">
        <v>41828</v>
      </c>
      <c r="N368">
        <v>73</v>
      </c>
      <c r="O368" t="s">
        <v>75</v>
      </c>
      <c r="P368" t="s">
        <v>425</v>
      </c>
      <c r="Q368" t="s">
        <v>426</v>
      </c>
      <c r="R368" t="s">
        <v>78</v>
      </c>
      <c r="S368" t="s">
        <v>823</v>
      </c>
      <c r="T368" t="s">
        <v>80</v>
      </c>
      <c r="U368" t="s">
        <v>80</v>
      </c>
      <c r="V368" t="s">
        <v>118</v>
      </c>
      <c r="W368" t="s">
        <v>118</v>
      </c>
      <c r="X368" t="s">
        <v>119</v>
      </c>
      <c r="Y368" t="s">
        <v>119</v>
      </c>
      <c r="Z368" t="s">
        <v>83</v>
      </c>
      <c r="AA368" t="s">
        <v>84</v>
      </c>
      <c r="AB368" t="s">
        <v>84</v>
      </c>
      <c r="AC368" t="s">
        <v>85</v>
      </c>
      <c r="AD368" t="s">
        <v>86</v>
      </c>
      <c r="AE368" t="s">
        <v>426</v>
      </c>
      <c r="AF368" t="s">
        <v>827</v>
      </c>
      <c r="AG368" t="s">
        <v>78</v>
      </c>
      <c r="AH368" t="s">
        <v>78</v>
      </c>
      <c r="AI368" t="s">
        <v>428</v>
      </c>
      <c r="AJ368" t="s">
        <v>429</v>
      </c>
      <c r="AK368" t="s">
        <v>430</v>
      </c>
      <c r="AL368" t="s">
        <v>124</v>
      </c>
      <c r="AM368" t="s">
        <v>86</v>
      </c>
      <c r="AN368" t="s">
        <v>426</v>
      </c>
      <c r="AO368" t="s">
        <v>827</v>
      </c>
      <c r="AP368" t="s">
        <v>78</v>
      </c>
      <c r="AQ368" t="s">
        <v>78</v>
      </c>
      <c r="AR368" t="s">
        <v>428</v>
      </c>
      <c r="AS368" t="s">
        <v>429</v>
      </c>
      <c r="AT368" t="s">
        <v>430</v>
      </c>
      <c r="AU368" t="s">
        <v>124</v>
      </c>
      <c r="AV368">
        <v>135.37</v>
      </c>
      <c r="AW368">
        <v>0</v>
      </c>
      <c r="AX368">
        <v>119.95</v>
      </c>
      <c r="AY368">
        <v>5.17</v>
      </c>
      <c r="AZ368">
        <v>1.38</v>
      </c>
      <c r="BA368">
        <v>8.86</v>
      </c>
      <c r="BB368" t="s">
        <v>431</v>
      </c>
      <c r="BC368" s="1">
        <v>41828</v>
      </c>
      <c r="BD368" s="1">
        <v>41828</v>
      </c>
      <c r="BE368" t="s">
        <v>110</v>
      </c>
      <c r="BF368" t="s">
        <v>78</v>
      </c>
      <c r="BG368" t="s">
        <v>78</v>
      </c>
      <c r="BH368">
        <v>16384</v>
      </c>
      <c r="BI368">
        <v>0</v>
      </c>
      <c r="BJ368" t="s">
        <v>94</v>
      </c>
      <c r="BK368" t="s">
        <v>328</v>
      </c>
      <c r="BL368" t="s">
        <v>329</v>
      </c>
      <c r="BM368">
        <v>1</v>
      </c>
      <c r="BN368" t="s">
        <v>97</v>
      </c>
      <c r="BO368">
        <v>1</v>
      </c>
      <c r="BP368">
        <v>0</v>
      </c>
      <c r="BQ368">
        <v>119.95</v>
      </c>
      <c r="BR368">
        <v>119.95</v>
      </c>
      <c r="BS368" t="s">
        <v>98</v>
      </c>
      <c r="BT368">
        <v>0</v>
      </c>
      <c r="BU368">
        <v>0</v>
      </c>
      <c r="BV368">
        <v>0</v>
      </c>
      <c r="BW368">
        <v>59.29</v>
      </c>
      <c r="BX368">
        <v>59.29</v>
      </c>
      <c r="BY368">
        <v>60.66</v>
      </c>
      <c r="BZ368">
        <v>50.571071279699872</v>
      </c>
      <c r="CA368" t="s">
        <v>99</v>
      </c>
      <c r="CB368" t="s">
        <v>78</v>
      </c>
    </row>
    <row r="369" spans="1:80" x14ac:dyDescent="0.25">
      <c r="A369" t="s">
        <v>828</v>
      </c>
      <c r="B369" t="s">
        <v>720</v>
      </c>
      <c r="C369">
        <f>YEAR(Table_cherry_TWO_View_VY_SOP_Detail[[#This Row],[Document_Date]])</f>
        <v>2014</v>
      </c>
      <c r="D369">
        <f>MONTH(Table_cherry_TWO_View_VY_SOP_Detail[[#This Row],[Document_Date]])</f>
        <v>7</v>
      </c>
      <c r="E369" t="str">
        <f>TEXT(Table_cherry_TWO_View_VY_SOP_Detail[[#This Row],[Document_Date]], "yyyy-MMM")</f>
        <v>2014-Jul</v>
      </c>
      <c r="F369" s="3">
        <f>WEEKDAY(Table_cherry_TWO_View_VY_SOP_Detail[[#This Row],[Document_Date]])</f>
        <v>3</v>
      </c>
      <c r="G369">
        <f>WEEKNUM(Table_cherry_TWO_View_VY_SOP_Detail[[#This Row],[Document_Date]])</f>
        <v>28</v>
      </c>
      <c r="H369">
        <f ca="1">_xlfn.DAYS(Table_cherry_TWO_View_VY_SOP_Detail[[#This Row],[Due_Date]], Table_cherry_TWO_View_VY_SOP_Detail[[#This Row],[Today]])</f>
        <v>289</v>
      </c>
      <c r="I369" s="2">
        <f t="shared" ca="1" si="5"/>
        <v>41539</v>
      </c>
      <c r="J369" s="1">
        <v>41828</v>
      </c>
      <c r="K369" s="1">
        <v>1</v>
      </c>
      <c r="L369" s="1">
        <v>41828</v>
      </c>
      <c r="M369" s="1">
        <v>41828</v>
      </c>
      <c r="N369">
        <v>79</v>
      </c>
      <c r="O369" t="s">
        <v>75</v>
      </c>
      <c r="P369" t="s">
        <v>829</v>
      </c>
      <c r="Q369" t="s">
        <v>830</v>
      </c>
      <c r="R369" t="s">
        <v>831</v>
      </c>
      <c r="S369" t="s">
        <v>823</v>
      </c>
      <c r="T369" t="s">
        <v>80</v>
      </c>
      <c r="U369" t="s">
        <v>80</v>
      </c>
      <c r="V369" t="s">
        <v>226</v>
      </c>
      <c r="W369" t="s">
        <v>226</v>
      </c>
      <c r="X369" t="s">
        <v>227</v>
      </c>
      <c r="Y369" t="s">
        <v>227</v>
      </c>
      <c r="Z369" t="s">
        <v>78</v>
      </c>
      <c r="AA369" t="s">
        <v>228</v>
      </c>
      <c r="AB369" t="s">
        <v>228</v>
      </c>
      <c r="AC369" t="s">
        <v>86</v>
      </c>
      <c r="AD369" t="s">
        <v>86</v>
      </c>
      <c r="AE369" t="s">
        <v>830</v>
      </c>
      <c r="AF369" t="s">
        <v>832</v>
      </c>
      <c r="AG369" t="s">
        <v>78</v>
      </c>
      <c r="AH369" t="s">
        <v>78</v>
      </c>
      <c r="AI369" t="s">
        <v>833</v>
      </c>
      <c r="AJ369" t="s">
        <v>78</v>
      </c>
      <c r="AK369" t="s">
        <v>78</v>
      </c>
      <c r="AL369" t="s">
        <v>422</v>
      </c>
      <c r="AM369" t="s">
        <v>86</v>
      </c>
      <c r="AN369" t="s">
        <v>830</v>
      </c>
      <c r="AO369" t="s">
        <v>832</v>
      </c>
      <c r="AP369" t="s">
        <v>78</v>
      </c>
      <c r="AQ369" t="s">
        <v>78</v>
      </c>
      <c r="AR369" t="s">
        <v>833</v>
      </c>
      <c r="AS369" t="s">
        <v>78</v>
      </c>
      <c r="AT369" t="s">
        <v>78</v>
      </c>
      <c r="AU369" t="s">
        <v>422</v>
      </c>
      <c r="AV369">
        <v>134.94999999999999</v>
      </c>
      <c r="AW369">
        <v>0</v>
      </c>
      <c r="AX369">
        <v>119.95</v>
      </c>
      <c r="AY369">
        <v>0</v>
      </c>
      <c r="AZ369">
        <v>0</v>
      </c>
      <c r="BA369">
        <v>15</v>
      </c>
      <c r="BB369" t="s">
        <v>423</v>
      </c>
      <c r="BC369" s="1">
        <v>41828</v>
      </c>
      <c r="BD369" s="1">
        <v>41828</v>
      </c>
      <c r="BE369" t="s">
        <v>110</v>
      </c>
      <c r="BF369" t="s">
        <v>78</v>
      </c>
      <c r="BG369" t="s">
        <v>78</v>
      </c>
      <c r="BH369">
        <v>16384</v>
      </c>
      <c r="BI369">
        <v>0</v>
      </c>
      <c r="BJ369" t="s">
        <v>94</v>
      </c>
      <c r="BK369" t="s">
        <v>328</v>
      </c>
      <c r="BL369" t="s">
        <v>329</v>
      </c>
      <c r="BM369">
        <v>1</v>
      </c>
      <c r="BN369" t="s">
        <v>97</v>
      </c>
      <c r="BO369">
        <v>1</v>
      </c>
      <c r="BP369">
        <v>0</v>
      </c>
      <c r="BQ369">
        <v>119.95</v>
      </c>
      <c r="BR369">
        <v>119.95</v>
      </c>
      <c r="BS369" t="s">
        <v>98</v>
      </c>
      <c r="BT369">
        <v>0</v>
      </c>
      <c r="BU369">
        <v>0</v>
      </c>
      <c r="BV369">
        <v>0</v>
      </c>
      <c r="BW369">
        <v>59.29</v>
      </c>
      <c r="BX369">
        <v>59.29</v>
      </c>
      <c r="BY369">
        <v>60.66</v>
      </c>
      <c r="BZ369">
        <v>50.571071279699872</v>
      </c>
      <c r="CA369" t="s">
        <v>99</v>
      </c>
      <c r="CB369" t="s">
        <v>78</v>
      </c>
    </row>
    <row r="370" spans="1:80" x14ac:dyDescent="0.25">
      <c r="A370" t="s">
        <v>834</v>
      </c>
      <c r="B370" t="s">
        <v>720</v>
      </c>
      <c r="C370">
        <f>YEAR(Table_cherry_TWO_View_VY_SOP_Detail[[#This Row],[Document_Date]])</f>
        <v>2014</v>
      </c>
      <c r="D370">
        <f>MONTH(Table_cherry_TWO_View_VY_SOP_Detail[[#This Row],[Document_Date]])</f>
        <v>7</v>
      </c>
      <c r="E370" t="str">
        <f>TEXT(Table_cherry_TWO_View_VY_SOP_Detail[[#This Row],[Document_Date]], "yyyy-MMM")</f>
        <v>2014-Jul</v>
      </c>
      <c r="F370" s="3">
        <f>WEEKDAY(Table_cherry_TWO_View_VY_SOP_Detail[[#This Row],[Document_Date]])</f>
        <v>2</v>
      </c>
      <c r="G370">
        <f>WEEKNUM(Table_cherry_TWO_View_VY_SOP_Detail[[#This Row],[Document_Date]])</f>
        <v>28</v>
      </c>
      <c r="H370">
        <f ca="1">_xlfn.DAYS(Table_cherry_TWO_View_VY_SOP_Detail[[#This Row],[Due_Date]], Table_cherry_TWO_View_VY_SOP_Detail[[#This Row],[Today]])</f>
        <v>289</v>
      </c>
      <c r="I370" s="2">
        <f t="shared" ca="1" si="5"/>
        <v>41539</v>
      </c>
      <c r="J370" s="1">
        <v>41827</v>
      </c>
      <c r="K370" s="1">
        <v>41827</v>
      </c>
      <c r="L370" s="1">
        <v>41827</v>
      </c>
      <c r="M370" s="1">
        <v>41828</v>
      </c>
      <c r="N370">
        <v>69</v>
      </c>
      <c r="O370" t="s">
        <v>75</v>
      </c>
      <c r="P370" t="s">
        <v>835</v>
      </c>
      <c r="Q370" t="s">
        <v>836</v>
      </c>
      <c r="R370" t="s">
        <v>837</v>
      </c>
      <c r="S370" t="s">
        <v>838</v>
      </c>
      <c r="T370" t="s">
        <v>80</v>
      </c>
      <c r="U370" t="s">
        <v>80</v>
      </c>
      <c r="V370" t="s">
        <v>239</v>
      </c>
      <c r="W370" t="s">
        <v>239</v>
      </c>
      <c r="X370" t="s">
        <v>240</v>
      </c>
      <c r="Y370" t="s">
        <v>240</v>
      </c>
      <c r="Z370" t="s">
        <v>78</v>
      </c>
      <c r="AA370" t="s">
        <v>84</v>
      </c>
      <c r="AB370" t="s">
        <v>84</v>
      </c>
      <c r="AC370" t="s">
        <v>85</v>
      </c>
      <c r="AD370" t="s">
        <v>86</v>
      </c>
      <c r="AE370" t="s">
        <v>836</v>
      </c>
      <c r="AF370" t="s">
        <v>839</v>
      </c>
      <c r="AG370" t="s">
        <v>78</v>
      </c>
      <c r="AH370" t="s">
        <v>78</v>
      </c>
      <c r="AI370" t="s">
        <v>840</v>
      </c>
      <c r="AJ370" t="s">
        <v>243</v>
      </c>
      <c r="AK370" t="s">
        <v>841</v>
      </c>
      <c r="AL370" t="s">
        <v>124</v>
      </c>
      <c r="AM370" t="s">
        <v>86</v>
      </c>
      <c r="AN370" t="s">
        <v>836</v>
      </c>
      <c r="AO370" t="s">
        <v>839</v>
      </c>
      <c r="AP370" t="s">
        <v>78</v>
      </c>
      <c r="AQ370" t="s">
        <v>78</v>
      </c>
      <c r="AR370" t="s">
        <v>840</v>
      </c>
      <c r="AS370" t="s">
        <v>243</v>
      </c>
      <c r="AT370" t="s">
        <v>841</v>
      </c>
      <c r="AU370" t="s">
        <v>124</v>
      </c>
      <c r="AV370">
        <v>128.35</v>
      </c>
      <c r="AW370">
        <v>0</v>
      </c>
      <c r="AX370">
        <v>119.95</v>
      </c>
      <c r="AY370">
        <v>0</v>
      </c>
      <c r="AZ370">
        <v>0</v>
      </c>
      <c r="BA370">
        <v>8.4</v>
      </c>
      <c r="BB370" t="s">
        <v>431</v>
      </c>
      <c r="BC370" s="1">
        <v>41828</v>
      </c>
      <c r="BD370" s="1">
        <v>41828</v>
      </c>
      <c r="BE370" t="s">
        <v>110</v>
      </c>
      <c r="BF370" t="s">
        <v>78</v>
      </c>
      <c r="BG370" t="s">
        <v>78</v>
      </c>
      <c r="BH370">
        <v>16384</v>
      </c>
      <c r="BI370">
        <v>0</v>
      </c>
      <c r="BJ370" t="s">
        <v>94</v>
      </c>
      <c r="BK370" t="s">
        <v>328</v>
      </c>
      <c r="BL370" t="s">
        <v>329</v>
      </c>
      <c r="BM370">
        <v>1</v>
      </c>
      <c r="BN370" t="s">
        <v>97</v>
      </c>
      <c r="BO370">
        <v>1</v>
      </c>
      <c r="BP370">
        <v>0</v>
      </c>
      <c r="BQ370">
        <v>119.95</v>
      </c>
      <c r="BR370">
        <v>119.95</v>
      </c>
      <c r="BS370" t="s">
        <v>98</v>
      </c>
      <c r="BT370">
        <v>0</v>
      </c>
      <c r="BU370">
        <v>0</v>
      </c>
      <c r="BV370">
        <v>0</v>
      </c>
      <c r="BW370">
        <v>59.29</v>
      </c>
      <c r="BX370">
        <v>59.29</v>
      </c>
      <c r="BY370">
        <v>60.66</v>
      </c>
      <c r="BZ370">
        <v>50.571071279699872</v>
      </c>
      <c r="CA370" t="s">
        <v>99</v>
      </c>
      <c r="CB370" t="s">
        <v>78</v>
      </c>
    </row>
    <row r="371" spans="1:80" x14ac:dyDescent="0.25">
      <c r="A371" t="s">
        <v>842</v>
      </c>
      <c r="B371" t="s">
        <v>720</v>
      </c>
      <c r="C371">
        <f>YEAR(Table_cherry_TWO_View_VY_SOP_Detail[[#This Row],[Document_Date]])</f>
        <v>2014</v>
      </c>
      <c r="D371">
        <f>MONTH(Table_cherry_TWO_View_VY_SOP_Detail[[#This Row],[Document_Date]])</f>
        <v>7</v>
      </c>
      <c r="E371" t="str">
        <f>TEXT(Table_cherry_TWO_View_VY_SOP_Detail[[#This Row],[Document_Date]], "yyyy-MMM")</f>
        <v>2014-Jul</v>
      </c>
      <c r="F371" s="3">
        <f>WEEKDAY(Table_cherry_TWO_View_VY_SOP_Detail[[#This Row],[Document_Date]])</f>
        <v>2</v>
      </c>
      <c r="G371">
        <f>WEEKNUM(Table_cherry_TWO_View_VY_SOP_Detail[[#This Row],[Document_Date]])</f>
        <v>28</v>
      </c>
      <c r="H371">
        <f ca="1">_xlfn.DAYS(Table_cherry_TWO_View_VY_SOP_Detail[[#This Row],[Due_Date]], Table_cherry_TWO_View_VY_SOP_Detail[[#This Row],[Today]])</f>
        <v>289</v>
      </c>
      <c r="I371" s="2">
        <f t="shared" ca="1" si="5"/>
        <v>41539</v>
      </c>
      <c r="J371" s="1">
        <v>41827</v>
      </c>
      <c r="K371" s="1">
        <v>41827</v>
      </c>
      <c r="L371" s="1">
        <v>41827</v>
      </c>
      <c r="M371" s="1">
        <v>41828</v>
      </c>
      <c r="N371">
        <v>70</v>
      </c>
      <c r="O371" t="s">
        <v>75</v>
      </c>
      <c r="P371" t="s">
        <v>237</v>
      </c>
      <c r="Q371" t="s">
        <v>238</v>
      </c>
      <c r="R371" t="s">
        <v>843</v>
      </c>
      <c r="S371" t="s">
        <v>838</v>
      </c>
      <c r="T371" t="s">
        <v>80</v>
      </c>
      <c r="U371" t="s">
        <v>80</v>
      </c>
      <c r="V371" t="s">
        <v>239</v>
      </c>
      <c r="W371" t="s">
        <v>239</v>
      </c>
      <c r="X371" t="s">
        <v>240</v>
      </c>
      <c r="Y371" t="s">
        <v>240</v>
      </c>
      <c r="Z371" t="s">
        <v>83</v>
      </c>
      <c r="AA371" t="s">
        <v>84</v>
      </c>
      <c r="AB371" t="s">
        <v>84</v>
      </c>
      <c r="AC371" t="s">
        <v>86</v>
      </c>
      <c r="AD371" t="s">
        <v>80</v>
      </c>
      <c r="AE371" t="s">
        <v>238</v>
      </c>
      <c r="AF371" t="s">
        <v>241</v>
      </c>
      <c r="AG371" t="s">
        <v>78</v>
      </c>
      <c r="AH371" t="s">
        <v>78</v>
      </c>
      <c r="AI371" t="s">
        <v>242</v>
      </c>
      <c r="AJ371" t="s">
        <v>243</v>
      </c>
      <c r="AK371" t="s">
        <v>244</v>
      </c>
      <c r="AL371" t="s">
        <v>124</v>
      </c>
      <c r="AM371" t="s">
        <v>80</v>
      </c>
      <c r="AN371" t="s">
        <v>238</v>
      </c>
      <c r="AO371" t="s">
        <v>241</v>
      </c>
      <c r="AP371" t="s">
        <v>78</v>
      </c>
      <c r="AQ371" t="s">
        <v>78</v>
      </c>
      <c r="AR371" t="s">
        <v>242</v>
      </c>
      <c r="AS371" t="s">
        <v>243</v>
      </c>
      <c r="AT371" t="s">
        <v>244</v>
      </c>
      <c r="AU371" t="s">
        <v>124</v>
      </c>
      <c r="AV371">
        <v>317.47000000000003</v>
      </c>
      <c r="AW371">
        <v>0</v>
      </c>
      <c r="AX371">
        <v>289.8</v>
      </c>
      <c r="AY371">
        <v>6.9</v>
      </c>
      <c r="AZ371">
        <v>0</v>
      </c>
      <c r="BA371">
        <v>20.77</v>
      </c>
      <c r="BB371" t="s">
        <v>431</v>
      </c>
      <c r="BC371" s="1">
        <v>41828</v>
      </c>
      <c r="BD371" s="1">
        <v>41828</v>
      </c>
      <c r="BE371" t="s">
        <v>110</v>
      </c>
      <c r="BF371" t="s">
        <v>78</v>
      </c>
      <c r="BG371" t="s">
        <v>78</v>
      </c>
      <c r="BH371">
        <v>16384</v>
      </c>
      <c r="BI371">
        <v>0</v>
      </c>
      <c r="BJ371" t="s">
        <v>94</v>
      </c>
      <c r="BK371" t="s">
        <v>159</v>
      </c>
      <c r="BL371" t="s">
        <v>160</v>
      </c>
      <c r="BM371">
        <v>1</v>
      </c>
      <c r="BN371" t="s">
        <v>97</v>
      </c>
      <c r="BO371">
        <v>1</v>
      </c>
      <c r="BP371">
        <v>0</v>
      </c>
      <c r="BQ371">
        <v>19.95</v>
      </c>
      <c r="BR371">
        <v>19.95</v>
      </c>
      <c r="BS371" t="s">
        <v>98</v>
      </c>
      <c r="BT371">
        <v>0</v>
      </c>
      <c r="BU371">
        <v>0</v>
      </c>
      <c r="BV371">
        <v>0</v>
      </c>
      <c r="BW371">
        <v>5.98</v>
      </c>
      <c r="BX371">
        <v>5.98</v>
      </c>
      <c r="BY371">
        <v>13.97</v>
      </c>
      <c r="BZ371">
        <v>70.025062656641595</v>
      </c>
      <c r="CA371" t="s">
        <v>99</v>
      </c>
      <c r="CB371" t="s">
        <v>78</v>
      </c>
    </row>
    <row r="372" spans="1:80" x14ac:dyDescent="0.25">
      <c r="A372" t="s">
        <v>842</v>
      </c>
      <c r="B372" t="s">
        <v>720</v>
      </c>
      <c r="C372">
        <f>YEAR(Table_cherry_TWO_View_VY_SOP_Detail[[#This Row],[Document_Date]])</f>
        <v>2014</v>
      </c>
      <c r="D372">
        <f>MONTH(Table_cherry_TWO_View_VY_SOP_Detail[[#This Row],[Document_Date]])</f>
        <v>7</v>
      </c>
      <c r="E372" t="str">
        <f>TEXT(Table_cherry_TWO_View_VY_SOP_Detail[[#This Row],[Document_Date]], "yyyy-MMM")</f>
        <v>2014-Jul</v>
      </c>
      <c r="F372" s="3">
        <f>WEEKDAY(Table_cherry_TWO_View_VY_SOP_Detail[[#This Row],[Document_Date]])</f>
        <v>2</v>
      </c>
      <c r="G372">
        <f>WEEKNUM(Table_cherry_TWO_View_VY_SOP_Detail[[#This Row],[Document_Date]])</f>
        <v>28</v>
      </c>
      <c r="H372">
        <f ca="1">_xlfn.DAYS(Table_cherry_TWO_View_VY_SOP_Detail[[#This Row],[Due_Date]], Table_cherry_TWO_View_VY_SOP_Detail[[#This Row],[Today]])</f>
        <v>289</v>
      </c>
      <c r="I372" s="2">
        <f t="shared" ca="1" si="5"/>
        <v>41539</v>
      </c>
      <c r="J372" s="1">
        <v>41827</v>
      </c>
      <c r="K372" s="1">
        <v>41827</v>
      </c>
      <c r="L372" s="1">
        <v>41827</v>
      </c>
      <c r="M372" s="1">
        <v>41828</v>
      </c>
      <c r="N372">
        <v>70</v>
      </c>
      <c r="O372" t="s">
        <v>75</v>
      </c>
      <c r="P372" t="s">
        <v>237</v>
      </c>
      <c r="Q372" t="s">
        <v>238</v>
      </c>
      <c r="R372" t="s">
        <v>843</v>
      </c>
      <c r="S372" t="s">
        <v>838</v>
      </c>
      <c r="T372" t="s">
        <v>80</v>
      </c>
      <c r="U372" t="s">
        <v>80</v>
      </c>
      <c r="V372" t="s">
        <v>239</v>
      </c>
      <c r="W372" t="s">
        <v>239</v>
      </c>
      <c r="X372" t="s">
        <v>240</v>
      </c>
      <c r="Y372" t="s">
        <v>240</v>
      </c>
      <c r="Z372" t="s">
        <v>83</v>
      </c>
      <c r="AA372" t="s">
        <v>84</v>
      </c>
      <c r="AB372" t="s">
        <v>84</v>
      </c>
      <c r="AC372" t="s">
        <v>86</v>
      </c>
      <c r="AD372" t="s">
        <v>80</v>
      </c>
      <c r="AE372" t="s">
        <v>238</v>
      </c>
      <c r="AF372" t="s">
        <v>241</v>
      </c>
      <c r="AG372" t="s">
        <v>78</v>
      </c>
      <c r="AH372" t="s">
        <v>78</v>
      </c>
      <c r="AI372" t="s">
        <v>242</v>
      </c>
      <c r="AJ372" t="s">
        <v>243</v>
      </c>
      <c r="AK372" t="s">
        <v>244</v>
      </c>
      <c r="AL372" t="s">
        <v>124</v>
      </c>
      <c r="AM372" t="s">
        <v>80</v>
      </c>
      <c r="AN372" t="s">
        <v>238</v>
      </c>
      <c r="AO372" t="s">
        <v>241</v>
      </c>
      <c r="AP372" t="s">
        <v>78</v>
      </c>
      <c r="AQ372" t="s">
        <v>78</v>
      </c>
      <c r="AR372" t="s">
        <v>242</v>
      </c>
      <c r="AS372" t="s">
        <v>243</v>
      </c>
      <c r="AT372" t="s">
        <v>244</v>
      </c>
      <c r="AU372" t="s">
        <v>124</v>
      </c>
      <c r="AV372">
        <v>317.47000000000003</v>
      </c>
      <c r="AW372">
        <v>0</v>
      </c>
      <c r="AX372">
        <v>289.8</v>
      </c>
      <c r="AY372">
        <v>6.9</v>
      </c>
      <c r="AZ372">
        <v>0</v>
      </c>
      <c r="BA372">
        <v>20.77</v>
      </c>
      <c r="BB372" t="s">
        <v>431</v>
      </c>
      <c r="BC372" s="1">
        <v>41828</v>
      </c>
      <c r="BD372" s="1">
        <v>41828</v>
      </c>
      <c r="BE372" t="s">
        <v>110</v>
      </c>
      <c r="BF372" t="s">
        <v>78</v>
      </c>
      <c r="BG372" t="s">
        <v>78</v>
      </c>
      <c r="BH372">
        <v>32768</v>
      </c>
      <c r="BI372">
        <v>0</v>
      </c>
      <c r="BJ372" t="s">
        <v>94</v>
      </c>
      <c r="BK372" t="s">
        <v>111</v>
      </c>
      <c r="BL372" t="s">
        <v>112</v>
      </c>
      <c r="BM372">
        <v>3</v>
      </c>
      <c r="BN372" t="s">
        <v>97</v>
      </c>
      <c r="BO372">
        <v>1</v>
      </c>
      <c r="BP372">
        <v>0</v>
      </c>
      <c r="BQ372">
        <v>89.95</v>
      </c>
      <c r="BR372">
        <v>269.85000000000002</v>
      </c>
      <c r="BS372" t="s">
        <v>98</v>
      </c>
      <c r="BT372">
        <v>0</v>
      </c>
      <c r="BU372">
        <v>0</v>
      </c>
      <c r="BV372">
        <v>0</v>
      </c>
      <c r="BW372">
        <v>41.98</v>
      </c>
      <c r="BX372">
        <v>125.94</v>
      </c>
      <c r="BY372">
        <v>143.91</v>
      </c>
      <c r="BZ372">
        <v>53.329627570872709</v>
      </c>
      <c r="CA372" t="s">
        <v>99</v>
      </c>
      <c r="CB372" t="s">
        <v>78</v>
      </c>
    </row>
    <row r="373" spans="1:80" x14ac:dyDescent="0.25">
      <c r="A373" t="s">
        <v>844</v>
      </c>
      <c r="B373" t="s">
        <v>720</v>
      </c>
      <c r="C373">
        <f>YEAR(Table_cherry_TWO_View_VY_SOP_Detail[[#This Row],[Document_Date]])</f>
        <v>2015</v>
      </c>
      <c r="D373">
        <f>MONTH(Table_cherry_TWO_View_VY_SOP_Detail[[#This Row],[Document_Date]])</f>
        <v>5</v>
      </c>
      <c r="E373" t="str">
        <f>TEXT(Table_cherry_TWO_View_VY_SOP_Detail[[#This Row],[Document_Date]], "yyyy-MMM")</f>
        <v>2015-May</v>
      </c>
      <c r="F373" s="3">
        <f>WEEKDAY(Table_cherry_TWO_View_VY_SOP_Detail[[#This Row],[Document_Date]])</f>
        <v>6</v>
      </c>
      <c r="G373">
        <f>WEEKNUM(Table_cherry_TWO_View_VY_SOP_Detail[[#This Row],[Document_Date]])</f>
        <v>19</v>
      </c>
      <c r="H373">
        <f ca="1">_xlfn.DAYS(Table_cherry_TWO_View_VY_SOP_Detail[[#This Row],[Due_Date]], Table_cherry_TWO_View_VY_SOP_Detail[[#This Row],[Today]])</f>
        <v>593</v>
      </c>
      <c r="I373" s="2">
        <f t="shared" ca="1" si="5"/>
        <v>41539</v>
      </c>
      <c r="J373" s="1">
        <v>42132</v>
      </c>
      <c r="K373" s="1">
        <v>1</v>
      </c>
      <c r="L373" s="1">
        <v>42132</v>
      </c>
      <c r="M373" s="1">
        <v>42132</v>
      </c>
      <c r="N373">
        <v>81</v>
      </c>
      <c r="O373" t="s">
        <v>75</v>
      </c>
      <c r="P373" t="s">
        <v>129</v>
      </c>
      <c r="Q373" t="s">
        <v>130</v>
      </c>
      <c r="R373" t="s">
        <v>78</v>
      </c>
      <c r="S373" t="s">
        <v>103</v>
      </c>
      <c r="T373" t="s">
        <v>80</v>
      </c>
      <c r="U373" t="s">
        <v>80</v>
      </c>
      <c r="V373" t="s">
        <v>131</v>
      </c>
      <c r="W373" t="s">
        <v>131</v>
      </c>
      <c r="X373" t="s">
        <v>132</v>
      </c>
      <c r="Y373" t="s">
        <v>132</v>
      </c>
      <c r="Z373" t="s">
        <v>83</v>
      </c>
      <c r="AA373" t="s">
        <v>84</v>
      </c>
      <c r="AB373" t="s">
        <v>84</v>
      </c>
      <c r="AC373" t="s">
        <v>85</v>
      </c>
      <c r="AD373" t="s">
        <v>86</v>
      </c>
      <c r="AE373" t="s">
        <v>130</v>
      </c>
      <c r="AF373" t="s">
        <v>133</v>
      </c>
      <c r="AG373" t="s">
        <v>134</v>
      </c>
      <c r="AH373" t="s">
        <v>78</v>
      </c>
      <c r="AI373" t="s">
        <v>135</v>
      </c>
      <c r="AJ373" t="s">
        <v>136</v>
      </c>
      <c r="AK373" t="s">
        <v>137</v>
      </c>
      <c r="AL373" t="s">
        <v>91</v>
      </c>
      <c r="AM373" t="s">
        <v>86</v>
      </c>
      <c r="AN373" t="s">
        <v>130</v>
      </c>
      <c r="AO373" t="s">
        <v>133</v>
      </c>
      <c r="AP373" t="s">
        <v>134</v>
      </c>
      <c r="AQ373" t="s">
        <v>78</v>
      </c>
      <c r="AR373" t="s">
        <v>135</v>
      </c>
      <c r="AS373" t="s">
        <v>136</v>
      </c>
      <c r="AT373" t="s">
        <v>137</v>
      </c>
      <c r="AU373" t="s">
        <v>91</v>
      </c>
      <c r="AV373">
        <v>128.19999999999999</v>
      </c>
      <c r="AW373">
        <v>0</v>
      </c>
      <c r="AX373">
        <v>119.8</v>
      </c>
      <c r="AY373">
        <v>0</v>
      </c>
      <c r="AZ373">
        <v>0</v>
      </c>
      <c r="BA373">
        <v>8.4</v>
      </c>
      <c r="BB373" t="s">
        <v>92</v>
      </c>
      <c r="BC373" s="1">
        <v>42132</v>
      </c>
      <c r="BD373" s="1">
        <v>42132</v>
      </c>
      <c r="BE373" t="s">
        <v>110</v>
      </c>
      <c r="BF373" t="s">
        <v>78</v>
      </c>
      <c r="BG373" t="s">
        <v>78</v>
      </c>
      <c r="BH373">
        <v>16384</v>
      </c>
      <c r="BI373">
        <v>0</v>
      </c>
      <c r="BJ373" t="s">
        <v>94</v>
      </c>
      <c r="BK373" t="s">
        <v>339</v>
      </c>
      <c r="BL373" t="s">
        <v>340</v>
      </c>
      <c r="BM373">
        <v>3</v>
      </c>
      <c r="BN373" t="s">
        <v>97</v>
      </c>
      <c r="BO373">
        <v>1</v>
      </c>
      <c r="BP373">
        <v>0</v>
      </c>
      <c r="BQ373">
        <v>9.9499999999999993</v>
      </c>
      <c r="BR373">
        <v>29.85</v>
      </c>
      <c r="BS373" t="s">
        <v>98</v>
      </c>
      <c r="BT373">
        <v>0</v>
      </c>
      <c r="BU373">
        <v>0</v>
      </c>
      <c r="BV373">
        <v>0</v>
      </c>
      <c r="BW373">
        <v>4.55</v>
      </c>
      <c r="BX373">
        <v>13.65</v>
      </c>
      <c r="BY373">
        <v>16.2</v>
      </c>
      <c r="BZ373">
        <v>54.2713567839196</v>
      </c>
      <c r="CA373" t="s">
        <v>99</v>
      </c>
      <c r="CB373" t="s">
        <v>78</v>
      </c>
    </row>
    <row r="374" spans="1:80" x14ac:dyDescent="0.25">
      <c r="A374" t="s">
        <v>844</v>
      </c>
      <c r="B374" t="s">
        <v>720</v>
      </c>
      <c r="C374">
        <f>YEAR(Table_cherry_TWO_View_VY_SOP_Detail[[#This Row],[Document_Date]])</f>
        <v>2015</v>
      </c>
      <c r="D374">
        <f>MONTH(Table_cherry_TWO_View_VY_SOP_Detail[[#This Row],[Document_Date]])</f>
        <v>5</v>
      </c>
      <c r="E374" t="str">
        <f>TEXT(Table_cherry_TWO_View_VY_SOP_Detail[[#This Row],[Document_Date]], "yyyy-MMM")</f>
        <v>2015-May</v>
      </c>
      <c r="F374" s="3">
        <f>WEEKDAY(Table_cherry_TWO_View_VY_SOP_Detail[[#This Row],[Document_Date]])</f>
        <v>6</v>
      </c>
      <c r="G374">
        <f>WEEKNUM(Table_cherry_TWO_View_VY_SOP_Detail[[#This Row],[Document_Date]])</f>
        <v>19</v>
      </c>
      <c r="H374">
        <f ca="1">_xlfn.DAYS(Table_cherry_TWO_View_VY_SOP_Detail[[#This Row],[Due_Date]], Table_cherry_TWO_View_VY_SOP_Detail[[#This Row],[Today]])</f>
        <v>593</v>
      </c>
      <c r="I374" s="2">
        <f t="shared" ca="1" si="5"/>
        <v>41539</v>
      </c>
      <c r="J374" s="1">
        <v>42132</v>
      </c>
      <c r="K374" s="1">
        <v>1</v>
      </c>
      <c r="L374" s="1">
        <v>42132</v>
      </c>
      <c r="M374" s="1">
        <v>42132</v>
      </c>
      <c r="N374">
        <v>81</v>
      </c>
      <c r="O374" t="s">
        <v>75</v>
      </c>
      <c r="P374" t="s">
        <v>129</v>
      </c>
      <c r="Q374" t="s">
        <v>130</v>
      </c>
      <c r="R374" t="s">
        <v>78</v>
      </c>
      <c r="S374" t="s">
        <v>103</v>
      </c>
      <c r="T374" t="s">
        <v>80</v>
      </c>
      <c r="U374" t="s">
        <v>80</v>
      </c>
      <c r="V374" t="s">
        <v>131</v>
      </c>
      <c r="W374" t="s">
        <v>131</v>
      </c>
      <c r="X374" t="s">
        <v>132</v>
      </c>
      <c r="Y374" t="s">
        <v>132</v>
      </c>
      <c r="Z374" t="s">
        <v>83</v>
      </c>
      <c r="AA374" t="s">
        <v>84</v>
      </c>
      <c r="AB374" t="s">
        <v>84</v>
      </c>
      <c r="AC374" t="s">
        <v>85</v>
      </c>
      <c r="AD374" t="s">
        <v>86</v>
      </c>
      <c r="AE374" t="s">
        <v>130</v>
      </c>
      <c r="AF374" t="s">
        <v>133</v>
      </c>
      <c r="AG374" t="s">
        <v>134</v>
      </c>
      <c r="AH374" t="s">
        <v>78</v>
      </c>
      <c r="AI374" t="s">
        <v>135</v>
      </c>
      <c r="AJ374" t="s">
        <v>136</v>
      </c>
      <c r="AK374" t="s">
        <v>137</v>
      </c>
      <c r="AL374" t="s">
        <v>91</v>
      </c>
      <c r="AM374" t="s">
        <v>86</v>
      </c>
      <c r="AN374" t="s">
        <v>130</v>
      </c>
      <c r="AO374" t="s">
        <v>133</v>
      </c>
      <c r="AP374" t="s">
        <v>134</v>
      </c>
      <c r="AQ374" t="s">
        <v>78</v>
      </c>
      <c r="AR374" t="s">
        <v>135</v>
      </c>
      <c r="AS374" t="s">
        <v>136</v>
      </c>
      <c r="AT374" t="s">
        <v>137</v>
      </c>
      <c r="AU374" t="s">
        <v>91</v>
      </c>
      <c r="AV374">
        <v>128.19999999999999</v>
      </c>
      <c r="AW374">
        <v>0</v>
      </c>
      <c r="AX374">
        <v>119.8</v>
      </c>
      <c r="AY374">
        <v>0</v>
      </c>
      <c r="AZ374">
        <v>0</v>
      </c>
      <c r="BA374">
        <v>8.4</v>
      </c>
      <c r="BB374" t="s">
        <v>92</v>
      </c>
      <c r="BC374" s="1">
        <v>42132</v>
      </c>
      <c r="BD374" s="1">
        <v>42132</v>
      </c>
      <c r="BE374" t="s">
        <v>110</v>
      </c>
      <c r="BF374" t="s">
        <v>78</v>
      </c>
      <c r="BG374" t="s">
        <v>78</v>
      </c>
      <c r="BH374">
        <v>32768</v>
      </c>
      <c r="BI374">
        <v>0</v>
      </c>
      <c r="BJ374" t="s">
        <v>94</v>
      </c>
      <c r="BK374" t="s">
        <v>111</v>
      </c>
      <c r="BL374" t="s">
        <v>112</v>
      </c>
      <c r="BM374">
        <v>1</v>
      </c>
      <c r="BN374" t="s">
        <v>97</v>
      </c>
      <c r="BO374">
        <v>1</v>
      </c>
      <c r="BP374">
        <v>0</v>
      </c>
      <c r="BQ374">
        <v>89.95</v>
      </c>
      <c r="BR374">
        <v>89.95</v>
      </c>
      <c r="BS374" t="s">
        <v>98</v>
      </c>
      <c r="BT374">
        <v>0</v>
      </c>
      <c r="BU374">
        <v>0</v>
      </c>
      <c r="BV374">
        <v>0</v>
      </c>
      <c r="BW374">
        <v>41.98</v>
      </c>
      <c r="BX374">
        <v>41.98</v>
      </c>
      <c r="BY374">
        <v>47.97</v>
      </c>
      <c r="BZ374">
        <v>53.329627570872709</v>
      </c>
      <c r="CA374" t="s">
        <v>99</v>
      </c>
      <c r="CB374" t="s">
        <v>78</v>
      </c>
    </row>
    <row r="375" spans="1:80" x14ac:dyDescent="0.25">
      <c r="A375" t="s">
        <v>845</v>
      </c>
      <c r="B375" t="s">
        <v>720</v>
      </c>
      <c r="C375">
        <f>YEAR(Table_cherry_TWO_View_VY_SOP_Detail[[#This Row],[Document_Date]])</f>
        <v>2015</v>
      </c>
      <c r="D375">
        <f>MONTH(Table_cherry_TWO_View_VY_SOP_Detail[[#This Row],[Document_Date]])</f>
        <v>5</v>
      </c>
      <c r="E375" t="str">
        <f>TEXT(Table_cherry_TWO_View_VY_SOP_Detail[[#This Row],[Document_Date]], "yyyy-MMM")</f>
        <v>2015-May</v>
      </c>
      <c r="F375" s="3">
        <f>WEEKDAY(Table_cherry_TWO_View_VY_SOP_Detail[[#This Row],[Document_Date]])</f>
        <v>6</v>
      </c>
      <c r="G375">
        <f>WEEKNUM(Table_cherry_TWO_View_VY_SOP_Detail[[#This Row],[Document_Date]])</f>
        <v>19</v>
      </c>
      <c r="H375">
        <f ca="1">_xlfn.DAYS(Table_cherry_TWO_View_VY_SOP_Detail[[#This Row],[Due_Date]], Table_cherry_TWO_View_VY_SOP_Detail[[#This Row],[Today]])</f>
        <v>593</v>
      </c>
      <c r="I375" s="2">
        <f t="shared" ca="1" si="5"/>
        <v>41539</v>
      </c>
      <c r="J375" s="1">
        <v>42132</v>
      </c>
      <c r="K375" s="1">
        <v>1</v>
      </c>
      <c r="L375" s="1">
        <v>42132</v>
      </c>
      <c r="M375" s="1">
        <v>42132</v>
      </c>
      <c r="N375">
        <v>82</v>
      </c>
      <c r="O375" t="s">
        <v>75</v>
      </c>
      <c r="P375" t="s">
        <v>812</v>
      </c>
      <c r="Q375" t="s">
        <v>813</v>
      </c>
      <c r="R375" t="s">
        <v>78</v>
      </c>
      <c r="S375" t="s">
        <v>103</v>
      </c>
      <c r="T375" t="s">
        <v>80</v>
      </c>
      <c r="U375" t="s">
        <v>80</v>
      </c>
      <c r="V375" t="s">
        <v>131</v>
      </c>
      <c r="W375" t="s">
        <v>131</v>
      </c>
      <c r="X375" t="s">
        <v>132</v>
      </c>
      <c r="Y375" t="s">
        <v>132</v>
      </c>
      <c r="Z375" t="s">
        <v>83</v>
      </c>
      <c r="AA375" t="s">
        <v>84</v>
      </c>
      <c r="AB375" t="s">
        <v>84</v>
      </c>
      <c r="AC375" t="s">
        <v>86</v>
      </c>
      <c r="AD375" t="s">
        <v>86</v>
      </c>
      <c r="AE375" t="s">
        <v>813</v>
      </c>
      <c r="AF375" t="s">
        <v>814</v>
      </c>
      <c r="AG375" t="s">
        <v>78</v>
      </c>
      <c r="AH375" t="s">
        <v>78</v>
      </c>
      <c r="AI375" t="s">
        <v>616</v>
      </c>
      <c r="AJ375" t="s">
        <v>136</v>
      </c>
      <c r="AK375" t="s">
        <v>815</v>
      </c>
      <c r="AL375" t="s">
        <v>91</v>
      </c>
      <c r="AM375" t="s">
        <v>86</v>
      </c>
      <c r="AN375" t="s">
        <v>813</v>
      </c>
      <c r="AO375" t="s">
        <v>814</v>
      </c>
      <c r="AP375" t="s">
        <v>78</v>
      </c>
      <c r="AQ375" t="s">
        <v>78</v>
      </c>
      <c r="AR375" t="s">
        <v>616</v>
      </c>
      <c r="AS375" t="s">
        <v>136</v>
      </c>
      <c r="AT375" t="s">
        <v>815</v>
      </c>
      <c r="AU375" t="s">
        <v>91</v>
      </c>
      <c r="AV375">
        <v>9479.68</v>
      </c>
      <c r="AW375">
        <v>0</v>
      </c>
      <c r="AX375">
        <v>8859.5</v>
      </c>
      <c r="AY375">
        <v>0</v>
      </c>
      <c r="AZ375">
        <v>0</v>
      </c>
      <c r="BA375">
        <v>620.17999999999995</v>
      </c>
      <c r="BB375" t="s">
        <v>92</v>
      </c>
      <c r="BC375" s="1">
        <v>42132</v>
      </c>
      <c r="BD375" s="1">
        <v>42132</v>
      </c>
      <c r="BE375" t="s">
        <v>110</v>
      </c>
      <c r="BF375" t="s">
        <v>78</v>
      </c>
      <c r="BG375" t="s">
        <v>78</v>
      </c>
      <c r="BH375">
        <v>16384</v>
      </c>
      <c r="BI375">
        <v>0</v>
      </c>
      <c r="BJ375" t="s">
        <v>94</v>
      </c>
      <c r="BK375" t="s">
        <v>159</v>
      </c>
      <c r="BL375" t="s">
        <v>160</v>
      </c>
      <c r="BM375">
        <v>1</v>
      </c>
      <c r="BN375" t="s">
        <v>97</v>
      </c>
      <c r="BO375">
        <v>1</v>
      </c>
      <c r="BP375">
        <v>0</v>
      </c>
      <c r="BQ375">
        <v>19.95</v>
      </c>
      <c r="BR375">
        <v>19.95</v>
      </c>
      <c r="BS375" t="s">
        <v>98</v>
      </c>
      <c r="BT375">
        <v>0</v>
      </c>
      <c r="BU375">
        <v>0</v>
      </c>
      <c r="BV375">
        <v>0</v>
      </c>
      <c r="BW375">
        <v>5.98</v>
      </c>
      <c r="BX375">
        <v>5.98</v>
      </c>
      <c r="BY375">
        <v>13.97</v>
      </c>
      <c r="BZ375">
        <v>70.025062656641595</v>
      </c>
      <c r="CA375" t="s">
        <v>99</v>
      </c>
      <c r="CB375" t="s">
        <v>78</v>
      </c>
    </row>
    <row r="376" spans="1:80" x14ac:dyDescent="0.25">
      <c r="A376" t="s">
        <v>845</v>
      </c>
      <c r="B376" t="s">
        <v>720</v>
      </c>
      <c r="C376">
        <f>YEAR(Table_cherry_TWO_View_VY_SOP_Detail[[#This Row],[Document_Date]])</f>
        <v>2015</v>
      </c>
      <c r="D376">
        <f>MONTH(Table_cherry_TWO_View_VY_SOP_Detail[[#This Row],[Document_Date]])</f>
        <v>5</v>
      </c>
      <c r="E376" t="str">
        <f>TEXT(Table_cherry_TWO_View_VY_SOP_Detail[[#This Row],[Document_Date]], "yyyy-MMM")</f>
        <v>2015-May</v>
      </c>
      <c r="F376" s="3">
        <f>WEEKDAY(Table_cherry_TWO_View_VY_SOP_Detail[[#This Row],[Document_Date]])</f>
        <v>6</v>
      </c>
      <c r="G376">
        <f>WEEKNUM(Table_cherry_TWO_View_VY_SOP_Detail[[#This Row],[Document_Date]])</f>
        <v>19</v>
      </c>
      <c r="H376">
        <f ca="1">_xlfn.DAYS(Table_cherry_TWO_View_VY_SOP_Detail[[#This Row],[Due_Date]], Table_cherry_TWO_View_VY_SOP_Detail[[#This Row],[Today]])</f>
        <v>593</v>
      </c>
      <c r="I376" s="2">
        <f t="shared" ca="1" si="5"/>
        <v>41539</v>
      </c>
      <c r="J376" s="1">
        <v>42132</v>
      </c>
      <c r="K376" s="1">
        <v>1</v>
      </c>
      <c r="L376" s="1">
        <v>42132</v>
      </c>
      <c r="M376" s="1">
        <v>42132</v>
      </c>
      <c r="N376">
        <v>82</v>
      </c>
      <c r="O376" t="s">
        <v>75</v>
      </c>
      <c r="P376" t="s">
        <v>812</v>
      </c>
      <c r="Q376" t="s">
        <v>813</v>
      </c>
      <c r="R376" t="s">
        <v>78</v>
      </c>
      <c r="S376" t="s">
        <v>103</v>
      </c>
      <c r="T376" t="s">
        <v>80</v>
      </c>
      <c r="U376" t="s">
        <v>80</v>
      </c>
      <c r="V376" t="s">
        <v>131</v>
      </c>
      <c r="W376" t="s">
        <v>131</v>
      </c>
      <c r="X376" t="s">
        <v>132</v>
      </c>
      <c r="Y376" t="s">
        <v>132</v>
      </c>
      <c r="Z376" t="s">
        <v>83</v>
      </c>
      <c r="AA376" t="s">
        <v>84</v>
      </c>
      <c r="AB376" t="s">
        <v>84</v>
      </c>
      <c r="AC376" t="s">
        <v>86</v>
      </c>
      <c r="AD376" t="s">
        <v>86</v>
      </c>
      <c r="AE376" t="s">
        <v>813</v>
      </c>
      <c r="AF376" t="s">
        <v>814</v>
      </c>
      <c r="AG376" t="s">
        <v>78</v>
      </c>
      <c r="AH376" t="s">
        <v>78</v>
      </c>
      <c r="AI376" t="s">
        <v>616</v>
      </c>
      <c r="AJ376" t="s">
        <v>136</v>
      </c>
      <c r="AK376" t="s">
        <v>815</v>
      </c>
      <c r="AL376" t="s">
        <v>91</v>
      </c>
      <c r="AM376" t="s">
        <v>86</v>
      </c>
      <c r="AN376" t="s">
        <v>813</v>
      </c>
      <c r="AO376" t="s">
        <v>814</v>
      </c>
      <c r="AP376" t="s">
        <v>78</v>
      </c>
      <c r="AQ376" t="s">
        <v>78</v>
      </c>
      <c r="AR376" t="s">
        <v>616</v>
      </c>
      <c r="AS376" t="s">
        <v>136</v>
      </c>
      <c r="AT376" t="s">
        <v>815</v>
      </c>
      <c r="AU376" t="s">
        <v>91</v>
      </c>
      <c r="AV376">
        <v>9479.68</v>
      </c>
      <c r="AW376">
        <v>0</v>
      </c>
      <c r="AX376">
        <v>8859.5</v>
      </c>
      <c r="AY376">
        <v>0</v>
      </c>
      <c r="AZ376">
        <v>0</v>
      </c>
      <c r="BA376">
        <v>620.17999999999995</v>
      </c>
      <c r="BB376" t="s">
        <v>92</v>
      </c>
      <c r="BC376" s="1">
        <v>42132</v>
      </c>
      <c r="BD376" s="1">
        <v>42132</v>
      </c>
      <c r="BE376" t="s">
        <v>110</v>
      </c>
      <c r="BF376" t="s">
        <v>78</v>
      </c>
      <c r="BG376" t="s">
        <v>78</v>
      </c>
      <c r="BH376">
        <v>32768</v>
      </c>
      <c r="BI376">
        <v>0</v>
      </c>
      <c r="BJ376" t="s">
        <v>94</v>
      </c>
      <c r="BK376" t="s">
        <v>846</v>
      </c>
      <c r="BL376" t="s">
        <v>847</v>
      </c>
      <c r="BM376">
        <v>4</v>
      </c>
      <c r="BN376" t="s">
        <v>97</v>
      </c>
      <c r="BO376">
        <v>1</v>
      </c>
      <c r="BP376">
        <v>0</v>
      </c>
      <c r="BQ376">
        <v>9.9499999999999993</v>
      </c>
      <c r="BR376">
        <v>39.799999999999997</v>
      </c>
      <c r="BS376" t="s">
        <v>98</v>
      </c>
      <c r="BT376">
        <v>0</v>
      </c>
      <c r="BU376">
        <v>0</v>
      </c>
      <c r="BV376">
        <v>0</v>
      </c>
      <c r="BW376">
        <v>0</v>
      </c>
      <c r="BX376">
        <v>0</v>
      </c>
      <c r="BY376">
        <v>39.799999999999997</v>
      </c>
      <c r="BZ376">
        <v>100</v>
      </c>
      <c r="CA376" t="s">
        <v>99</v>
      </c>
      <c r="CB376" t="s">
        <v>78</v>
      </c>
    </row>
    <row r="377" spans="1:80" x14ac:dyDescent="0.25">
      <c r="A377" t="s">
        <v>845</v>
      </c>
      <c r="B377" t="s">
        <v>720</v>
      </c>
      <c r="C377">
        <f>YEAR(Table_cherry_TWO_View_VY_SOP_Detail[[#This Row],[Document_Date]])</f>
        <v>2015</v>
      </c>
      <c r="D377">
        <f>MONTH(Table_cherry_TWO_View_VY_SOP_Detail[[#This Row],[Document_Date]])</f>
        <v>5</v>
      </c>
      <c r="E377" t="str">
        <f>TEXT(Table_cherry_TWO_View_VY_SOP_Detail[[#This Row],[Document_Date]], "yyyy-MMM")</f>
        <v>2015-May</v>
      </c>
      <c r="F377" s="3">
        <f>WEEKDAY(Table_cherry_TWO_View_VY_SOP_Detail[[#This Row],[Document_Date]])</f>
        <v>6</v>
      </c>
      <c r="G377">
        <f>WEEKNUM(Table_cherry_TWO_View_VY_SOP_Detail[[#This Row],[Document_Date]])</f>
        <v>19</v>
      </c>
      <c r="H377">
        <f ca="1">_xlfn.DAYS(Table_cherry_TWO_View_VY_SOP_Detail[[#This Row],[Due_Date]], Table_cherry_TWO_View_VY_SOP_Detail[[#This Row],[Today]])</f>
        <v>593</v>
      </c>
      <c r="I377" s="2">
        <f t="shared" ca="1" si="5"/>
        <v>41539</v>
      </c>
      <c r="J377" s="1">
        <v>42132</v>
      </c>
      <c r="K377" s="1">
        <v>1</v>
      </c>
      <c r="L377" s="1">
        <v>42132</v>
      </c>
      <c r="M377" s="1">
        <v>42132</v>
      </c>
      <c r="N377">
        <v>82</v>
      </c>
      <c r="O377" t="s">
        <v>75</v>
      </c>
      <c r="P377" t="s">
        <v>812</v>
      </c>
      <c r="Q377" t="s">
        <v>813</v>
      </c>
      <c r="R377" t="s">
        <v>78</v>
      </c>
      <c r="S377" t="s">
        <v>103</v>
      </c>
      <c r="T377" t="s">
        <v>80</v>
      </c>
      <c r="U377" t="s">
        <v>80</v>
      </c>
      <c r="V377" t="s">
        <v>131</v>
      </c>
      <c r="W377" t="s">
        <v>131</v>
      </c>
      <c r="X377" t="s">
        <v>132</v>
      </c>
      <c r="Y377" t="s">
        <v>132</v>
      </c>
      <c r="Z377" t="s">
        <v>83</v>
      </c>
      <c r="AA377" t="s">
        <v>84</v>
      </c>
      <c r="AB377" t="s">
        <v>84</v>
      </c>
      <c r="AC377" t="s">
        <v>86</v>
      </c>
      <c r="AD377" t="s">
        <v>86</v>
      </c>
      <c r="AE377" t="s">
        <v>813</v>
      </c>
      <c r="AF377" t="s">
        <v>814</v>
      </c>
      <c r="AG377" t="s">
        <v>78</v>
      </c>
      <c r="AH377" t="s">
        <v>78</v>
      </c>
      <c r="AI377" t="s">
        <v>616</v>
      </c>
      <c r="AJ377" t="s">
        <v>136</v>
      </c>
      <c r="AK377" t="s">
        <v>815</v>
      </c>
      <c r="AL377" t="s">
        <v>91</v>
      </c>
      <c r="AM377" t="s">
        <v>86</v>
      </c>
      <c r="AN377" t="s">
        <v>813</v>
      </c>
      <c r="AO377" t="s">
        <v>814</v>
      </c>
      <c r="AP377" t="s">
        <v>78</v>
      </c>
      <c r="AQ377" t="s">
        <v>78</v>
      </c>
      <c r="AR377" t="s">
        <v>616</v>
      </c>
      <c r="AS377" t="s">
        <v>136</v>
      </c>
      <c r="AT377" t="s">
        <v>815</v>
      </c>
      <c r="AU377" t="s">
        <v>91</v>
      </c>
      <c r="AV377">
        <v>9479.68</v>
      </c>
      <c r="AW377">
        <v>0</v>
      </c>
      <c r="AX377">
        <v>8859.5</v>
      </c>
      <c r="AY377">
        <v>0</v>
      </c>
      <c r="AZ377">
        <v>0</v>
      </c>
      <c r="BA377">
        <v>620.17999999999995</v>
      </c>
      <c r="BB377" t="s">
        <v>92</v>
      </c>
      <c r="BC377" s="1">
        <v>42132</v>
      </c>
      <c r="BD377" s="1">
        <v>42132</v>
      </c>
      <c r="BE377" t="s">
        <v>110</v>
      </c>
      <c r="BF377" t="s">
        <v>78</v>
      </c>
      <c r="BG377" t="s">
        <v>78</v>
      </c>
      <c r="BH377">
        <v>49152</v>
      </c>
      <c r="BI377">
        <v>0</v>
      </c>
      <c r="BJ377" t="s">
        <v>94</v>
      </c>
      <c r="BK377" t="s">
        <v>848</v>
      </c>
      <c r="BL377" t="s">
        <v>849</v>
      </c>
      <c r="BM377">
        <v>5</v>
      </c>
      <c r="BN377" t="s">
        <v>97</v>
      </c>
      <c r="BO377">
        <v>1</v>
      </c>
      <c r="BP377">
        <v>0</v>
      </c>
      <c r="BQ377">
        <v>1759.95</v>
      </c>
      <c r="BR377">
        <v>8799.75</v>
      </c>
      <c r="BS377" t="s">
        <v>98</v>
      </c>
      <c r="BT377">
        <v>0</v>
      </c>
      <c r="BU377">
        <v>0</v>
      </c>
      <c r="BV377">
        <v>0</v>
      </c>
      <c r="BW377">
        <v>879.05</v>
      </c>
      <c r="BX377">
        <v>4395.25</v>
      </c>
      <c r="BY377">
        <v>4404.5</v>
      </c>
      <c r="BZ377">
        <v>50.052558311315657</v>
      </c>
      <c r="CA377" t="s">
        <v>99</v>
      </c>
      <c r="CB377" t="s">
        <v>78</v>
      </c>
    </row>
    <row r="378" spans="1:80" x14ac:dyDescent="0.25">
      <c r="A378" t="s">
        <v>850</v>
      </c>
      <c r="B378" t="s">
        <v>720</v>
      </c>
      <c r="C378">
        <f>YEAR(Table_cherry_TWO_View_VY_SOP_Detail[[#This Row],[Document_Date]])</f>
        <v>2015</v>
      </c>
      <c r="D378">
        <f>MONTH(Table_cherry_TWO_View_VY_SOP_Detail[[#This Row],[Document_Date]])</f>
        <v>5</v>
      </c>
      <c r="E378" t="str">
        <f>TEXT(Table_cherry_TWO_View_VY_SOP_Detail[[#This Row],[Document_Date]], "yyyy-MMM")</f>
        <v>2015-May</v>
      </c>
      <c r="F378" s="3">
        <f>WEEKDAY(Table_cherry_TWO_View_VY_SOP_Detail[[#This Row],[Document_Date]])</f>
        <v>6</v>
      </c>
      <c r="G378">
        <f>WEEKNUM(Table_cherry_TWO_View_VY_SOP_Detail[[#This Row],[Document_Date]])</f>
        <v>19</v>
      </c>
      <c r="H378">
        <f ca="1">_xlfn.DAYS(Table_cherry_TWO_View_VY_SOP_Detail[[#This Row],[Due_Date]], Table_cherry_TWO_View_VY_SOP_Detail[[#This Row],[Today]])</f>
        <v>593</v>
      </c>
      <c r="I378" s="2">
        <f t="shared" ca="1" si="5"/>
        <v>41539</v>
      </c>
      <c r="J378" s="1">
        <v>42132</v>
      </c>
      <c r="K378" s="1">
        <v>1</v>
      </c>
      <c r="L378" s="1">
        <v>42132</v>
      </c>
      <c r="M378" s="1">
        <v>42132</v>
      </c>
      <c r="N378">
        <v>83</v>
      </c>
      <c r="O378" t="s">
        <v>75</v>
      </c>
      <c r="P378" t="s">
        <v>142</v>
      </c>
      <c r="Q378" t="s">
        <v>143</v>
      </c>
      <c r="R378" t="s">
        <v>78</v>
      </c>
      <c r="S378" t="s">
        <v>103</v>
      </c>
      <c r="T378" t="s">
        <v>80</v>
      </c>
      <c r="U378" t="s">
        <v>80</v>
      </c>
      <c r="V378" t="s">
        <v>104</v>
      </c>
      <c r="W378" t="s">
        <v>104</v>
      </c>
      <c r="X378" t="s">
        <v>105</v>
      </c>
      <c r="Y378" t="s">
        <v>105</v>
      </c>
      <c r="Z378" t="s">
        <v>83</v>
      </c>
      <c r="AA378" t="s">
        <v>145</v>
      </c>
      <c r="AB378" t="s">
        <v>145</v>
      </c>
      <c r="AC378" t="s">
        <v>86</v>
      </c>
      <c r="AD378" t="s">
        <v>80</v>
      </c>
      <c r="AE378" t="s">
        <v>143</v>
      </c>
      <c r="AF378" t="s">
        <v>146</v>
      </c>
      <c r="AG378" t="s">
        <v>78</v>
      </c>
      <c r="AH378" t="s">
        <v>78</v>
      </c>
      <c r="AI378" t="s">
        <v>147</v>
      </c>
      <c r="AJ378" t="s">
        <v>148</v>
      </c>
      <c r="AK378" t="s">
        <v>149</v>
      </c>
      <c r="AL378" t="s">
        <v>91</v>
      </c>
      <c r="AM378" t="s">
        <v>80</v>
      </c>
      <c r="AN378" t="s">
        <v>143</v>
      </c>
      <c r="AO378" t="s">
        <v>146</v>
      </c>
      <c r="AP378" t="s">
        <v>78</v>
      </c>
      <c r="AQ378" t="s">
        <v>78</v>
      </c>
      <c r="AR378" t="s">
        <v>147</v>
      </c>
      <c r="AS378" t="s">
        <v>148</v>
      </c>
      <c r="AT378" t="s">
        <v>149</v>
      </c>
      <c r="AU378" t="s">
        <v>91</v>
      </c>
      <c r="AV378">
        <v>5873.79</v>
      </c>
      <c r="AW378">
        <v>0</v>
      </c>
      <c r="AX378">
        <v>5489.5</v>
      </c>
      <c r="AY378">
        <v>0</v>
      </c>
      <c r="AZ378">
        <v>0</v>
      </c>
      <c r="BA378">
        <v>384.29</v>
      </c>
      <c r="BB378" t="s">
        <v>92</v>
      </c>
      <c r="BC378" s="1">
        <v>42132</v>
      </c>
      <c r="BD378" s="1">
        <v>42132</v>
      </c>
      <c r="BE378" t="s">
        <v>110</v>
      </c>
      <c r="BF378" t="s">
        <v>78</v>
      </c>
      <c r="BG378" t="s">
        <v>78</v>
      </c>
      <c r="BH378">
        <v>16384</v>
      </c>
      <c r="BI378">
        <v>0</v>
      </c>
      <c r="BJ378" t="s">
        <v>94</v>
      </c>
      <c r="BK378" t="s">
        <v>848</v>
      </c>
      <c r="BL378" t="s">
        <v>849</v>
      </c>
      <c r="BM378">
        <v>3</v>
      </c>
      <c r="BN378" t="s">
        <v>97</v>
      </c>
      <c r="BO378">
        <v>1</v>
      </c>
      <c r="BP378">
        <v>0</v>
      </c>
      <c r="BQ378">
        <v>1759.95</v>
      </c>
      <c r="BR378">
        <v>5279.85</v>
      </c>
      <c r="BS378" t="s">
        <v>98</v>
      </c>
      <c r="BT378">
        <v>0</v>
      </c>
      <c r="BU378">
        <v>0</v>
      </c>
      <c r="BV378">
        <v>0</v>
      </c>
      <c r="BW378">
        <v>879.05</v>
      </c>
      <c r="BX378">
        <v>2637.15</v>
      </c>
      <c r="BY378">
        <v>2642.7</v>
      </c>
      <c r="BZ378">
        <v>50.052558311315657</v>
      </c>
      <c r="CA378" t="s">
        <v>99</v>
      </c>
      <c r="CB378" t="s">
        <v>78</v>
      </c>
    </row>
    <row r="379" spans="1:80" x14ac:dyDescent="0.25">
      <c r="A379" t="s">
        <v>850</v>
      </c>
      <c r="B379" t="s">
        <v>720</v>
      </c>
      <c r="C379">
        <f>YEAR(Table_cherry_TWO_View_VY_SOP_Detail[[#This Row],[Document_Date]])</f>
        <v>2015</v>
      </c>
      <c r="D379">
        <f>MONTH(Table_cherry_TWO_View_VY_SOP_Detail[[#This Row],[Document_Date]])</f>
        <v>5</v>
      </c>
      <c r="E379" t="str">
        <f>TEXT(Table_cherry_TWO_View_VY_SOP_Detail[[#This Row],[Document_Date]], "yyyy-MMM")</f>
        <v>2015-May</v>
      </c>
      <c r="F379" s="3">
        <f>WEEKDAY(Table_cherry_TWO_View_VY_SOP_Detail[[#This Row],[Document_Date]])</f>
        <v>6</v>
      </c>
      <c r="G379">
        <f>WEEKNUM(Table_cherry_TWO_View_VY_SOP_Detail[[#This Row],[Document_Date]])</f>
        <v>19</v>
      </c>
      <c r="H379">
        <f ca="1">_xlfn.DAYS(Table_cherry_TWO_View_VY_SOP_Detail[[#This Row],[Due_Date]], Table_cherry_TWO_View_VY_SOP_Detail[[#This Row],[Today]])</f>
        <v>593</v>
      </c>
      <c r="I379" s="2">
        <f t="shared" ca="1" si="5"/>
        <v>41539</v>
      </c>
      <c r="J379" s="1">
        <v>42132</v>
      </c>
      <c r="K379" s="1">
        <v>1</v>
      </c>
      <c r="L379" s="1">
        <v>42132</v>
      </c>
      <c r="M379" s="1">
        <v>42132</v>
      </c>
      <c r="N379">
        <v>83</v>
      </c>
      <c r="O379" t="s">
        <v>75</v>
      </c>
      <c r="P379" t="s">
        <v>142</v>
      </c>
      <c r="Q379" t="s">
        <v>143</v>
      </c>
      <c r="R379" t="s">
        <v>78</v>
      </c>
      <c r="S379" t="s">
        <v>103</v>
      </c>
      <c r="T379" t="s">
        <v>80</v>
      </c>
      <c r="U379" t="s">
        <v>80</v>
      </c>
      <c r="V379" t="s">
        <v>104</v>
      </c>
      <c r="W379" t="s">
        <v>104</v>
      </c>
      <c r="X379" t="s">
        <v>105</v>
      </c>
      <c r="Y379" t="s">
        <v>105</v>
      </c>
      <c r="Z379" t="s">
        <v>83</v>
      </c>
      <c r="AA379" t="s">
        <v>145</v>
      </c>
      <c r="AB379" t="s">
        <v>145</v>
      </c>
      <c r="AC379" t="s">
        <v>86</v>
      </c>
      <c r="AD379" t="s">
        <v>80</v>
      </c>
      <c r="AE379" t="s">
        <v>143</v>
      </c>
      <c r="AF379" t="s">
        <v>146</v>
      </c>
      <c r="AG379" t="s">
        <v>78</v>
      </c>
      <c r="AH379" t="s">
        <v>78</v>
      </c>
      <c r="AI379" t="s">
        <v>147</v>
      </c>
      <c r="AJ379" t="s">
        <v>148</v>
      </c>
      <c r="AK379" t="s">
        <v>149</v>
      </c>
      <c r="AL379" t="s">
        <v>91</v>
      </c>
      <c r="AM379" t="s">
        <v>80</v>
      </c>
      <c r="AN379" t="s">
        <v>143</v>
      </c>
      <c r="AO379" t="s">
        <v>146</v>
      </c>
      <c r="AP379" t="s">
        <v>78</v>
      </c>
      <c r="AQ379" t="s">
        <v>78</v>
      </c>
      <c r="AR379" t="s">
        <v>147</v>
      </c>
      <c r="AS379" t="s">
        <v>148</v>
      </c>
      <c r="AT379" t="s">
        <v>149</v>
      </c>
      <c r="AU379" t="s">
        <v>91</v>
      </c>
      <c r="AV379">
        <v>5873.79</v>
      </c>
      <c r="AW379">
        <v>0</v>
      </c>
      <c r="AX379">
        <v>5489.5</v>
      </c>
      <c r="AY379">
        <v>0</v>
      </c>
      <c r="AZ379">
        <v>0</v>
      </c>
      <c r="BA379">
        <v>384.29</v>
      </c>
      <c r="BB379" t="s">
        <v>92</v>
      </c>
      <c r="BC379" s="1">
        <v>42132</v>
      </c>
      <c r="BD379" s="1">
        <v>42132</v>
      </c>
      <c r="BE379" t="s">
        <v>110</v>
      </c>
      <c r="BF379" t="s">
        <v>78</v>
      </c>
      <c r="BG379" t="s">
        <v>78</v>
      </c>
      <c r="BH379">
        <v>32768</v>
      </c>
      <c r="BI379">
        <v>0</v>
      </c>
      <c r="BJ379" t="s">
        <v>94</v>
      </c>
      <c r="BK379" t="s">
        <v>339</v>
      </c>
      <c r="BL379" t="s">
        <v>340</v>
      </c>
      <c r="BM379">
        <v>5</v>
      </c>
      <c r="BN379" t="s">
        <v>97</v>
      </c>
      <c r="BO379">
        <v>1</v>
      </c>
      <c r="BP379">
        <v>0</v>
      </c>
      <c r="BQ379">
        <v>9.9499999999999993</v>
      </c>
      <c r="BR379">
        <v>49.75</v>
      </c>
      <c r="BS379" t="s">
        <v>98</v>
      </c>
      <c r="BT379">
        <v>0</v>
      </c>
      <c r="BU379">
        <v>0</v>
      </c>
      <c r="BV379">
        <v>0</v>
      </c>
      <c r="BW379">
        <v>4.55</v>
      </c>
      <c r="BX379">
        <v>22.75</v>
      </c>
      <c r="BY379">
        <v>27</v>
      </c>
      <c r="BZ379">
        <v>54.2713567839196</v>
      </c>
      <c r="CA379" t="s">
        <v>99</v>
      </c>
      <c r="CB379" t="s">
        <v>78</v>
      </c>
    </row>
    <row r="380" spans="1:80" x14ac:dyDescent="0.25">
      <c r="A380" t="s">
        <v>850</v>
      </c>
      <c r="B380" t="s">
        <v>720</v>
      </c>
      <c r="C380">
        <f>YEAR(Table_cherry_TWO_View_VY_SOP_Detail[[#This Row],[Document_Date]])</f>
        <v>2015</v>
      </c>
      <c r="D380">
        <f>MONTH(Table_cherry_TWO_View_VY_SOP_Detail[[#This Row],[Document_Date]])</f>
        <v>5</v>
      </c>
      <c r="E380" t="str">
        <f>TEXT(Table_cherry_TWO_View_VY_SOP_Detail[[#This Row],[Document_Date]], "yyyy-MMM")</f>
        <v>2015-May</v>
      </c>
      <c r="F380" s="3">
        <f>WEEKDAY(Table_cherry_TWO_View_VY_SOP_Detail[[#This Row],[Document_Date]])</f>
        <v>6</v>
      </c>
      <c r="G380">
        <f>WEEKNUM(Table_cherry_TWO_View_VY_SOP_Detail[[#This Row],[Document_Date]])</f>
        <v>19</v>
      </c>
      <c r="H380">
        <f ca="1">_xlfn.DAYS(Table_cherry_TWO_View_VY_SOP_Detail[[#This Row],[Due_Date]], Table_cherry_TWO_View_VY_SOP_Detail[[#This Row],[Today]])</f>
        <v>593</v>
      </c>
      <c r="I380" s="2">
        <f t="shared" ca="1" si="5"/>
        <v>41539</v>
      </c>
      <c r="J380" s="1">
        <v>42132</v>
      </c>
      <c r="K380" s="1">
        <v>1</v>
      </c>
      <c r="L380" s="1">
        <v>42132</v>
      </c>
      <c r="M380" s="1">
        <v>42132</v>
      </c>
      <c r="N380">
        <v>83</v>
      </c>
      <c r="O380" t="s">
        <v>75</v>
      </c>
      <c r="P380" t="s">
        <v>142</v>
      </c>
      <c r="Q380" t="s">
        <v>143</v>
      </c>
      <c r="R380" t="s">
        <v>78</v>
      </c>
      <c r="S380" t="s">
        <v>103</v>
      </c>
      <c r="T380" t="s">
        <v>80</v>
      </c>
      <c r="U380" t="s">
        <v>80</v>
      </c>
      <c r="V380" t="s">
        <v>104</v>
      </c>
      <c r="W380" t="s">
        <v>104</v>
      </c>
      <c r="X380" t="s">
        <v>105</v>
      </c>
      <c r="Y380" t="s">
        <v>105</v>
      </c>
      <c r="Z380" t="s">
        <v>83</v>
      </c>
      <c r="AA380" t="s">
        <v>145</v>
      </c>
      <c r="AB380" t="s">
        <v>145</v>
      </c>
      <c r="AC380" t="s">
        <v>86</v>
      </c>
      <c r="AD380" t="s">
        <v>80</v>
      </c>
      <c r="AE380" t="s">
        <v>143</v>
      </c>
      <c r="AF380" t="s">
        <v>146</v>
      </c>
      <c r="AG380" t="s">
        <v>78</v>
      </c>
      <c r="AH380" t="s">
        <v>78</v>
      </c>
      <c r="AI380" t="s">
        <v>147</v>
      </c>
      <c r="AJ380" t="s">
        <v>148</v>
      </c>
      <c r="AK380" t="s">
        <v>149</v>
      </c>
      <c r="AL380" t="s">
        <v>91</v>
      </c>
      <c r="AM380" t="s">
        <v>80</v>
      </c>
      <c r="AN380" t="s">
        <v>143</v>
      </c>
      <c r="AO380" t="s">
        <v>146</v>
      </c>
      <c r="AP380" t="s">
        <v>78</v>
      </c>
      <c r="AQ380" t="s">
        <v>78</v>
      </c>
      <c r="AR380" t="s">
        <v>147</v>
      </c>
      <c r="AS380" t="s">
        <v>148</v>
      </c>
      <c r="AT380" t="s">
        <v>149</v>
      </c>
      <c r="AU380" t="s">
        <v>91</v>
      </c>
      <c r="AV380">
        <v>5873.79</v>
      </c>
      <c r="AW380">
        <v>0</v>
      </c>
      <c r="AX380">
        <v>5489.5</v>
      </c>
      <c r="AY380">
        <v>0</v>
      </c>
      <c r="AZ380">
        <v>0</v>
      </c>
      <c r="BA380">
        <v>384.29</v>
      </c>
      <c r="BB380" t="s">
        <v>92</v>
      </c>
      <c r="BC380" s="1">
        <v>42132</v>
      </c>
      <c r="BD380" s="1">
        <v>42132</v>
      </c>
      <c r="BE380" t="s">
        <v>110</v>
      </c>
      <c r="BF380" t="s">
        <v>78</v>
      </c>
      <c r="BG380" t="s">
        <v>78</v>
      </c>
      <c r="BH380">
        <v>49152</v>
      </c>
      <c r="BI380">
        <v>0</v>
      </c>
      <c r="BJ380" t="s">
        <v>94</v>
      </c>
      <c r="BK380" t="s">
        <v>126</v>
      </c>
      <c r="BL380" t="s">
        <v>127</v>
      </c>
      <c r="BM380">
        <v>2</v>
      </c>
      <c r="BN380" t="s">
        <v>97</v>
      </c>
      <c r="BO380">
        <v>1</v>
      </c>
      <c r="BP380">
        <v>0</v>
      </c>
      <c r="BQ380">
        <v>79.95</v>
      </c>
      <c r="BR380">
        <v>159.9</v>
      </c>
      <c r="BS380" t="s">
        <v>98</v>
      </c>
      <c r="BT380">
        <v>0</v>
      </c>
      <c r="BU380">
        <v>0</v>
      </c>
      <c r="BV380">
        <v>0</v>
      </c>
      <c r="BW380">
        <v>38.590000000000003</v>
      </c>
      <c r="BX380">
        <v>77.180000000000007</v>
      </c>
      <c r="BY380">
        <v>82.72</v>
      </c>
      <c r="BZ380">
        <v>51.732332707942462</v>
      </c>
      <c r="CA380" t="s">
        <v>99</v>
      </c>
      <c r="CB380" t="s">
        <v>78</v>
      </c>
    </row>
    <row r="381" spans="1:80" x14ac:dyDescent="0.25">
      <c r="A381" t="s">
        <v>851</v>
      </c>
      <c r="B381" t="s">
        <v>720</v>
      </c>
      <c r="C381">
        <f>YEAR(Table_cherry_TWO_View_VY_SOP_Detail[[#This Row],[Document_Date]])</f>
        <v>2016</v>
      </c>
      <c r="D381">
        <f>MONTH(Table_cherry_TWO_View_VY_SOP_Detail[[#This Row],[Document_Date]])</f>
        <v>1</v>
      </c>
      <c r="E381" t="str">
        <f>TEXT(Table_cherry_TWO_View_VY_SOP_Detail[[#This Row],[Document_Date]], "yyyy-MMM")</f>
        <v>2016-Jan</v>
      </c>
      <c r="F381" s="3">
        <f>WEEKDAY(Table_cherry_TWO_View_VY_SOP_Detail[[#This Row],[Document_Date]])</f>
        <v>6</v>
      </c>
      <c r="G381">
        <f>WEEKNUM(Table_cherry_TWO_View_VY_SOP_Detail[[#This Row],[Document_Date]])</f>
        <v>1</v>
      </c>
      <c r="H381">
        <f ca="1">_xlfn.DAYS(Table_cherry_TWO_View_VY_SOP_Detail[[#This Row],[Due_Date]], Table_cherry_TWO_View_VY_SOP_Detail[[#This Row],[Today]])</f>
        <v>831</v>
      </c>
      <c r="I381" s="2">
        <f t="shared" ca="1" si="5"/>
        <v>41539</v>
      </c>
      <c r="J381" s="1">
        <v>42370</v>
      </c>
      <c r="K381" s="1">
        <v>1</v>
      </c>
      <c r="L381" s="1">
        <v>42370</v>
      </c>
      <c r="M381" s="1">
        <v>42370</v>
      </c>
      <c r="N381">
        <v>86</v>
      </c>
      <c r="O381" t="s">
        <v>75</v>
      </c>
      <c r="P381" t="s">
        <v>76</v>
      </c>
      <c r="Q381" t="s">
        <v>77</v>
      </c>
      <c r="R381" t="s">
        <v>78</v>
      </c>
      <c r="S381" t="s">
        <v>852</v>
      </c>
      <c r="T381" t="s">
        <v>80</v>
      </c>
      <c r="U381" t="s">
        <v>80</v>
      </c>
      <c r="V381" t="s">
        <v>81</v>
      </c>
      <c r="W381" t="s">
        <v>81</v>
      </c>
      <c r="X381" t="s">
        <v>82</v>
      </c>
      <c r="Y381" t="s">
        <v>82</v>
      </c>
      <c r="Z381" t="s">
        <v>83</v>
      </c>
      <c r="AA381" t="s">
        <v>84</v>
      </c>
      <c r="AB381" t="s">
        <v>84</v>
      </c>
      <c r="AC381" t="s">
        <v>85</v>
      </c>
      <c r="AD381" t="s">
        <v>86</v>
      </c>
      <c r="AE381" t="s">
        <v>77</v>
      </c>
      <c r="AF381" t="s">
        <v>87</v>
      </c>
      <c r="AG381" t="s">
        <v>78</v>
      </c>
      <c r="AH381" t="s">
        <v>78</v>
      </c>
      <c r="AI381" t="s">
        <v>88</v>
      </c>
      <c r="AJ381" t="s">
        <v>89</v>
      </c>
      <c r="AK381" t="s">
        <v>90</v>
      </c>
      <c r="AL381" t="s">
        <v>91</v>
      </c>
      <c r="AM381" t="s">
        <v>86</v>
      </c>
      <c r="AN381" t="s">
        <v>77</v>
      </c>
      <c r="AO381" t="s">
        <v>87</v>
      </c>
      <c r="AP381" t="s">
        <v>78</v>
      </c>
      <c r="AQ381" t="s">
        <v>78</v>
      </c>
      <c r="AR381" t="s">
        <v>88</v>
      </c>
      <c r="AS381" t="s">
        <v>89</v>
      </c>
      <c r="AT381" t="s">
        <v>90</v>
      </c>
      <c r="AU381" t="s">
        <v>91</v>
      </c>
      <c r="AV381">
        <v>3263.24</v>
      </c>
      <c r="AW381">
        <v>0</v>
      </c>
      <c r="AX381">
        <v>3049.75</v>
      </c>
      <c r="AY381">
        <v>0</v>
      </c>
      <c r="AZ381">
        <v>0</v>
      </c>
      <c r="BA381">
        <v>213.49</v>
      </c>
      <c r="BB381" t="s">
        <v>92</v>
      </c>
      <c r="BC381" s="1">
        <v>42370</v>
      </c>
      <c r="BD381" s="1">
        <v>42370</v>
      </c>
      <c r="BE381" t="s">
        <v>125</v>
      </c>
      <c r="BF381" t="s">
        <v>78</v>
      </c>
      <c r="BG381" t="s">
        <v>78</v>
      </c>
      <c r="BH381">
        <v>16384</v>
      </c>
      <c r="BI381">
        <v>0</v>
      </c>
      <c r="BJ381" t="s">
        <v>94</v>
      </c>
      <c r="BK381" t="s">
        <v>234</v>
      </c>
      <c r="BL381" t="s">
        <v>235</v>
      </c>
      <c r="BM381">
        <v>5</v>
      </c>
      <c r="BN381" t="s">
        <v>97</v>
      </c>
      <c r="BO381">
        <v>1</v>
      </c>
      <c r="BP381">
        <v>0</v>
      </c>
      <c r="BQ381">
        <v>609.95000000000005</v>
      </c>
      <c r="BR381">
        <v>3049.75</v>
      </c>
      <c r="BS381" t="s">
        <v>98</v>
      </c>
      <c r="BT381">
        <v>0</v>
      </c>
      <c r="BU381">
        <v>0</v>
      </c>
      <c r="BV381">
        <v>0</v>
      </c>
      <c r="BW381">
        <v>303.85000000000002</v>
      </c>
      <c r="BX381">
        <v>1519.25</v>
      </c>
      <c r="BY381">
        <v>1530.5</v>
      </c>
      <c r="BZ381">
        <v>50.18444134765145</v>
      </c>
      <c r="CA381" t="s">
        <v>99</v>
      </c>
      <c r="CB381" t="s">
        <v>78</v>
      </c>
    </row>
    <row r="382" spans="1:80" x14ac:dyDescent="0.25">
      <c r="A382" t="s">
        <v>853</v>
      </c>
      <c r="B382" t="s">
        <v>720</v>
      </c>
      <c r="C382">
        <f>YEAR(Table_cherry_TWO_View_VY_SOP_Detail[[#This Row],[Document_Date]])</f>
        <v>2016</v>
      </c>
      <c r="D382">
        <f>MONTH(Table_cherry_TWO_View_VY_SOP_Detail[[#This Row],[Document_Date]])</f>
        <v>1</v>
      </c>
      <c r="E382" t="str">
        <f>TEXT(Table_cherry_TWO_View_VY_SOP_Detail[[#This Row],[Document_Date]], "yyyy-MMM")</f>
        <v>2016-Jan</v>
      </c>
      <c r="F382" s="3">
        <f>WEEKDAY(Table_cherry_TWO_View_VY_SOP_Detail[[#This Row],[Document_Date]])</f>
        <v>7</v>
      </c>
      <c r="G382">
        <f>WEEKNUM(Table_cherry_TWO_View_VY_SOP_Detail[[#This Row],[Document_Date]])</f>
        <v>1</v>
      </c>
      <c r="H382">
        <f ca="1">_xlfn.DAYS(Table_cherry_TWO_View_VY_SOP_Detail[[#This Row],[Due_Date]], Table_cherry_TWO_View_VY_SOP_Detail[[#This Row],[Today]])</f>
        <v>832</v>
      </c>
      <c r="I382" s="2">
        <f t="shared" ca="1" si="5"/>
        <v>41539</v>
      </c>
      <c r="J382" s="1">
        <v>42371</v>
      </c>
      <c r="K382" s="1">
        <v>1</v>
      </c>
      <c r="L382" s="1">
        <v>42371</v>
      </c>
      <c r="M382" s="1">
        <v>42371</v>
      </c>
      <c r="N382">
        <v>87</v>
      </c>
      <c r="O382" t="s">
        <v>75</v>
      </c>
      <c r="P382" t="s">
        <v>101</v>
      </c>
      <c r="Q382" t="s">
        <v>102</v>
      </c>
      <c r="R382" t="s">
        <v>78</v>
      </c>
      <c r="S382" t="s">
        <v>852</v>
      </c>
      <c r="T382" t="s">
        <v>80</v>
      </c>
      <c r="U382" t="s">
        <v>80</v>
      </c>
      <c r="V382" t="s">
        <v>104</v>
      </c>
      <c r="W382" t="s">
        <v>104</v>
      </c>
      <c r="X382" t="s">
        <v>105</v>
      </c>
      <c r="Y382" t="s">
        <v>105</v>
      </c>
      <c r="Z382" t="s">
        <v>83</v>
      </c>
      <c r="AA382" t="s">
        <v>84</v>
      </c>
      <c r="AB382" t="s">
        <v>84</v>
      </c>
      <c r="AC382" t="s">
        <v>86</v>
      </c>
      <c r="AD382" t="s">
        <v>86</v>
      </c>
      <c r="AE382" t="s">
        <v>102</v>
      </c>
      <c r="AF382" t="s">
        <v>106</v>
      </c>
      <c r="AG382" t="s">
        <v>78</v>
      </c>
      <c r="AH382" t="s">
        <v>78</v>
      </c>
      <c r="AI382" t="s">
        <v>107</v>
      </c>
      <c r="AJ382" t="s">
        <v>108</v>
      </c>
      <c r="AK382" t="s">
        <v>109</v>
      </c>
      <c r="AL382" t="s">
        <v>91</v>
      </c>
      <c r="AM382" t="s">
        <v>86</v>
      </c>
      <c r="AN382" t="s">
        <v>102</v>
      </c>
      <c r="AO382" t="s">
        <v>106</v>
      </c>
      <c r="AP382" t="s">
        <v>78</v>
      </c>
      <c r="AQ382" t="s">
        <v>78</v>
      </c>
      <c r="AR382" t="s">
        <v>107</v>
      </c>
      <c r="AS382" t="s">
        <v>108</v>
      </c>
      <c r="AT382" t="s">
        <v>109</v>
      </c>
      <c r="AU382" t="s">
        <v>91</v>
      </c>
      <c r="AV382">
        <v>1139.7</v>
      </c>
      <c r="AW382">
        <v>0</v>
      </c>
      <c r="AX382">
        <v>1139.7</v>
      </c>
      <c r="AY382">
        <v>0</v>
      </c>
      <c r="AZ382">
        <v>0</v>
      </c>
      <c r="BA382">
        <v>0</v>
      </c>
      <c r="BB382" t="s">
        <v>92</v>
      </c>
      <c r="BC382" s="1">
        <v>42371</v>
      </c>
      <c r="BD382" s="1">
        <v>42371</v>
      </c>
      <c r="BE382" t="s">
        <v>125</v>
      </c>
      <c r="BF382" t="s">
        <v>78</v>
      </c>
      <c r="BG382" t="s">
        <v>78</v>
      </c>
      <c r="BH382">
        <v>16384</v>
      </c>
      <c r="BI382">
        <v>0</v>
      </c>
      <c r="BJ382" t="s">
        <v>94</v>
      </c>
      <c r="BK382" t="s">
        <v>245</v>
      </c>
      <c r="BL382" t="s">
        <v>246</v>
      </c>
      <c r="BM382">
        <v>6</v>
      </c>
      <c r="BN382" t="s">
        <v>97</v>
      </c>
      <c r="BO382">
        <v>1</v>
      </c>
      <c r="BP382">
        <v>0</v>
      </c>
      <c r="BQ382">
        <v>189.95</v>
      </c>
      <c r="BR382">
        <v>1139.7</v>
      </c>
      <c r="BS382" t="s">
        <v>98</v>
      </c>
      <c r="BT382">
        <v>0</v>
      </c>
      <c r="BU382">
        <v>0</v>
      </c>
      <c r="BV382">
        <v>0</v>
      </c>
      <c r="BW382">
        <v>93.55</v>
      </c>
      <c r="BX382">
        <v>561.29999999999995</v>
      </c>
      <c r="BY382">
        <v>578.4</v>
      </c>
      <c r="BZ382">
        <v>50.75019742037378</v>
      </c>
      <c r="CA382" t="s">
        <v>221</v>
      </c>
      <c r="CB382" t="s">
        <v>222</v>
      </c>
    </row>
    <row r="383" spans="1:80" x14ac:dyDescent="0.25">
      <c r="A383" t="s">
        <v>854</v>
      </c>
      <c r="B383" t="s">
        <v>720</v>
      </c>
      <c r="C383">
        <f>YEAR(Table_cherry_TWO_View_VY_SOP_Detail[[#This Row],[Document_Date]])</f>
        <v>2016</v>
      </c>
      <c r="D383">
        <f>MONTH(Table_cherry_TWO_View_VY_SOP_Detail[[#This Row],[Document_Date]])</f>
        <v>1</v>
      </c>
      <c r="E383" t="str">
        <f>TEXT(Table_cherry_TWO_View_VY_SOP_Detail[[#This Row],[Document_Date]], "yyyy-MMM")</f>
        <v>2016-Jan</v>
      </c>
      <c r="F383" s="3">
        <f>WEEKDAY(Table_cherry_TWO_View_VY_SOP_Detail[[#This Row],[Document_Date]])</f>
        <v>1</v>
      </c>
      <c r="G383">
        <f>WEEKNUM(Table_cherry_TWO_View_VY_SOP_Detail[[#This Row],[Document_Date]])</f>
        <v>2</v>
      </c>
      <c r="H383">
        <f ca="1">_xlfn.DAYS(Table_cherry_TWO_View_VY_SOP_Detail[[#This Row],[Due_Date]], Table_cherry_TWO_View_VY_SOP_Detail[[#This Row],[Today]])</f>
        <v>863</v>
      </c>
      <c r="I383" s="2">
        <f t="shared" ca="1" si="5"/>
        <v>41539</v>
      </c>
      <c r="J383" s="1">
        <v>42372</v>
      </c>
      <c r="K383" s="1">
        <v>1</v>
      </c>
      <c r="L383" s="1">
        <v>42372</v>
      </c>
      <c r="M383" s="1">
        <v>42402</v>
      </c>
      <c r="N383">
        <v>88</v>
      </c>
      <c r="O383" t="s">
        <v>75</v>
      </c>
      <c r="P383" t="s">
        <v>142</v>
      </c>
      <c r="Q383" t="s">
        <v>143</v>
      </c>
      <c r="R383" t="s">
        <v>78</v>
      </c>
      <c r="S383" t="s">
        <v>852</v>
      </c>
      <c r="T383" t="s">
        <v>80</v>
      </c>
      <c r="U383" t="s">
        <v>80</v>
      </c>
      <c r="V383" t="s">
        <v>104</v>
      </c>
      <c r="W383" t="s">
        <v>104</v>
      </c>
      <c r="X383" t="s">
        <v>105</v>
      </c>
      <c r="Y383" t="s">
        <v>105</v>
      </c>
      <c r="Z383" t="s">
        <v>83</v>
      </c>
      <c r="AA383" t="s">
        <v>145</v>
      </c>
      <c r="AB383" t="s">
        <v>145</v>
      </c>
      <c r="AC383" t="s">
        <v>86</v>
      </c>
      <c r="AD383" t="s">
        <v>80</v>
      </c>
      <c r="AE383" t="s">
        <v>143</v>
      </c>
      <c r="AF383" t="s">
        <v>146</v>
      </c>
      <c r="AG383" t="s">
        <v>78</v>
      </c>
      <c r="AH383" t="s">
        <v>78</v>
      </c>
      <c r="AI383" t="s">
        <v>147</v>
      </c>
      <c r="AJ383" t="s">
        <v>148</v>
      </c>
      <c r="AK383" t="s">
        <v>149</v>
      </c>
      <c r="AL383" t="s">
        <v>91</v>
      </c>
      <c r="AM383" t="s">
        <v>80</v>
      </c>
      <c r="AN383" t="s">
        <v>143</v>
      </c>
      <c r="AO383" t="s">
        <v>146</v>
      </c>
      <c r="AP383" t="s">
        <v>78</v>
      </c>
      <c r="AQ383" t="s">
        <v>78</v>
      </c>
      <c r="AR383" t="s">
        <v>147</v>
      </c>
      <c r="AS383" t="s">
        <v>148</v>
      </c>
      <c r="AT383" t="s">
        <v>149</v>
      </c>
      <c r="AU383" t="s">
        <v>91</v>
      </c>
      <c r="AV383">
        <v>1219.49</v>
      </c>
      <c r="AW383">
        <v>0</v>
      </c>
      <c r="AX383">
        <v>1139.7</v>
      </c>
      <c r="AY383">
        <v>0</v>
      </c>
      <c r="AZ383">
        <v>0</v>
      </c>
      <c r="BA383">
        <v>79.790000000000006</v>
      </c>
      <c r="BB383" t="s">
        <v>92</v>
      </c>
      <c r="BC383" s="1">
        <v>42372</v>
      </c>
      <c r="BD383" s="1">
        <v>42372</v>
      </c>
      <c r="BE383" t="s">
        <v>125</v>
      </c>
      <c r="BF383" t="s">
        <v>78</v>
      </c>
      <c r="BG383" t="s">
        <v>78</v>
      </c>
      <c r="BH383">
        <v>32768</v>
      </c>
      <c r="BI383">
        <v>0</v>
      </c>
      <c r="BJ383" t="s">
        <v>94</v>
      </c>
      <c r="BK383" t="s">
        <v>219</v>
      </c>
      <c r="BL383" t="s">
        <v>220</v>
      </c>
      <c r="BM383">
        <v>6</v>
      </c>
      <c r="BN383" t="s">
        <v>97</v>
      </c>
      <c r="BO383">
        <v>1</v>
      </c>
      <c r="BP383">
        <v>0</v>
      </c>
      <c r="BQ383">
        <v>189.95</v>
      </c>
      <c r="BR383">
        <v>1139.7</v>
      </c>
      <c r="BS383" t="s">
        <v>98</v>
      </c>
      <c r="BT383">
        <v>0</v>
      </c>
      <c r="BU383">
        <v>0</v>
      </c>
      <c r="BV383">
        <v>0</v>
      </c>
      <c r="BW383">
        <v>92.59</v>
      </c>
      <c r="BX383">
        <v>555.54</v>
      </c>
      <c r="BY383">
        <v>584.16</v>
      </c>
      <c r="BZ383">
        <v>51.255593577257173</v>
      </c>
      <c r="CA383" t="s">
        <v>221</v>
      </c>
      <c r="CB383" t="s">
        <v>222</v>
      </c>
    </row>
    <row r="384" spans="1:80" x14ac:dyDescent="0.25">
      <c r="A384" t="s">
        <v>855</v>
      </c>
      <c r="B384" t="s">
        <v>720</v>
      </c>
      <c r="C384">
        <f>YEAR(Table_cherry_TWO_View_VY_SOP_Detail[[#This Row],[Document_Date]])</f>
        <v>2016</v>
      </c>
      <c r="D384">
        <f>MONTH(Table_cherry_TWO_View_VY_SOP_Detail[[#This Row],[Document_Date]])</f>
        <v>1</v>
      </c>
      <c r="E384" t="str">
        <f>TEXT(Table_cherry_TWO_View_VY_SOP_Detail[[#This Row],[Document_Date]], "yyyy-MMM")</f>
        <v>2016-Jan</v>
      </c>
      <c r="F384" s="3">
        <f>WEEKDAY(Table_cherry_TWO_View_VY_SOP_Detail[[#This Row],[Document_Date]])</f>
        <v>1</v>
      </c>
      <c r="G384">
        <f>WEEKNUM(Table_cherry_TWO_View_VY_SOP_Detail[[#This Row],[Document_Date]])</f>
        <v>2</v>
      </c>
      <c r="H384">
        <f ca="1">_xlfn.DAYS(Table_cherry_TWO_View_VY_SOP_Detail[[#This Row],[Due_Date]], Table_cherry_TWO_View_VY_SOP_Detail[[#This Row],[Today]])</f>
        <v>863</v>
      </c>
      <c r="I384" s="2">
        <f t="shared" ca="1" si="5"/>
        <v>41539</v>
      </c>
      <c r="J384" s="1">
        <v>42372</v>
      </c>
      <c r="K384" s="1">
        <v>1</v>
      </c>
      <c r="L384" s="1">
        <v>42372</v>
      </c>
      <c r="M384" s="1">
        <v>42402</v>
      </c>
      <c r="N384">
        <v>89</v>
      </c>
      <c r="O384" t="s">
        <v>75</v>
      </c>
      <c r="P384" t="s">
        <v>162</v>
      </c>
      <c r="Q384" t="s">
        <v>163</v>
      </c>
      <c r="R384" t="s">
        <v>78</v>
      </c>
      <c r="S384" t="s">
        <v>852</v>
      </c>
      <c r="T384" t="s">
        <v>80</v>
      </c>
      <c r="U384" t="s">
        <v>80</v>
      </c>
      <c r="V384" t="s">
        <v>104</v>
      </c>
      <c r="W384" t="s">
        <v>104</v>
      </c>
      <c r="X384" t="s">
        <v>105</v>
      </c>
      <c r="Y384" t="s">
        <v>105</v>
      </c>
      <c r="Z384" t="s">
        <v>83</v>
      </c>
      <c r="AA384" t="s">
        <v>145</v>
      </c>
      <c r="AB384" t="s">
        <v>145</v>
      </c>
      <c r="AC384" t="s">
        <v>86</v>
      </c>
      <c r="AD384" t="s">
        <v>86</v>
      </c>
      <c r="AE384" t="s">
        <v>163</v>
      </c>
      <c r="AF384" t="s">
        <v>856</v>
      </c>
      <c r="AG384" t="s">
        <v>78</v>
      </c>
      <c r="AH384" t="s">
        <v>78</v>
      </c>
      <c r="AI384" t="s">
        <v>147</v>
      </c>
      <c r="AJ384" t="s">
        <v>148</v>
      </c>
      <c r="AK384" t="s">
        <v>165</v>
      </c>
      <c r="AL384" t="s">
        <v>91</v>
      </c>
      <c r="AM384" t="s">
        <v>86</v>
      </c>
      <c r="AN384" t="s">
        <v>163</v>
      </c>
      <c r="AO384" t="s">
        <v>856</v>
      </c>
      <c r="AP384" t="s">
        <v>78</v>
      </c>
      <c r="AQ384" t="s">
        <v>78</v>
      </c>
      <c r="AR384" t="s">
        <v>147</v>
      </c>
      <c r="AS384" t="s">
        <v>148</v>
      </c>
      <c r="AT384" t="s">
        <v>165</v>
      </c>
      <c r="AU384" t="s">
        <v>91</v>
      </c>
      <c r="AV384">
        <v>479.8</v>
      </c>
      <c r="AW384">
        <v>0</v>
      </c>
      <c r="AX384">
        <v>479.8</v>
      </c>
      <c r="AY384">
        <v>0</v>
      </c>
      <c r="AZ384">
        <v>0</v>
      </c>
      <c r="BA384">
        <v>0</v>
      </c>
      <c r="BB384" t="s">
        <v>92</v>
      </c>
      <c r="BC384" s="1">
        <v>42372</v>
      </c>
      <c r="BD384" s="1">
        <v>42372</v>
      </c>
      <c r="BE384" t="s">
        <v>125</v>
      </c>
      <c r="BF384" t="s">
        <v>78</v>
      </c>
      <c r="BG384" t="s">
        <v>78</v>
      </c>
      <c r="BH384">
        <v>16384</v>
      </c>
      <c r="BI384">
        <v>0</v>
      </c>
      <c r="BJ384" t="s">
        <v>94</v>
      </c>
      <c r="BK384" t="s">
        <v>342</v>
      </c>
      <c r="BL384" t="s">
        <v>343</v>
      </c>
      <c r="BM384">
        <v>4</v>
      </c>
      <c r="BN384" t="s">
        <v>97</v>
      </c>
      <c r="BO384">
        <v>1</v>
      </c>
      <c r="BP384">
        <v>0</v>
      </c>
      <c r="BQ384">
        <v>119.95</v>
      </c>
      <c r="BR384">
        <v>479.8</v>
      </c>
      <c r="BS384" t="s">
        <v>98</v>
      </c>
      <c r="BT384">
        <v>0</v>
      </c>
      <c r="BU384">
        <v>0</v>
      </c>
      <c r="BV384">
        <v>0</v>
      </c>
      <c r="BW384">
        <v>27.98</v>
      </c>
      <c r="BX384">
        <v>111.92</v>
      </c>
      <c r="BY384">
        <v>367.88</v>
      </c>
      <c r="BZ384">
        <v>76.673614005835759</v>
      </c>
      <c r="CA384" t="s">
        <v>99</v>
      </c>
      <c r="CB384" t="s">
        <v>78</v>
      </c>
    </row>
    <row r="385" spans="1:80" x14ac:dyDescent="0.25">
      <c r="A385" t="s">
        <v>857</v>
      </c>
      <c r="B385" t="s">
        <v>720</v>
      </c>
      <c r="C385">
        <f>YEAR(Table_cherry_TWO_View_VY_SOP_Detail[[#This Row],[Document_Date]])</f>
        <v>2016</v>
      </c>
      <c r="D385">
        <f>MONTH(Table_cherry_TWO_View_VY_SOP_Detail[[#This Row],[Document_Date]])</f>
        <v>1</v>
      </c>
      <c r="E385" t="str">
        <f>TEXT(Table_cherry_TWO_View_VY_SOP_Detail[[#This Row],[Document_Date]], "yyyy-MMM")</f>
        <v>2016-Jan</v>
      </c>
      <c r="F385" s="3">
        <f>WEEKDAY(Table_cherry_TWO_View_VY_SOP_Detail[[#This Row],[Document_Date]])</f>
        <v>2</v>
      </c>
      <c r="G385">
        <f>WEEKNUM(Table_cherry_TWO_View_VY_SOP_Detail[[#This Row],[Document_Date]])</f>
        <v>2</v>
      </c>
      <c r="H385">
        <f ca="1">_xlfn.DAYS(Table_cherry_TWO_View_VY_SOP_Detail[[#This Row],[Due_Date]], Table_cherry_TWO_View_VY_SOP_Detail[[#This Row],[Today]])</f>
        <v>864</v>
      </c>
      <c r="I385" s="2">
        <f t="shared" ca="1" si="5"/>
        <v>41539</v>
      </c>
      <c r="J385" s="1">
        <v>42373</v>
      </c>
      <c r="K385" s="1">
        <v>1</v>
      </c>
      <c r="L385" s="1">
        <v>42373</v>
      </c>
      <c r="M385" s="1">
        <v>42403</v>
      </c>
      <c r="N385">
        <v>90</v>
      </c>
      <c r="O385" t="s">
        <v>75</v>
      </c>
      <c r="P385" t="s">
        <v>481</v>
      </c>
      <c r="Q385" t="s">
        <v>482</v>
      </c>
      <c r="R385" t="s">
        <v>78</v>
      </c>
      <c r="S385" t="s">
        <v>852</v>
      </c>
      <c r="T385" t="s">
        <v>80</v>
      </c>
      <c r="U385" t="s">
        <v>80</v>
      </c>
      <c r="V385" t="s">
        <v>318</v>
      </c>
      <c r="W385" t="s">
        <v>318</v>
      </c>
      <c r="X385" t="s">
        <v>319</v>
      </c>
      <c r="Y385" t="s">
        <v>319</v>
      </c>
      <c r="Z385" t="s">
        <v>83</v>
      </c>
      <c r="AA385" t="s">
        <v>84</v>
      </c>
      <c r="AB385" t="s">
        <v>84</v>
      </c>
      <c r="AC385" t="s">
        <v>86</v>
      </c>
      <c r="AD385" t="s">
        <v>86</v>
      </c>
      <c r="AE385" t="s">
        <v>482</v>
      </c>
      <c r="AF385" t="s">
        <v>858</v>
      </c>
      <c r="AG385" t="s">
        <v>78</v>
      </c>
      <c r="AH385" t="s">
        <v>78</v>
      </c>
      <c r="AI385" t="s">
        <v>321</v>
      </c>
      <c r="AJ385" t="s">
        <v>322</v>
      </c>
      <c r="AK385" t="s">
        <v>323</v>
      </c>
      <c r="AL385" t="s">
        <v>124</v>
      </c>
      <c r="AM385" t="s">
        <v>86</v>
      </c>
      <c r="AN385" t="s">
        <v>482</v>
      </c>
      <c r="AO385" t="s">
        <v>858</v>
      </c>
      <c r="AP385" t="s">
        <v>78</v>
      </c>
      <c r="AQ385" t="s">
        <v>78</v>
      </c>
      <c r="AR385" t="s">
        <v>321</v>
      </c>
      <c r="AS385" t="s">
        <v>322</v>
      </c>
      <c r="AT385" t="s">
        <v>323</v>
      </c>
      <c r="AU385" t="s">
        <v>124</v>
      </c>
      <c r="AV385">
        <v>379.9</v>
      </c>
      <c r="AW385">
        <v>0</v>
      </c>
      <c r="AX385">
        <v>379.9</v>
      </c>
      <c r="AY385">
        <v>0</v>
      </c>
      <c r="AZ385">
        <v>0</v>
      </c>
      <c r="BA385">
        <v>0</v>
      </c>
      <c r="BB385" t="s">
        <v>92</v>
      </c>
      <c r="BC385" s="1">
        <v>42373</v>
      </c>
      <c r="BD385" s="1">
        <v>42373</v>
      </c>
      <c r="BE385" t="s">
        <v>125</v>
      </c>
      <c r="BF385" t="s">
        <v>78</v>
      </c>
      <c r="BG385" t="s">
        <v>78</v>
      </c>
      <c r="BH385">
        <v>16384</v>
      </c>
      <c r="BI385">
        <v>0</v>
      </c>
      <c r="BJ385" t="s">
        <v>94</v>
      </c>
      <c r="BK385" t="s">
        <v>219</v>
      </c>
      <c r="BL385" t="s">
        <v>220</v>
      </c>
      <c r="BM385">
        <v>2</v>
      </c>
      <c r="BN385" t="s">
        <v>97</v>
      </c>
      <c r="BO385">
        <v>1</v>
      </c>
      <c r="BP385">
        <v>0</v>
      </c>
      <c r="BQ385">
        <v>189.95</v>
      </c>
      <c r="BR385">
        <v>379.9</v>
      </c>
      <c r="BS385" t="s">
        <v>98</v>
      </c>
      <c r="BT385">
        <v>0</v>
      </c>
      <c r="BU385">
        <v>0</v>
      </c>
      <c r="BV385">
        <v>0</v>
      </c>
      <c r="BW385">
        <v>92.59</v>
      </c>
      <c r="BX385">
        <v>185.18</v>
      </c>
      <c r="BY385">
        <v>194.72</v>
      </c>
      <c r="BZ385">
        <v>51.255593577257173</v>
      </c>
      <c r="CA385" t="s">
        <v>221</v>
      </c>
      <c r="CB385" t="s">
        <v>222</v>
      </c>
    </row>
    <row r="386" spans="1:80" x14ac:dyDescent="0.25">
      <c r="A386" t="s">
        <v>859</v>
      </c>
      <c r="B386" t="s">
        <v>720</v>
      </c>
      <c r="C386">
        <f>YEAR(Table_cherry_TWO_View_VY_SOP_Detail[[#This Row],[Document_Date]])</f>
        <v>2016</v>
      </c>
      <c r="D386">
        <f>MONTH(Table_cherry_TWO_View_VY_SOP_Detail[[#This Row],[Document_Date]])</f>
        <v>1</v>
      </c>
      <c r="E386" t="str">
        <f>TEXT(Table_cherry_TWO_View_VY_SOP_Detail[[#This Row],[Document_Date]], "yyyy-MMM")</f>
        <v>2016-Jan</v>
      </c>
      <c r="F386" s="3">
        <f>WEEKDAY(Table_cherry_TWO_View_VY_SOP_Detail[[#This Row],[Document_Date]])</f>
        <v>3</v>
      </c>
      <c r="G386">
        <f>WEEKNUM(Table_cherry_TWO_View_VY_SOP_Detail[[#This Row],[Document_Date]])</f>
        <v>2</v>
      </c>
      <c r="H386">
        <f ca="1">_xlfn.DAYS(Table_cherry_TWO_View_VY_SOP_Detail[[#This Row],[Due_Date]], Table_cherry_TWO_View_VY_SOP_Detail[[#This Row],[Today]])</f>
        <v>865</v>
      </c>
      <c r="I386" s="2">
        <f t="shared" ref="I386:I449" ca="1" si="6">TODAY()</f>
        <v>41539</v>
      </c>
      <c r="J386" s="1">
        <v>42374</v>
      </c>
      <c r="K386" s="1">
        <v>1</v>
      </c>
      <c r="L386" s="1">
        <v>42374</v>
      </c>
      <c r="M386" s="1">
        <v>42404</v>
      </c>
      <c r="N386">
        <v>91</v>
      </c>
      <c r="O386" t="s">
        <v>75</v>
      </c>
      <c r="P386" t="s">
        <v>142</v>
      </c>
      <c r="Q386" t="s">
        <v>143</v>
      </c>
      <c r="R386" t="s">
        <v>78</v>
      </c>
      <c r="S386" t="s">
        <v>852</v>
      </c>
      <c r="T386" t="s">
        <v>80</v>
      </c>
      <c r="U386" t="s">
        <v>80</v>
      </c>
      <c r="V386" t="s">
        <v>104</v>
      </c>
      <c r="W386" t="s">
        <v>104</v>
      </c>
      <c r="X386" t="s">
        <v>105</v>
      </c>
      <c r="Y386" t="s">
        <v>105</v>
      </c>
      <c r="Z386" t="s">
        <v>83</v>
      </c>
      <c r="AA386" t="s">
        <v>145</v>
      </c>
      <c r="AB386" t="s">
        <v>145</v>
      </c>
      <c r="AC386" t="s">
        <v>86</v>
      </c>
      <c r="AD386" t="s">
        <v>80</v>
      </c>
      <c r="AE386" t="s">
        <v>143</v>
      </c>
      <c r="AF386" t="s">
        <v>146</v>
      </c>
      <c r="AG386" t="s">
        <v>78</v>
      </c>
      <c r="AH386" t="s">
        <v>78</v>
      </c>
      <c r="AI386" t="s">
        <v>147</v>
      </c>
      <c r="AJ386" t="s">
        <v>148</v>
      </c>
      <c r="AK386" t="s">
        <v>149</v>
      </c>
      <c r="AL386" t="s">
        <v>91</v>
      </c>
      <c r="AM386" t="s">
        <v>80</v>
      </c>
      <c r="AN386" t="s">
        <v>143</v>
      </c>
      <c r="AO386" t="s">
        <v>146</v>
      </c>
      <c r="AP386" t="s">
        <v>78</v>
      </c>
      <c r="AQ386" t="s">
        <v>78</v>
      </c>
      <c r="AR386" t="s">
        <v>147</v>
      </c>
      <c r="AS386" t="s">
        <v>148</v>
      </c>
      <c r="AT386" t="s">
        <v>149</v>
      </c>
      <c r="AU386" t="s">
        <v>91</v>
      </c>
      <c r="AV386">
        <v>959.95</v>
      </c>
      <c r="AW386">
        <v>0</v>
      </c>
      <c r="AX386">
        <v>959.95</v>
      </c>
      <c r="AY386">
        <v>0</v>
      </c>
      <c r="AZ386">
        <v>0</v>
      </c>
      <c r="BA386">
        <v>0</v>
      </c>
      <c r="BB386" t="s">
        <v>92</v>
      </c>
      <c r="BC386" s="1">
        <v>42374</v>
      </c>
      <c r="BD386" s="1">
        <v>42374</v>
      </c>
      <c r="BE386" t="s">
        <v>125</v>
      </c>
      <c r="BF386" t="s">
        <v>78</v>
      </c>
      <c r="BG386" t="s">
        <v>78</v>
      </c>
      <c r="BH386">
        <v>16384</v>
      </c>
      <c r="BI386">
        <v>0</v>
      </c>
      <c r="BJ386" t="s">
        <v>94</v>
      </c>
      <c r="BK386" t="s">
        <v>860</v>
      </c>
      <c r="BL386" t="s">
        <v>861</v>
      </c>
      <c r="BM386">
        <v>1</v>
      </c>
      <c r="BN386" t="s">
        <v>97</v>
      </c>
      <c r="BO386">
        <v>1</v>
      </c>
      <c r="BP386">
        <v>0</v>
      </c>
      <c r="BQ386">
        <v>959.95</v>
      </c>
      <c r="BR386">
        <v>959.95</v>
      </c>
      <c r="BS386" t="s">
        <v>98</v>
      </c>
      <c r="BT386">
        <v>0</v>
      </c>
      <c r="BU386">
        <v>0</v>
      </c>
      <c r="BV386">
        <v>0</v>
      </c>
      <c r="BW386">
        <v>479.05</v>
      </c>
      <c r="BX386">
        <v>479.05</v>
      </c>
      <c r="BY386">
        <v>480.9</v>
      </c>
      <c r="BZ386">
        <v>50.09635918537424</v>
      </c>
      <c r="CA386" t="s">
        <v>99</v>
      </c>
      <c r="CB386" t="s">
        <v>78</v>
      </c>
    </row>
    <row r="387" spans="1:80" x14ac:dyDescent="0.25">
      <c r="A387" t="s">
        <v>862</v>
      </c>
      <c r="B387" t="s">
        <v>720</v>
      </c>
      <c r="C387">
        <f>YEAR(Table_cherry_TWO_View_VY_SOP_Detail[[#This Row],[Document_Date]])</f>
        <v>2016</v>
      </c>
      <c r="D387">
        <f>MONTH(Table_cherry_TWO_View_VY_SOP_Detail[[#This Row],[Document_Date]])</f>
        <v>1</v>
      </c>
      <c r="E387" t="str">
        <f>TEXT(Table_cherry_TWO_View_VY_SOP_Detail[[#This Row],[Document_Date]], "yyyy-MMM")</f>
        <v>2016-Jan</v>
      </c>
      <c r="F387" s="3">
        <f>WEEKDAY(Table_cherry_TWO_View_VY_SOP_Detail[[#This Row],[Document_Date]])</f>
        <v>3</v>
      </c>
      <c r="G387">
        <f>WEEKNUM(Table_cherry_TWO_View_VY_SOP_Detail[[#This Row],[Document_Date]])</f>
        <v>2</v>
      </c>
      <c r="H387">
        <f ca="1">_xlfn.DAYS(Table_cherry_TWO_View_VY_SOP_Detail[[#This Row],[Due_Date]], Table_cherry_TWO_View_VY_SOP_Detail[[#This Row],[Today]])</f>
        <v>865</v>
      </c>
      <c r="I387" s="2">
        <f t="shared" ca="1" si="6"/>
        <v>41539</v>
      </c>
      <c r="J387" s="1">
        <v>42374</v>
      </c>
      <c r="K387" s="1">
        <v>1</v>
      </c>
      <c r="L387" s="1">
        <v>42374</v>
      </c>
      <c r="M387" s="1">
        <v>42404</v>
      </c>
      <c r="N387">
        <v>92</v>
      </c>
      <c r="O387" t="s">
        <v>75</v>
      </c>
      <c r="P387" t="s">
        <v>142</v>
      </c>
      <c r="Q387" t="s">
        <v>143</v>
      </c>
      <c r="R387" t="s">
        <v>78</v>
      </c>
      <c r="S387" t="s">
        <v>852</v>
      </c>
      <c r="T387" t="s">
        <v>311</v>
      </c>
      <c r="U387" t="s">
        <v>311</v>
      </c>
      <c r="V387" t="s">
        <v>104</v>
      </c>
      <c r="W387" t="s">
        <v>104</v>
      </c>
      <c r="X387" t="s">
        <v>105</v>
      </c>
      <c r="Y387" t="s">
        <v>105</v>
      </c>
      <c r="Z387" t="s">
        <v>83</v>
      </c>
      <c r="AA387" t="s">
        <v>145</v>
      </c>
      <c r="AB387" t="s">
        <v>145</v>
      </c>
      <c r="AC387" t="s">
        <v>86</v>
      </c>
      <c r="AD387" t="s">
        <v>80</v>
      </c>
      <c r="AE387" t="s">
        <v>143</v>
      </c>
      <c r="AF387" t="s">
        <v>146</v>
      </c>
      <c r="AG387" t="s">
        <v>78</v>
      </c>
      <c r="AH387" t="s">
        <v>78</v>
      </c>
      <c r="AI387" t="s">
        <v>147</v>
      </c>
      <c r="AJ387" t="s">
        <v>148</v>
      </c>
      <c r="AK387" t="s">
        <v>149</v>
      </c>
      <c r="AL387" t="s">
        <v>91</v>
      </c>
      <c r="AM387" t="s">
        <v>80</v>
      </c>
      <c r="AN387" t="s">
        <v>143</v>
      </c>
      <c r="AO387" t="s">
        <v>146</v>
      </c>
      <c r="AP387" t="s">
        <v>78</v>
      </c>
      <c r="AQ387" t="s">
        <v>78</v>
      </c>
      <c r="AR387" t="s">
        <v>147</v>
      </c>
      <c r="AS387" t="s">
        <v>148</v>
      </c>
      <c r="AT387" t="s">
        <v>149</v>
      </c>
      <c r="AU387" t="s">
        <v>91</v>
      </c>
      <c r="AV387">
        <v>399.75</v>
      </c>
      <c r="AW387">
        <v>0</v>
      </c>
      <c r="AX387">
        <v>399.75</v>
      </c>
      <c r="AY387">
        <v>0</v>
      </c>
      <c r="AZ387">
        <v>0</v>
      </c>
      <c r="BA387">
        <v>0</v>
      </c>
      <c r="BB387" t="s">
        <v>92</v>
      </c>
      <c r="BC387" s="1">
        <v>42374</v>
      </c>
      <c r="BD387" s="1">
        <v>42374</v>
      </c>
      <c r="BE387" t="s">
        <v>125</v>
      </c>
      <c r="BF387" t="s">
        <v>78</v>
      </c>
      <c r="BG387" t="s">
        <v>78</v>
      </c>
      <c r="BH387">
        <v>16384</v>
      </c>
      <c r="BI387">
        <v>0</v>
      </c>
      <c r="BJ387" t="s">
        <v>94</v>
      </c>
      <c r="BK387" t="s">
        <v>761</v>
      </c>
      <c r="BL387" t="s">
        <v>762</v>
      </c>
      <c r="BM387">
        <v>5</v>
      </c>
      <c r="BN387" t="s">
        <v>97</v>
      </c>
      <c r="BO387">
        <v>1</v>
      </c>
      <c r="BP387">
        <v>0</v>
      </c>
      <c r="BQ387">
        <v>79.95</v>
      </c>
      <c r="BR387">
        <v>399.75</v>
      </c>
      <c r="BS387" t="s">
        <v>98</v>
      </c>
      <c r="BT387">
        <v>0</v>
      </c>
      <c r="BU387">
        <v>0</v>
      </c>
      <c r="BV387">
        <v>0</v>
      </c>
      <c r="BW387">
        <v>35.89</v>
      </c>
      <c r="BX387">
        <v>179.45</v>
      </c>
      <c r="BY387">
        <v>220.3</v>
      </c>
      <c r="BZ387">
        <v>55.109443402126331</v>
      </c>
      <c r="CA387" t="s">
        <v>99</v>
      </c>
      <c r="CB387" t="s">
        <v>78</v>
      </c>
    </row>
    <row r="388" spans="1:80" x14ac:dyDescent="0.25">
      <c r="A388" t="s">
        <v>863</v>
      </c>
      <c r="B388" t="s">
        <v>720</v>
      </c>
      <c r="C388">
        <f>YEAR(Table_cherry_TWO_View_VY_SOP_Detail[[#This Row],[Document_Date]])</f>
        <v>2016</v>
      </c>
      <c r="D388">
        <f>MONTH(Table_cherry_TWO_View_VY_SOP_Detail[[#This Row],[Document_Date]])</f>
        <v>1</v>
      </c>
      <c r="E388" t="str">
        <f>TEXT(Table_cherry_TWO_View_VY_SOP_Detail[[#This Row],[Document_Date]], "yyyy-MMM")</f>
        <v>2016-Jan</v>
      </c>
      <c r="F388" s="3">
        <f>WEEKDAY(Table_cherry_TWO_View_VY_SOP_Detail[[#This Row],[Document_Date]])</f>
        <v>4</v>
      </c>
      <c r="G388">
        <f>WEEKNUM(Table_cherry_TWO_View_VY_SOP_Detail[[#This Row],[Document_Date]])</f>
        <v>2</v>
      </c>
      <c r="H388">
        <f ca="1">_xlfn.DAYS(Table_cherry_TWO_View_VY_SOP_Detail[[#This Row],[Due_Date]], Table_cherry_TWO_View_VY_SOP_Detail[[#This Row],[Today]])</f>
        <v>866</v>
      </c>
      <c r="I388" s="2">
        <f t="shared" ca="1" si="6"/>
        <v>41539</v>
      </c>
      <c r="J388" s="1">
        <v>42375</v>
      </c>
      <c r="K388" s="1">
        <v>1</v>
      </c>
      <c r="L388" s="1">
        <v>42375</v>
      </c>
      <c r="M388" s="1">
        <v>42405</v>
      </c>
      <c r="N388">
        <v>93</v>
      </c>
      <c r="O388" t="s">
        <v>75</v>
      </c>
      <c r="P388" t="s">
        <v>309</v>
      </c>
      <c r="Q388" t="s">
        <v>310</v>
      </c>
      <c r="R388" t="s">
        <v>78</v>
      </c>
      <c r="S388" t="s">
        <v>852</v>
      </c>
      <c r="T388" t="s">
        <v>80</v>
      </c>
      <c r="U388" t="s">
        <v>80</v>
      </c>
      <c r="V388" t="s">
        <v>267</v>
      </c>
      <c r="W388" t="s">
        <v>267</v>
      </c>
      <c r="X388" t="s">
        <v>268</v>
      </c>
      <c r="Y388" t="s">
        <v>268</v>
      </c>
      <c r="Z388" t="s">
        <v>83</v>
      </c>
      <c r="AA388" t="s">
        <v>84</v>
      </c>
      <c r="AB388" t="s">
        <v>84</v>
      </c>
      <c r="AC388" t="s">
        <v>86</v>
      </c>
      <c r="AD388" t="s">
        <v>86</v>
      </c>
      <c r="AE388" t="s">
        <v>310</v>
      </c>
      <c r="AF388" t="s">
        <v>312</v>
      </c>
      <c r="AG388" t="s">
        <v>78</v>
      </c>
      <c r="AH388" t="s">
        <v>78</v>
      </c>
      <c r="AI388" t="s">
        <v>313</v>
      </c>
      <c r="AJ388" t="s">
        <v>278</v>
      </c>
      <c r="AK388" t="s">
        <v>314</v>
      </c>
      <c r="AL388" t="s">
        <v>91</v>
      </c>
      <c r="AM388" t="s">
        <v>86</v>
      </c>
      <c r="AN388" t="s">
        <v>310</v>
      </c>
      <c r="AO388" t="s">
        <v>312</v>
      </c>
      <c r="AP388" t="s">
        <v>78</v>
      </c>
      <c r="AQ388" t="s">
        <v>78</v>
      </c>
      <c r="AR388" t="s">
        <v>313</v>
      </c>
      <c r="AS388" t="s">
        <v>278</v>
      </c>
      <c r="AT388" t="s">
        <v>314</v>
      </c>
      <c r="AU388" t="s">
        <v>91</v>
      </c>
      <c r="AV388">
        <v>299.89999999999998</v>
      </c>
      <c r="AW388">
        <v>0</v>
      </c>
      <c r="AX388">
        <v>299.89999999999998</v>
      </c>
      <c r="AY388">
        <v>0</v>
      </c>
      <c r="AZ388">
        <v>0</v>
      </c>
      <c r="BA388">
        <v>0</v>
      </c>
      <c r="BB388" t="s">
        <v>92</v>
      </c>
      <c r="BC388" s="1">
        <v>42375</v>
      </c>
      <c r="BD388" s="1">
        <v>42375</v>
      </c>
      <c r="BE388" t="s">
        <v>125</v>
      </c>
      <c r="BF388" t="s">
        <v>78</v>
      </c>
      <c r="BG388" t="s">
        <v>78</v>
      </c>
      <c r="BH388">
        <v>49152</v>
      </c>
      <c r="BI388">
        <v>0</v>
      </c>
      <c r="BJ388" t="s">
        <v>94</v>
      </c>
      <c r="BK388" t="s">
        <v>864</v>
      </c>
      <c r="BL388" t="s">
        <v>865</v>
      </c>
      <c r="BM388">
        <v>2</v>
      </c>
      <c r="BN388" t="s">
        <v>97</v>
      </c>
      <c r="BO388">
        <v>1</v>
      </c>
      <c r="BP388">
        <v>0</v>
      </c>
      <c r="BQ388">
        <v>149.94999999999999</v>
      </c>
      <c r="BR388">
        <v>299.89999999999998</v>
      </c>
      <c r="BS388" t="s">
        <v>98</v>
      </c>
      <c r="BT388">
        <v>0</v>
      </c>
      <c r="BU388">
        <v>0</v>
      </c>
      <c r="BV388">
        <v>0</v>
      </c>
      <c r="BW388">
        <v>75.150000000000006</v>
      </c>
      <c r="BX388">
        <v>150.30000000000001</v>
      </c>
      <c r="BY388">
        <v>149.6</v>
      </c>
      <c r="BZ388">
        <v>49.883294431477161</v>
      </c>
      <c r="CA388" t="s">
        <v>99</v>
      </c>
      <c r="CB388" t="s">
        <v>78</v>
      </c>
    </row>
    <row r="389" spans="1:80" x14ac:dyDescent="0.25">
      <c r="A389" t="s">
        <v>866</v>
      </c>
      <c r="B389" t="s">
        <v>720</v>
      </c>
      <c r="C389">
        <f>YEAR(Table_cherry_TWO_View_VY_SOP_Detail[[#This Row],[Document_Date]])</f>
        <v>2016</v>
      </c>
      <c r="D389">
        <f>MONTH(Table_cherry_TWO_View_VY_SOP_Detail[[#This Row],[Document_Date]])</f>
        <v>1</v>
      </c>
      <c r="E389" t="str">
        <f>TEXT(Table_cherry_TWO_View_VY_SOP_Detail[[#This Row],[Document_Date]], "yyyy-MMM")</f>
        <v>2016-Jan</v>
      </c>
      <c r="F389" s="3">
        <f>WEEKDAY(Table_cherry_TWO_View_VY_SOP_Detail[[#This Row],[Document_Date]])</f>
        <v>4</v>
      </c>
      <c r="G389">
        <f>WEEKNUM(Table_cherry_TWO_View_VY_SOP_Detail[[#This Row],[Document_Date]])</f>
        <v>2</v>
      </c>
      <c r="H389">
        <f ca="1">_xlfn.DAYS(Table_cherry_TWO_View_VY_SOP_Detail[[#This Row],[Due_Date]], Table_cherry_TWO_View_VY_SOP_Detail[[#This Row],[Today]])</f>
        <v>866</v>
      </c>
      <c r="I389" s="2">
        <f t="shared" ca="1" si="6"/>
        <v>41539</v>
      </c>
      <c r="J389" s="1">
        <v>42375</v>
      </c>
      <c r="K389" s="1">
        <v>1</v>
      </c>
      <c r="L389" s="1">
        <v>42375</v>
      </c>
      <c r="M389" s="1">
        <v>42405</v>
      </c>
      <c r="N389">
        <v>94</v>
      </c>
      <c r="O389" t="s">
        <v>75</v>
      </c>
      <c r="P389" t="s">
        <v>829</v>
      </c>
      <c r="Q389" t="s">
        <v>830</v>
      </c>
      <c r="R389" t="s">
        <v>78</v>
      </c>
      <c r="S389" t="s">
        <v>852</v>
      </c>
      <c r="T389" t="s">
        <v>311</v>
      </c>
      <c r="U389" t="s">
        <v>311</v>
      </c>
      <c r="V389" t="s">
        <v>226</v>
      </c>
      <c r="W389" t="s">
        <v>226</v>
      </c>
      <c r="X389" t="s">
        <v>227</v>
      </c>
      <c r="Y389" t="s">
        <v>227</v>
      </c>
      <c r="Z389" t="s">
        <v>83</v>
      </c>
      <c r="AA389" t="s">
        <v>228</v>
      </c>
      <c r="AB389" t="s">
        <v>228</v>
      </c>
      <c r="AC389" t="s">
        <v>86</v>
      </c>
      <c r="AD389" t="s">
        <v>86</v>
      </c>
      <c r="AE389" t="s">
        <v>830</v>
      </c>
      <c r="AF389" t="s">
        <v>832</v>
      </c>
      <c r="AG389" t="s">
        <v>78</v>
      </c>
      <c r="AH389" t="s">
        <v>78</v>
      </c>
      <c r="AI389" t="s">
        <v>833</v>
      </c>
      <c r="AJ389" t="s">
        <v>78</v>
      </c>
      <c r="AK389" t="s">
        <v>78</v>
      </c>
      <c r="AL389" t="s">
        <v>422</v>
      </c>
      <c r="AM389" t="s">
        <v>86</v>
      </c>
      <c r="AN389" t="s">
        <v>830</v>
      </c>
      <c r="AO389" t="s">
        <v>832</v>
      </c>
      <c r="AP389" t="s">
        <v>78</v>
      </c>
      <c r="AQ389" t="s">
        <v>78</v>
      </c>
      <c r="AR389" t="s">
        <v>833</v>
      </c>
      <c r="AS389" t="s">
        <v>78</v>
      </c>
      <c r="AT389" t="s">
        <v>78</v>
      </c>
      <c r="AU389" t="s">
        <v>422</v>
      </c>
      <c r="AV389">
        <v>359.85</v>
      </c>
      <c r="AW389">
        <v>0</v>
      </c>
      <c r="AX389">
        <v>359.85</v>
      </c>
      <c r="AY389">
        <v>0</v>
      </c>
      <c r="AZ389">
        <v>0</v>
      </c>
      <c r="BA389">
        <v>0</v>
      </c>
      <c r="BB389" t="s">
        <v>92</v>
      </c>
      <c r="BC389" s="1">
        <v>42375</v>
      </c>
      <c r="BD389" s="1">
        <v>42375</v>
      </c>
      <c r="BE389" t="s">
        <v>125</v>
      </c>
      <c r="BF389" t="s">
        <v>78</v>
      </c>
      <c r="BG389" t="s">
        <v>78</v>
      </c>
      <c r="BH389">
        <v>32768</v>
      </c>
      <c r="BI389">
        <v>0</v>
      </c>
      <c r="BJ389" t="s">
        <v>94</v>
      </c>
      <c r="BK389" t="s">
        <v>867</v>
      </c>
      <c r="BL389" t="s">
        <v>868</v>
      </c>
      <c r="BM389">
        <v>3</v>
      </c>
      <c r="BN389" t="s">
        <v>97</v>
      </c>
      <c r="BO389">
        <v>1</v>
      </c>
      <c r="BP389">
        <v>0</v>
      </c>
      <c r="BQ389">
        <v>119.95</v>
      </c>
      <c r="BR389">
        <v>359.85</v>
      </c>
      <c r="BS389" t="s">
        <v>98</v>
      </c>
      <c r="BT389">
        <v>0</v>
      </c>
      <c r="BU389">
        <v>0</v>
      </c>
      <c r="BV389">
        <v>0</v>
      </c>
      <c r="BW389">
        <v>59.5</v>
      </c>
      <c r="BX389">
        <v>178.5</v>
      </c>
      <c r="BY389">
        <v>181.35</v>
      </c>
      <c r="BZ389">
        <v>50.395998332638598</v>
      </c>
      <c r="CA389" t="s">
        <v>99</v>
      </c>
      <c r="CB389" t="s">
        <v>78</v>
      </c>
    </row>
    <row r="390" spans="1:80" x14ac:dyDescent="0.25">
      <c r="A390" t="s">
        <v>869</v>
      </c>
      <c r="B390" t="s">
        <v>720</v>
      </c>
      <c r="C390">
        <f>YEAR(Table_cherry_TWO_View_VY_SOP_Detail[[#This Row],[Document_Date]])</f>
        <v>2016</v>
      </c>
      <c r="D390">
        <f>MONTH(Table_cherry_TWO_View_VY_SOP_Detail[[#This Row],[Document_Date]])</f>
        <v>1</v>
      </c>
      <c r="E390" t="str">
        <f>TEXT(Table_cherry_TWO_View_VY_SOP_Detail[[#This Row],[Document_Date]], "yyyy-MMM")</f>
        <v>2016-Jan</v>
      </c>
      <c r="F390" s="3">
        <f>WEEKDAY(Table_cherry_TWO_View_VY_SOP_Detail[[#This Row],[Document_Date]])</f>
        <v>5</v>
      </c>
      <c r="G390">
        <f>WEEKNUM(Table_cherry_TWO_View_VY_SOP_Detail[[#This Row],[Document_Date]])</f>
        <v>2</v>
      </c>
      <c r="H390">
        <f ca="1">_xlfn.DAYS(Table_cherry_TWO_View_VY_SOP_Detail[[#This Row],[Due_Date]], Table_cherry_TWO_View_VY_SOP_Detail[[#This Row],[Today]])</f>
        <v>867</v>
      </c>
      <c r="I390" s="2">
        <f t="shared" ca="1" si="6"/>
        <v>41539</v>
      </c>
      <c r="J390" s="1">
        <v>42376</v>
      </c>
      <c r="K390" s="1">
        <v>1</v>
      </c>
      <c r="L390" s="1">
        <v>42376</v>
      </c>
      <c r="M390" s="1">
        <v>42406</v>
      </c>
      <c r="N390">
        <v>95</v>
      </c>
      <c r="O390" t="s">
        <v>75</v>
      </c>
      <c r="P390" t="s">
        <v>766</v>
      </c>
      <c r="Q390" t="s">
        <v>767</v>
      </c>
      <c r="R390" t="s">
        <v>78</v>
      </c>
      <c r="S390" t="s">
        <v>852</v>
      </c>
      <c r="T390" t="s">
        <v>80</v>
      </c>
      <c r="U390" t="s">
        <v>80</v>
      </c>
      <c r="V390" t="s">
        <v>131</v>
      </c>
      <c r="W390" t="s">
        <v>131</v>
      </c>
      <c r="X390" t="s">
        <v>132</v>
      </c>
      <c r="Y390" t="s">
        <v>132</v>
      </c>
      <c r="Z390" t="s">
        <v>83</v>
      </c>
      <c r="AA390" t="s">
        <v>84</v>
      </c>
      <c r="AB390" t="s">
        <v>84</v>
      </c>
      <c r="AC390" t="s">
        <v>86</v>
      </c>
      <c r="AD390" t="s">
        <v>86</v>
      </c>
      <c r="AE390" t="s">
        <v>767</v>
      </c>
      <c r="AF390" t="s">
        <v>768</v>
      </c>
      <c r="AG390" t="s">
        <v>78</v>
      </c>
      <c r="AH390" t="s">
        <v>78</v>
      </c>
      <c r="AI390" t="s">
        <v>769</v>
      </c>
      <c r="AJ390" t="s">
        <v>136</v>
      </c>
      <c r="AK390" t="s">
        <v>770</v>
      </c>
      <c r="AL390" t="s">
        <v>91</v>
      </c>
      <c r="AM390" t="s">
        <v>86</v>
      </c>
      <c r="AN390" t="s">
        <v>767</v>
      </c>
      <c r="AO390" t="s">
        <v>768</v>
      </c>
      <c r="AP390" t="s">
        <v>78</v>
      </c>
      <c r="AQ390" t="s">
        <v>78</v>
      </c>
      <c r="AR390" t="s">
        <v>769</v>
      </c>
      <c r="AS390" t="s">
        <v>136</v>
      </c>
      <c r="AT390" t="s">
        <v>770</v>
      </c>
      <c r="AU390" t="s">
        <v>91</v>
      </c>
      <c r="AV390">
        <v>39.9</v>
      </c>
      <c r="AW390">
        <v>0</v>
      </c>
      <c r="AX390">
        <v>39.9</v>
      </c>
      <c r="AY390">
        <v>0</v>
      </c>
      <c r="AZ390">
        <v>0</v>
      </c>
      <c r="BA390">
        <v>0</v>
      </c>
      <c r="BB390" t="s">
        <v>92</v>
      </c>
      <c r="BC390" s="1">
        <v>42376</v>
      </c>
      <c r="BD390" s="1">
        <v>42376</v>
      </c>
      <c r="BE390" t="s">
        <v>125</v>
      </c>
      <c r="BF390" t="s">
        <v>78</v>
      </c>
      <c r="BG390" t="s">
        <v>78</v>
      </c>
      <c r="BH390">
        <v>16384</v>
      </c>
      <c r="BI390">
        <v>0</v>
      </c>
      <c r="BJ390" t="s">
        <v>94</v>
      </c>
      <c r="BK390" t="s">
        <v>159</v>
      </c>
      <c r="BL390" t="s">
        <v>160</v>
      </c>
      <c r="BM390">
        <v>2</v>
      </c>
      <c r="BN390" t="s">
        <v>97</v>
      </c>
      <c r="BO390">
        <v>1</v>
      </c>
      <c r="BP390">
        <v>0</v>
      </c>
      <c r="BQ390">
        <v>19.95</v>
      </c>
      <c r="BR390">
        <v>39.9</v>
      </c>
      <c r="BS390" t="s">
        <v>98</v>
      </c>
      <c r="BT390">
        <v>0</v>
      </c>
      <c r="BU390">
        <v>0</v>
      </c>
      <c r="BV390">
        <v>0</v>
      </c>
      <c r="BW390">
        <v>5.98</v>
      </c>
      <c r="BX390">
        <v>11.96</v>
      </c>
      <c r="BY390">
        <v>27.94</v>
      </c>
      <c r="BZ390">
        <v>70.025062656641595</v>
      </c>
      <c r="CA390" t="s">
        <v>99</v>
      </c>
      <c r="CB390" t="s">
        <v>78</v>
      </c>
    </row>
    <row r="391" spans="1:80" x14ac:dyDescent="0.25">
      <c r="A391" t="s">
        <v>870</v>
      </c>
      <c r="B391" t="s">
        <v>720</v>
      </c>
      <c r="C391">
        <f>YEAR(Table_cherry_TWO_View_VY_SOP_Detail[[#This Row],[Document_Date]])</f>
        <v>2016</v>
      </c>
      <c r="D391">
        <f>MONTH(Table_cherry_TWO_View_VY_SOP_Detail[[#This Row],[Document_Date]])</f>
        <v>1</v>
      </c>
      <c r="E391" t="str">
        <f>TEXT(Table_cherry_TWO_View_VY_SOP_Detail[[#This Row],[Document_Date]], "yyyy-MMM")</f>
        <v>2016-Jan</v>
      </c>
      <c r="F391" s="3">
        <f>WEEKDAY(Table_cherry_TWO_View_VY_SOP_Detail[[#This Row],[Document_Date]])</f>
        <v>5</v>
      </c>
      <c r="G391">
        <f>WEEKNUM(Table_cherry_TWO_View_VY_SOP_Detail[[#This Row],[Document_Date]])</f>
        <v>2</v>
      </c>
      <c r="H391">
        <f ca="1">_xlfn.DAYS(Table_cherry_TWO_View_VY_SOP_Detail[[#This Row],[Due_Date]], Table_cherry_TWO_View_VY_SOP_Detail[[#This Row],[Today]])</f>
        <v>867</v>
      </c>
      <c r="I391" s="2">
        <f t="shared" ca="1" si="6"/>
        <v>41539</v>
      </c>
      <c r="J391" s="1">
        <v>42376</v>
      </c>
      <c r="K391" s="1">
        <v>1</v>
      </c>
      <c r="L391" s="1">
        <v>42376</v>
      </c>
      <c r="M391" s="1">
        <v>42406</v>
      </c>
      <c r="N391">
        <v>96</v>
      </c>
      <c r="O391" t="s">
        <v>75</v>
      </c>
      <c r="P391" t="s">
        <v>142</v>
      </c>
      <c r="Q391" t="s">
        <v>143</v>
      </c>
      <c r="R391" t="s">
        <v>78</v>
      </c>
      <c r="S391" t="s">
        <v>852</v>
      </c>
      <c r="T391" t="s">
        <v>311</v>
      </c>
      <c r="U391" t="s">
        <v>311</v>
      </c>
      <c r="V391" t="s">
        <v>104</v>
      </c>
      <c r="W391" t="s">
        <v>104</v>
      </c>
      <c r="X391" t="s">
        <v>105</v>
      </c>
      <c r="Y391" t="s">
        <v>105</v>
      </c>
      <c r="Z391" t="s">
        <v>83</v>
      </c>
      <c r="AA391" t="s">
        <v>145</v>
      </c>
      <c r="AB391" t="s">
        <v>145</v>
      </c>
      <c r="AC391" t="s">
        <v>86</v>
      </c>
      <c r="AD391" t="s">
        <v>80</v>
      </c>
      <c r="AE391" t="s">
        <v>143</v>
      </c>
      <c r="AF391" t="s">
        <v>146</v>
      </c>
      <c r="AG391" t="s">
        <v>78</v>
      </c>
      <c r="AH391" t="s">
        <v>78</v>
      </c>
      <c r="AI391" t="s">
        <v>147</v>
      </c>
      <c r="AJ391" t="s">
        <v>148</v>
      </c>
      <c r="AK391" t="s">
        <v>149</v>
      </c>
      <c r="AL391" t="s">
        <v>91</v>
      </c>
      <c r="AM391" t="s">
        <v>80</v>
      </c>
      <c r="AN391" t="s">
        <v>143</v>
      </c>
      <c r="AO391" t="s">
        <v>146</v>
      </c>
      <c r="AP391" t="s">
        <v>78</v>
      </c>
      <c r="AQ391" t="s">
        <v>78</v>
      </c>
      <c r="AR391" t="s">
        <v>147</v>
      </c>
      <c r="AS391" t="s">
        <v>148</v>
      </c>
      <c r="AT391" t="s">
        <v>149</v>
      </c>
      <c r="AU391" t="s">
        <v>91</v>
      </c>
      <c r="AV391">
        <v>379.9</v>
      </c>
      <c r="AW391">
        <v>0</v>
      </c>
      <c r="AX391">
        <v>379.9</v>
      </c>
      <c r="AY391">
        <v>0</v>
      </c>
      <c r="AZ391">
        <v>0</v>
      </c>
      <c r="BA391">
        <v>0</v>
      </c>
      <c r="BB391" t="s">
        <v>92</v>
      </c>
      <c r="BC391" s="1">
        <v>42376</v>
      </c>
      <c r="BD391" s="1">
        <v>42376</v>
      </c>
      <c r="BE391" t="s">
        <v>125</v>
      </c>
      <c r="BF391" t="s">
        <v>78</v>
      </c>
      <c r="BG391" t="s">
        <v>78</v>
      </c>
      <c r="BH391">
        <v>32768</v>
      </c>
      <c r="BI391">
        <v>0</v>
      </c>
      <c r="BJ391" t="s">
        <v>94</v>
      </c>
      <c r="BK391" t="s">
        <v>245</v>
      </c>
      <c r="BL391" t="s">
        <v>246</v>
      </c>
      <c r="BM391">
        <v>2</v>
      </c>
      <c r="BN391" t="s">
        <v>97</v>
      </c>
      <c r="BO391">
        <v>1</v>
      </c>
      <c r="BP391">
        <v>0</v>
      </c>
      <c r="BQ391">
        <v>189.95</v>
      </c>
      <c r="BR391">
        <v>379.9</v>
      </c>
      <c r="BS391" t="s">
        <v>98</v>
      </c>
      <c r="BT391">
        <v>0</v>
      </c>
      <c r="BU391">
        <v>0</v>
      </c>
      <c r="BV391">
        <v>0</v>
      </c>
      <c r="BW391">
        <v>93.55</v>
      </c>
      <c r="BX391">
        <v>187.1</v>
      </c>
      <c r="BY391">
        <v>192.8</v>
      </c>
      <c r="BZ391">
        <v>50.75019742037378</v>
      </c>
      <c r="CA391" t="s">
        <v>221</v>
      </c>
      <c r="CB391" t="s">
        <v>222</v>
      </c>
    </row>
    <row r="392" spans="1:80" x14ac:dyDescent="0.25">
      <c r="A392" t="s">
        <v>871</v>
      </c>
      <c r="B392" t="s">
        <v>720</v>
      </c>
      <c r="C392">
        <f>YEAR(Table_cherry_TWO_View_VY_SOP_Detail[[#This Row],[Document_Date]])</f>
        <v>2016</v>
      </c>
      <c r="D392">
        <f>MONTH(Table_cherry_TWO_View_VY_SOP_Detail[[#This Row],[Document_Date]])</f>
        <v>1</v>
      </c>
      <c r="E392" t="str">
        <f>TEXT(Table_cherry_TWO_View_VY_SOP_Detail[[#This Row],[Document_Date]], "yyyy-MMM")</f>
        <v>2016-Jan</v>
      </c>
      <c r="F392" s="3">
        <f>WEEKDAY(Table_cherry_TWO_View_VY_SOP_Detail[[#This Row],[Document_Date]])</f>
        <v>6</v>
      </c>
      <c r="G392">
        <f>WEEKNUM(Table_cherry_TWO_View_VY_SOP_Detail[[#This Row],[Document_Date]])</f>
        <v>2</v>
      </c>
      <c r="H392">
        <f ca="1">_xlfn.DAYS(Table_cherry_TWO_View_VY_SOP_Detail[[#This Row],[Due_Date]], Table_cherry_TWO_View_VY_SOP_Detail[[#This Row],[Today]])</f>
        <v>838</v>
      </c>
      <c r="I392" s="2">
        <f t="shared" ca="1" si="6"/>
        <v>41539</v>
      </c>
      <c r="J392" s="1">
        <v>42377</v>
      </c>
      <c r="K392" s="1">
        <v>1</v>
      </c>
      <c r="L392" s="1">
        <v>42377</v>
      </c>
      <c r="M392" s="1">
        <v>42377</v>
      </c>
      <c r="N392">
        <v>97</v>
      </c>
      <c r="O392" t="s">
        <v>75</v>
      </c>
      <c r="P392" t="s">
        <v>142</v>
      </c>
      <c r="Q392" t="s">
        <v>143</v>
      </c>
      <c r="R392" t="s">
        <v>78</v>
      </c>
      <c r="S392" t="s">
        <v>735</v>
      </c>
      <c r="T392" t="s">
        <v>80</v>
      </c>
      <c r="U392" t="s">
        <v>80</v>
      </c>
      <c r="V392" t="s">
        <v>104</v>
      </c>
      <c r="W392" t="s">
        <v>104</v>
      </c>
      <c r="X392" t="s">
        <v>105</v>
      </c>
      <c r="Y392" t="s">
        <v>105</v>
      </c>
      <c r="Z392" t="s">
        <v>83</v>
      </c>
      <c r="AA392" t="s">
        <v>145</v>
      </c>
      <c r="AB392" t="s">
        <v>145</v>
      </c>
      <c r="AC392" t="s">
        <v>86</v>
      </c>
      <c r="AD392" t="s">
        <v>80</v>
      </c>
      <c r="AE392" t="s">
        <v>143</v>
      </c>
      <c r="AF392" t="s">
        <v>146</v>
      </c>
      <c r="AG392" t="s">
        <v>78</v>
      </c>
      <c r="AH392" t="s">
        <v>78</v>
      </c>
      <c r="AI392" t="s">
        <v>147</v>
      </c>
      <c r="AJ392" t="s">
        <v>148</v>
      </c>
      <c r="AK392" t="s">
        <v>149</v>
      </c>
      <c r="AL392" t="s">
        <v>91</v>
      </c>
      <c r="AM392" t="s">
        <v>80</v>
      </c>
      <c r="AN392" t="s">
        <v>143</v>
      </c>
      <c r="AO392" t="s">
        <v>146</v>
      </c>
      <c r="AP392" t="s">
        <v>78</v>
      </c>
      <c r="AQ392" t="s">
        <v>78</v>
      </c>
      <c r="AR392" t="s">
        <v>147</v>
      </c>
      <c r="AS392" t="s">
        <v>148</v>
      </c>
      <c r="AT392" t="s">
        <v>149</v>
      </c>
      <c r="AU392" t="s">
        <v>91</v>
      </c>
      <c r="AV392">
        <v>53.24</v>
      </c>
      <c r="AW392">
        <v>0</v>
      </c>
      <c r="AX392">
        <v>49.75</v>
      </c>
      <c r="AY392">
        <v>0</v>
      </c>
      <c r="AZ392">
        <v>0</v>
      </c>
      <c r="BA392">
        <v>3.49</v>
      </c>
      <c r="BB392" t="s">
        <v>92</v>
      </c>
      <c r="BC392" s="1">
        <v>42377</v>
      </c>
      <c r="BD392" s="1">
        <v>42377</v>
      </c>
      <c r="BE392" t="s">
        <v>125</v>
      </c>
      <c r="BF392" t="s">
        <v>78</v>
      </c>
      <c r="BG392" t="s">
        <v>78</v>
      </c>
      <c r="BH392">
        <v>16384</v>
      </c>
      <c r="BI392">
        <v>0</v>
      </c>
      <c r="BJ392" t="s">
        <v>94</v>
      </c>
      <c r="BK392" t="s">
        <v>253</v>
      </c>
      <c r="BL392" t="s">
        <v>254</v>
      </c>
      <c r="BM392">
        <v>5</v>
      </c>
      <c r="BN392" t="s">
        <v>97</v>
      </c>
      <c r="BO392">
        <v>1</v>
      </c>
      <c r="BP392">
        <v>0</v>
      </c>
      <c r="BQ392">
        <v>9.9499999999999993</v>
      </c>
      <c r="BR392">
        <v>49.75</v>
      </c>
      <c r="BS392" t="s">
        <v>98</v>
      </c>
      <c r="BT392">
        <v>0</v>
      </c>
      <c r="BU392">
        <v>0</v>
      </c>
      <c r="BV392">
        <v>0</v>
      </c>
      <c r="BW392">
        <v>3.29</v>
      </c>
      <c r="BX392">
        <v>16.45</v>
      </c>
      <c r="BY392">
        <v>33.299999999999997</v>
      </c>
      <c r="BZ392">
        <v>66.934673366834176</v>
      </c>
      <c r="CA392" t="s">
        <v>99</v>
      </c>
      <c r="CB392" t="s">
        <v>78</v>
      </c>
    </row>
    <row r="393" spans="1:80" x14ac:dyDescent="0.25">
      <c r="A393" t="s">
        <v>872</v>
      </c>
      <c r="B393" t="s">
        <v>720</v>
      </c>
      <c r="C393">
        <f>YEAR(Table_cherry_TWO_View_VY_SOP_Detail[[#This Row],[Document_Date]])</f>
        <v>2016</v>
      </c>
      <c r="D393">
        <f>MONTH(Table_cherry_TWO_View_VY_SOP_Detail[[#This Row],[Document_Date]])</f>
        <v>1</v>
      </c>
      <c r="E393" t="str">
        <f>TEXT(Table_cherry_TWO_View_VY_SOP_Detail[[#This Row],[Document_Date]], "yyyy-MMM")</f>
        <v>2016-Jan</v>
      </c>
      <c r="F393" s="3">
        <f>WEEKDAY(Table_cherry_TWO_View_VY_SOP_Detail[[#This Row],[Document_Date]])</f>
        <v>6</v>
      </c>
      <c r="G393">
        <f>WEEKNUM(Table_cherry_TWO_View_VY_SOP_Detail[[#This Row],[Document_Date]])</f>
        <v>2</v>
      </c>
      <c r="H393">
        <f ca="1">_xlfn.DAYS(Table_cherry_TWO_View_VY_SOP_Detail[[#This Row],[Due_Date]], Table_cherry_TWO_View_VY_SOP_Detail[[#This Row],[Today]])</f>
        <v>838</v>
      </c>
      <c r="I393" s="2">
        <f t="shared" ca="1" si="6"/>
        <v>41539</v>
      </c>
      <c r="J393" s="1">
        <v>42377</v>
      </c>
      <c r="K393" s="1">
        <v>1</v>
      </c>
      <c r="L393" s="1">
        <v>42377</v>
      </c>
      <c r="M393" s="1">
        <v>42377</v>
      </c>
      <c r="N393">
        <v>98</v>
      </c>
      <c r="O393" t="s">
        <v>75</v>
      </c>
      <c r="P393" t="s">
        <v>142</v>
      </c>
      <c r="Q393" t="s">
        <v>143</v>
      </c>
      <c r="R393" t="s">
        <v>78</v>
      </c>
      <c r="S393" t="s">
        <v>735</v>
      </c>
      <c r="T393" t="s">
        <v>80</v>
      </c>
      <c r="U393" t="s">
        <v>80</v>
      </c>
      <c r="V393" t="s">
        <v>104</v>
      </c>
      <c r="W393" t="s">
        <v>104</v>
      </c>
      <c r="X393" t="s">
        <v>105</v>
      </c>
      <c r="Y393" t="s">
        <v>105</v>
      </c>
      <c r="Z393" t="s">
        <v>83</v>
      </c>
      <c r="AA393" t="s">
        <v>145</v>
      </c>
      <c r="AB393" t="s">
        <v>145</v>
      </c>
      <c r="AC393" t="s">
        <v>86</v>
      </c>
      <c r="AD393" t="s">
        <v>80</v>
      </c>
      <c r="AE393" t="s">
        <v>143</v>
      </c>
      <c r="AF393" t="s">
        <v>146</v>
      </c>
      <c r="AG393" t="s">
        <v>78</v>
      </c>
      <c r="AH393" t="s">
        <v>78</v>
      </c>
      <c r="AI393" t="s">
        <v>147</v>
      </c>
      <c r="AJ393" t="s">
        <v>148</v>
      </c>
      <c r="AK393" t="s">
        <v>149</v>
      </c>
      <c r="AL393" t="s">
        <v>91</v>
      </c>
      <c r="AM393" t="s">
        <v>80</v>
      </c>
      <c r="AN393" t="s">
        <v>143</v>
      </c>
      <c r="AO393" t="s">
        <v>146</v>
      </c>
      <c r="AP393" t="s">
        <v>78</v>
      </c>
      <c r="AQ393" t="s">
        <v>78</v>
      </c>
      <c r="AR393" t="s">
        <v>147</v>
      </c>
      <c r="AS393" t="s">
        <v>148</v>
      </c>
      <c r="AT393" t="s">
        <v>149</v>
      </c>
      <c r="AU393" t="s">
        <v>91</v>
      </c>
      <c r="AV393">
        <v>53.24</v>
      </c>
      <c r="AW393">
        <v>0</v>
      </c>
      <c r="AX393">
        <v>49.75</v>
      </c>
      <c r="AY393">
        <v>0</v>
      </c>
      <c r="AZ393">
        <v>0</v>
      </c>
      <c r="BA393">
        <v>3.49</v>
      </c>
      <c r="BB393" t="s">
        <v>92</v>
      </c>
      <c r="BC393" s="1">
        <v>42377</v>
      </c>
      <c r="BD393" s="1">
        <v>42377</v>
      </c>
      <c r="BE393" t="s">
        <v>125</v>
      </c>
      <c r="BF393" t="s">
        <v>78</v>
      </c>
      <c r="BG393" t="s">
        <v>78</v>
      </c>
      <c r="BH393">
        <v>16384</v>
      </c>
      <c r="BI393">
        <v>0</v>
      </c>
      <c r="BJ393" t="s">
        <v>94</v>
      </c>
      <c r="BK393" t="s">
        <v>339</v>
      </c>
      <c r="BL393" t="s">
        <v>340</v>
      </c>
      <c r="BM393">
        <v>5</v>
      </c>
      <c r="BN393" t="s">
        <v>97</v>
      </c>
      <c r="BO393">
        <v>1</v>
      </c>
      <c r="BP393">
        <v>0</v>
      </c>
      <c r="BQ393">
        <v>9.9499999999999993</v>
      </c>
      <c r="BR393">
        <v>49.75</v>
      </c>
      <c r="BS393" t="s">
        <v>98</v>
      </c>
      <c r="BT393">
        <v>0</v>
      </c>
      <c r="BU393">
        <v>0</v>
      </c>
      <c r="BV393">
        <v>0</v>
      </c>
      <c r="BW393">
        <v>4.55</v>
      </c>
      <c r="BX393">
        <v>22.75</v>
      </c>
      <c r="BY393">
        <v>27</v>
      </c>
      <c r="BZ393">
        <v>54.2713567839196</v>
      </c>
      <c r="CA393" t="s">
        <v>99</v>
      </c>
      <c r="CB393" t="s">
        <v>78</v>
      </c>
    </row>
    <row r="394" spans="1:80" x14ac:dyDescent="0.25">
      <c r="A394" t="s">
        <v>873</v>
      </c>
      <c r="B394" t="s">
        <v>720</v>
      </c>
      <c r="C394">
        <f>YEAR(Table_cherry_TWO_View_VY_SOP_Detail[[#This Row],[Document_Date]])</f>
        <v>2016</v>
      </c>
      <c r="D394">
        <f>MONTH(Table_cherry_TWO_View_VY_SOP_Detail[[#This Row],[Document_Date]])</f>
        <v>1</v>
      </c>
      <c r="E394" t="str">
        <f>TEXT(Table_cherry_TWO_View_VY_SOP_Detail[[#This Row],[Document_Date]], "yyyy-MMM")</f>
        <v>2016-Jan</v>
      </c>
      <c r="F394" s="3">
        <f>WEEKDAY(Table_cherry_TWO_View_VY_SOP_Detail[[#This Row],[Document_Date]])</f>
        <v>7</v>
      </c>
      <c r="G394">
        <f>WEEKNUM(Table_cherry_TWO_View_VY_SOP_Detail[[#This Row],[Document_Date]])</f>
        <v>2</v>
      </c>
      <c r="H394">
        <f ca="1">_xlfn.DAYS(Table_cherry_TWO_View_VY_SOP_Detail[[#This Row],[Due_Date]], Table_cherry_TWO_View_VY_SOP_Detail[[#This Row],[Today]])</f>
        <v>839</v>
      </c>
      <c r="I394" s="2">
        <f t="shared" ca="1" si="6"/>
        <v>41539</v>
      </c>
      <c r="J394" s="1">
        <v>42378</v>
      </c>
      <c r="K394" s="1">
        <v>1</v>
      </c>
      <c r="L394" s="1">
        <v>42378</v>
      </c>
      <c r="M394" s="1">
        <v>42378</v>
      </c>
      <c r="N394">
        <v>99</v>
      </c>
      <c r="O394" t="s">
        <v>75</v>
      </c>
      <c r="P394" t="s">
        <v>203</v>
      </c>
      <c r="Q394" t="s">
        <v>204</v>
      </c>
      <c r="R394" t="s">
        <v>78</v>
      </c>
      <c r="S394" t="s">
        <v>735</v>
      </c>
      <c r="T394" t="s">
        <v>80</v>
      </c>
      <c r="U394" t="s">
        <v>80</v>
      </c>
      <c r="V394" t="s">
        <v>104</v>
      </c>
      <c r="W394" t="s">
        <v>104</v>
      </c>
      <c r="X394" t="s">
        <v>105</v>
      </c>
      <c r="Y394" t="s">
        <v>105</v>
      </c>
      <c r="Z394" t="s">
        <v>83</v>
      </c>
      <c r="AA394" t="s">
        <v>145</v>
      </c>
      <c r="AB394" t="s">
        <v>145</v>
      </c>
      <c r="AC394" t="s">
        <v>86</v>
      </c>
      <c r="AD394" t="s">
        <v>86</v>
      </c>
      <c r="AE394" t="s">
        <v>204</v>
      </c>
      <c r="AF394" t="s">
        <v>206</v>
      </c>
      <c r="AG394" t="s">
        <v>78</v>
      </c>
      <c r="AH394" t="s">
        <v>78</v>
      </c>
      <c r="AI394" t="s">
        <v>207</v>
      </c>
      <c r="AJ394" t="s">
        <v>148</v>
      </c>
      <c r="AK394" t="s">
        <v>208</v>
      </c>
      <c r="AL394" t="s">
        <v>91</v>
      </c>
      <c r="AM394" t="s">
        <v>86</v>
      </c>
      <c r="AN394" t="s">
        <v>204</v>
      </c>
      <c r="AO394" t="s">
        <v>206</v>
      </c>
      <c r="AP394" t="s">
        <v>78</v>
      </c>
      <c r="AQ394" t="s">
        <v>78</v>
      </c>
      <c r="AR394" t="s">
        <v>207</v>
      </c>
      <c r="AS394" t="s">
        <v>148</v>
      </c>
      <c r="AT394" t="s">
        <v>208</v>
      </c>
      <c r="AU394" t="s">
        <v>91</v>
      </c>
      <c r="AV394">
        <v>1444.45</v>
      </c>
      <c r="AW394">
        <v>0</v>
      </c>
      <c r="AX394">
        <v>1349.95</v>
      </c>
      <c r="AY394">
        <v>0</v>
      </c>
      <c r="AZ394">
        <v>0</v>
      </c>
      <c r="BA394">
        <v>94.5</v>
      </c>
      <c r="BB394" t="s">
        <v>92</v>
      </c>
      <c r="BC394" s="1">
        <v>42378</v>
      </c>
      <c r="BD394" s="1">
        <v>42378</v>
      </c>
      <c r="BE394" t="s">
        <v>125</v>
      </c>
      <c r="BF394" t="s">
        <v>78</v>
      </c>
      <c r="BG394" t="s">
        <v>78</v>
      </c>
      <c r="BH394">
        <v>16384</v>
      </c>
      <c r="BI394">
        <v>0</v>
      </c>
      <c r="BJ394" t="s">
        <v>94</v>
      </c>
      <c r="BK394" t="s">
        <v>209</v>
      </c>
      <c r="BL394" t="s">
        <v>210</v>
      </c>
      <c r="BM394">
        <v>1</v>
      </c>
      <c r="BN394" t="s">
        <v>97</v>
      </c>
      <c r="BO394">
        <v>1</v>
      </c>
      <c r="BP394">
        <v>0</v>
      </c>
      <c r="BQ394">
        <v>1349.95</v>
      </c>
      <c r="BR394">
        <v>1349.95</v>
      </c>
      <c r="BS394" t="s">
        <v>98</v>
      </c>
      <c r="BT394">
        <v>0</v>
      </c>
      <c r="BU394">
        <v>0</v>
      </c>
      <c r="BV394">
        <v>0</v>
      </c>
      <c r="BW394">
        <v>674.5</v>
      </c>
      <c r="BX394">
        <v>674.5</v>
      </c>
      <c r="BY394">
        <v>675.45</v>
      </c>
      <c r="BZ394">
        <v>50.035186488388462</v>
      </c>
      <c r="CA394" t="s">
        <v>99</v>
      </c>
      <c r="CB394" t="s">
        <v>78</v>
      </c>
    </row>
    <row r="395" spans="1:80" x14ac:dyDescent="0.25">
      <c r="A395" t="s">
        <v>874</v>
      </c>
      <c r="B395" t="s">
        <v>720</v>
      </c>
      <c r="C395">
        <f>YEAR(Table_cherry_TWO_View_VY_SOP_Detail[[#This Row],[Document_Date]])</f>
        <v>2016</v>
      </c>
      <c r="D395">
        <f>MONTH(Table_cherry_TWO_View_VY_SOP_Detail[[#This Row],[Document_Date]])</f>
        <v>1</v>
      </c>
      <c r="E395" t="str">
        <f>TEXT(Table_cherry_TWO_View_VY_SOP_Detail[[#This Row],[Document_Date]], "yyyy-MMM")</f>
        <v>2016-Jan</v>
      </c>
      <c r="F395" s="3">
        <f>WEEKDAY(Table_cherry_TWO_View_VY_SOP_Detail[[#This Row],[Document_Date]])</f>
        <v>1</v>
      </c>
      <c r="G395">
        <f>WEEKNUM(Table_cherry_TWO_View_VY_SOP_Detail[[#This Row],[Document_Date]])</f>
        <v>3</v>
      </c>
      <c r="H395">
        <f ca="1">_xlfn.DAYS(Table_cherry_TWO_View_VY_SOP_Detail[[#This Row],[Due_Date]], Table_cherry_TWO_View_VY_SOP_Detail[[#This Row],[Today]])</f>
        <v>840</v>
      </c>
      <c r="I395" s="2">
        <f t="shared" ca="1" si="6"/>
        <v>41539</v>
      </c>
      <c r="J395" s="1">
        <v>42379</v>
      </c>
      <c r="K395" s="1">
        <v>1</v>
      </c>
      <c r="L395" s="1">
        <v>42379</v>
      </c>
      <c r="M395" s="1">
        <v>42379</v>
      </c>
      <c r="N395">
        <v>100</v>
      </c>
      <c r="O395" t="s">
        <v>75</v>
      </c>
      <c r="P395" t="s">
        <v>76</v>
      </c>
      <c r="Q395" t="s">
        <v>77</v>
      </c>
      <c r="R395" t="s">
        <v>78</v>
      </c>
      <c r="S395" t="s">
        <v>735</v>
      </c>
      <c r="T395" t="s">
        <v>80</v>
      </c>
      <c r="U395" t="s">
        <v>80</v>
      </c>
      <c r="V395" t="s">
        <v>81</v>
      </c>
      <c r="W395" t="s">
        <v>81</v>
      </c>
      <c r="X395" t="s">
        <v>82</v>
      </c>
      <c r="Y395" t="s">
        <v>82</v>
      </c>
      <c r="Z395" t="s">
        <v>83</v>
      </c>
      <c r="AA395" t="s">
        <v>84</v>
      </c>
      <c r="AB395" t="s">
        <v>84</v>
      </c>
      <c r="AC395" t="s">
        <v>85</v>
      </c>
      <c r="AD395" t="s">
        <v>86</v>
      </c>
      <c r="AE395" t="s">
        <v>77</v>
      </c>
      <c r="AF395" t="s">
        <v>87</v>
      </c>
      <c r="AG395" t="s">
        <v>78</v>
      </c>
      <c r="AH395" t="s">
        <v>78</v>
      </c>
      <c r="AI395" t="s">
        <v>88</v>
      </c>
      <c r="AJ395" t="s">
        <v>89</v>
      </c>
      <c r="AK395" t="s">
        <v>90</v>
      </c>
      <c r="AL395" t="s">
        <v>91</v>
      </c>
      <c r="AM395" t="s">
        <v>86</v>
      </c>
      <c r="AN395" t="s">
        <v>77</v>
      </c>
      <c r="AO395" t="s">
        <v>87</v>
      </c>
      <c r="AP395" t="s">
        <v>78</v>
      </c>
      <c r="AQ395" t="s">
        <v>78</v>
      </c>
      <c r="AR395" t="s">
        <v>88</v>
      </c>
      <c r="AS395" t="s">
        <v>89</v>
      </c>
      <c r="AT395" t="s">
        <v>90</v>
      </c>
      <c r="AU395" t="s">
        <v>91</v>
      </c>
      <c r="AV395">
        <v>203.25</v>
      </c>
      <c r="AW395">
        <v>0</v>
      </c>
      <c r="AX395">
        <v>189.95</v>
      </c>
      <c r="AY395">
        <v>0</v>
      </c>
      <c r="AZ395">
        <v>0</v>
      </c>
      <c r="BA395">
        <v>13.3</v>
      </c>
      <c r="BB395" t="s">
        <v>92</v>
      </c>
      <c r="BC395" s="1">
        <v>42379</v>
      </c>
      <c r="BD395" s="1">
        <v>42379</v>
      </c>
      <c r="BE395" t="s">
        <v>125</v>
      </c>
      <c r="BF395" t="s">
        <v>78</v>
      </c>
      <c r="BG395" t="s">
        <v>78</v>
      </c>
      <c r="BH395">
        <v>16384</v>
      </c>
      <c r="BI395">
        <v>0</v>
      </c>
      <c r="BJ395" t="s">
        <v>94</v>
      </c>
      <c r="BK395" t="s">
        <v>219</v>
      </c>
      <c r="BL395" t="s">
        <v>220</v>
      </c>
      <c r="BM395">
        <v>1</v>
      </c>
      <c r="BN395" t="s">
        <v>97</v>
      </c>
      <c r="BO395">
        <v>1</v>
      </c>
      <c r="BP395">
        <v>0</v>
      </c>
      <c r="BQ395">
        <v>189.95</v>
      </c>
      <c r="BR395">
        <v>189.95</v>
      </c>
      <c r="BS395" t="s">
        <v>98</v>
      </c>
      <c r="BT395">
        <v>0</v>
      </c>
      <c r="BU395">
        <v>0</v>
      </c>
      <c r="BV395">
        <v>0</v>
      </c>
      <c r="BW395">
        <v>92.59</v>
      </c>
      <c r="BX395">
        <v>92.59</v>
      </c>
      <c r="BY395">
        <v>97.36</v>
      </c>
      <c r="BZ395">
        <v>51.255593577257173</v>
      </c>
      <c r="CA395" t="s">
        <v>221</v>
      </c>
      <c r="CB395" t="s">
        <v>222</v>
      </c>
    </row>
    <row r="396" spans="1:80" x14ac:dyDescent="0.25">
      <c r="A396" t="s">
        <v>875</v>
      </c>
      <c r="B396" t="s">
        <v>720</v>
      </c>
      <c r="C396">
        <f>YEAR(Table_cherry_TWO_View_VY_SOP_Detail[[#This Row],[Document_Date]])</f>
        <v>2016</v>
      </c>
      <c r="D396">
        <f>MONTH(Table_cherry_TWO_View_VY_SOP_Detail[[#This Row],[Document_Date]])</f>
        <v>1</v>
      </c>
      <c r="E396" t="str">
        <f>TEXT(Table_cherry_TWO_View_VY_SOP_Detail[[#This Row],[Document_Date]], "yyyy-MMM")</f>
        <v>2016-Jan</v>
      </c>
      <c r="F396" s="3">
        <f>WEEKDAY(Table_cherry_TWO_View_VY_SOP_Detail[[#This Row],[Document_Date]])</f>
        <v>2</v>
      </c>
      <c r="G396">
        <f>WEEKNUM(Table_cherry_TWO_View_VY_SOP_Detail[[#This Row],[Document_Date]])</f>
        <v>3</v>
      </c>
      <c r="H396">
        <f ca="1">_xlfn.DAYS(Table_cherry_TWO_View_VY_SOP_Detail[[#This Row],[Due_Date]], Table_cherry_TWO_View_VY_SOP_Detail[[#This Row],[Today]])</f>
        <v>841</v>
      </c>
      <c r="I396" s="2">
        <f t="shared" ca="1" si="6"/>
        <v>41539</v>
      </c>
      <c r="J396" s="1">
        <v>42380</v>
      </c>
      <c r="K396" s="1">
        <v>1</v>
      </c>
      <c r="L396" s="1">
        <v>42380</v>
      </c>
      <c r="M396" s="1">
        <v>42380</v>
      </c>
      <c r="N396">
        <v>101</v>
      </c>
      <c r="O396" t="s">
        <v>75</v>
      </c>
      <c r="P396" t="s">
        <v>316</v>
      </c>
      <c r="Q396" t="s">
        <v>317</v>
      </c>
      <c r="R396" t="s">
        <v>78</v>
      </c>
      <c r="S396" t="s">
        <v>735</v>
      </c>
      <c r="T396" t="s">
        <v>80</v>
      </c>
      <c r="U396" t="s">
        <v>80</v>
      </c>
      <c r="V396" t="s">
        <v>318</v>
      </c>
      <c r="W396" t="s">
        <v>318</v>
      </c>
      <c r="X396" t="s">
        <v>319</v>
      </c>
      <c r="Y396" t="s">
        <v>319</v>
      </c>
      <c r="Z396" t="s">
        <v>83</v>
      </c>
      <c r="AA396" t="s">
        <v>84</v>
      </c>
      <c r="AB396" t="s">
        <v>84</v>
      </c>
      <c r="AC396" t="s">
        <v>85</v>
      </c>
      <c r="AD396" t="s">
        <v>86</v>
      </c>
      <c r="AE396" t="s">
        <v>317</v>
      </c>
      <c r="AF396" t="s">
        <v>320</v>
      </c>
      <c r="AG396" t="s">
        <v>78</v>
      </c>
      <c r="AH396" t="s">
        <v>78</v>
      </c>
      <c r="AI396" t="s">
        <v>321</v>
      </c>
      <c r="AJ396" t="s">
        <v>322</v>
      </c>
      <c r="AK396" t="s">
        <v>323</v>
      </c>
      <c r="AL396" t="s">
        <v>124</v>
      </c>
      <c r="AM396" t="s">
        <v>86</v>
      </c>
      <c r="AN396" t="s">
        <v>317</v>
      </c>
      <c r="AO396" t="s">
        <v>320</v>
      </c>
      <c r="AP396" t="s">
        <v>78</v>
      </c>
      <c r="AQ396" t="s">
        <v>78</v>
      </c>
      <c r="AR396" t="s">
        <v>321</v>
      </c>
      <c r="AS396" t="s">
        <v>322</v>
      </c>
      <c r="AT396" t="s">
        <v>323</v>
      </c>
      <c r="AU396" t="s">
        <v>124</v>
      </c>
      <c r="AV396">
        <v>652.65</v>
      </c>
      <c r="AW396">
        <v>0</v>
      </c>
      <c r="AX396">
        <v>609.95000000000005</v>
      </c>
      <c r="AY396">
        <v>0</v>
      </c>
      <c r="AZ396">
        <v>0</v>
      </c>
      <c r="BA396">
        <v>42.7</v>
      </c>
      <c r="BB396" t="s">
        <v>92</v>
      </c>
      <c r="BC396" s="1">
        <v>42380</v>
      </c>
      <c r="BD396" s="1">
        <v>42380</v>
      </c>
      <c r="BE396" t="s">
        <v>125</v>
      </c>
      <c r="BF396" t="s">
        <v>78</v>
      </c>
      <c r="BG396" t="s">
        <v>78</v>
      </c>
      <c r="BH396">
        <v>16384</v>
      </c>
      <c r="BI396">
        <v>0</v>
      </c>
      <c r="BJ396" t="s">
        <v>94</v>
      </c>
      <c r="BK396" t="s">
        <v>234</v>
      </c>
      <c r="BL396" t="s">
        <v>235</v>
      </c>
      <c r="BM396">
        <v>1</v>
      </c>
      <c r="BN396" t="s">
        <v>97</v>
      </c>
      <c r="BO396">
        <v>1</v>
      </c>
      <c r="BP396">
        <v>0</v>
      </c>
      <c r="BQ396">
        <v>609.95000000000005</v>
      </c>
      <c r="BR396">
        <v>609.95000000000005</v>
      </c>
      <c r="BS396" t="s">
        <v>98</v>
      </c>
      <c r="BT396">
        <v>0</v>
      </c>
      <c r="BU396">
        <v>0</v>
      </c>
      <c r="BV396">
        <v>0</v>
      </c>
      <c r="BW396">
        <v>303.85000000000002</v>
      </c>
      <c r="BX396">
        <v>303.85000000000002</v>
      </c>
      <c r="BY396">
        <v>306.10000000000002</v>
      </c>
      <c r="BZ396">
        <v>50.18444134765145</v>
      </c>
      <c r="CA396" t="s">
        <v>99</v>
      </c>
      <c r="CB396" t="s">
        <v>78</v>
      </c>
    </row>
    <row r="397" spans="1:80" x14ac:dyDescent="0.25">
      <c r="A397" t="s">
        <v>876</v>
      </c>
      <c r="B397" t="s">
        <v>720</v>
      </c>
      <c r="C397">
        <f>YEAR(Table_cherry_TWO_View_VY_SOP_Detail[[#This Row],[Document_Date]])</f>
        <v>2016</v>
      </c>
      <c r="D397">
        <f>MONTH(Table_cherry_TWO_View_VY_SOP_Detail[[#This Row],[Document_Date]])</f>
        <v>1</v>
      </c>
      <c r="E397" t="str">
        <f>TEXT(Table_cherry_TWO_View_VY_SOP_Detail[[#This Row],[Document_Date]], "yyyy-MMM")</f>
        <v>2016-Jan</v>
      </c>
      <c r="F397" s="3">
        <f>WEEKDAY(Table_cherry_TWO_View_VY_SOP_Detail[[#This Row],[Document_Date]])</f>
        <v>3</v>
      </c>
      <c r="G397">
        <f>WEEKNUM(Table_cherry_TWO_View_VY_SOP_Detail[[#This Row],[Document_Date]])</f>
        <v>3</v>
      </c>
      <c r="H397">
        <f ca="1">_xlfn.DAYS(Table_cherry_TWO_View_VY_SOP_Detail[[#This Row],[Due_Date]], Table_cherry_TWO_View_VY_SOP_Detail[[#This Row],[Today]])</f>
        <v>842</v>
      </c>
      <c r="I397" s="2">
        <f t="shared" ca="1" si="6"/>
        <v>41539</v>
      </c>
      <c r="J397" s="1">
        <v>42381</v>
      </c>
      <c r="K397" s="1">
        <v>1</v>
      </c>
      <c r="L397" s="1">
        <v>42381</v>
      </c>
      <c r="M397" s="1">
        <v>42381</v>
      </c>
      <c r="N397">
        <v>102</v>
      </c>
      <c r="O397" t="s">
        <v>75</v>
      </c>
      <c r="P397" t="s">
        <v>309</v>
      </c>
      <c r="Q397" t="s">
        <v>310</v>
      </c>
      <c r="R397" t="s">
        <v>78</v>
      </c>
      <c r="S397" t="s">
        <v>735</v>
      </c>
      <c r="T397" t="s">
        <v>80</v>
      </c>
      <c r="U397" t="s">
        <v>80</v>
      </c>
      <c r="V397" t="s">
        <v>267</v>
      </c>
      <c r="W397" t="s">
        <v>267</v>
      </c>
      <c r="X397" t="s">
        <v>268</v>
      </c>
      <c r="Y397" t="s">
        <v>268</v>
      </c>
      <c r="Z397" t="s">
        <v>83</v>
      </c>
      <c r="AA397" t="s">
        <v>84</v>
      </c>
      <c r="AB397" t="s">
        <v>84</v>
      </c>
      <c r="AC397" t="s">
        <v>86</v>
      </c>
      <c r="AD397" t="s">
        <v>86</v>
      </c>
      <c r="AE397" t="s">
        <v>310</v>
      </c>
      <c r="AF397" t="s">
        <v>312</v>
      </c>
      <c r="AG397" t="s">
        <v>78</v>
      </c>
      <c r="AH397" t="s">
        <v>78</v>
      </c>
      <c r="AI397" t="s">
        <v>313</v>
      </c>
      <c r="AJ397" t="s">
        <v>278</v>
      </c>
      <c r="AK397" t="s">
        <v>314</v>
      </c>
      <c r="AL397" t="s">
        <v>91</v>
      </c>
      <c r="AM397" t="s">
        <v>86</v>
      </c>
      <c r="AN397" t="s">
        <v>310</v>
      </c>
      <c r="AO397" t="s">
        <v>312</v>
      </c>
      <c r="AP397" t="s">
        <v>78</v>
      </c>
      <c r="AQ397" t="s">
        <v>78</v>
      </c>
      <c r="AR397" t="s">
        <v>313</v>
      </c>
      <c r="AS397" t="s">
        <v>278</v>
      </c>
      <c r="AT397" t="s">
        <v>314</v>
      </c>
      <c r="AU397" t="s">
        <v>91</v>
      </c>
      <c r="AV397">
        <v>1016.24</v>
      </c>
      <c r="AW397">
        <v>0</v>
      </c>
      <c r="AX397">
        <v>949.75</v>
      </c>
      <c r="AY397">
        <v>0</v>
      </c>
      <c r="AZ397">
        <v>0</v>
      </c>
      <c r="BA397">
        <v>66.489999999999995</v>
      </c>
      <c r="BB397" t="s">
        <v>92</v>
      </c>
      <c r="BC397" s="1">
        <v>42381</v>
      </c>
      <c r="BD397" s="1">
        <v>42381</v>
      </c>
      <c r="BE397" t="s">
        <v>125</v>
      </c>
      <c r="BF397" t="s">
        <v>78</v>
      </c>
      <c r="BG397" t="s">
        <v>78</v>
      </c>
      <c r="BH397">
        <v>16384</v>
      </c>
      <c r="BI397">
        <v>0</v>
      </c>
      <c r="BJ397" t="s">
        <v>94</v>
      </c>
      <c r="BK397" t="s">
        <v>245</v>
      </c>
      <c r="BL397" t="s">
        <v>246</v>
      </c>
      <c r="BM397">
        <v>5</v>
      </c>
      <c r="BN397" t="s">
        <v>97</v>
      </c>
      <c r="BO397">
        <v>1</v>
      </c>
      <c r="BP397">
        <v>0</v>
      </c>
      <c r="BQ397">
        <v>189.95</v>
      </c>
      <c r="BR397">
        <v>949.75</v>
      </c>
      <c r="BS397" t="s">
        <v>98</v>
      </c>
      <c r="BT397">
        <v>0</v>
      </c>
      <c r="BU397">
        <v>0</v>
      </c>
      <c r="BV397">
        <v>0</v>
      </c>
      <c r="BW397">
        <v>93.55</v>
      </c>
      <c r="BX397">
        <v>467.75</v>
      </c>
      <c r="BY397">
        <v>482</v>
      </c>
      <c r="BZ397">
        <v>50.75019742037378</v>
      </c>
      <c r="CA397" t="s">
        <v>221</v>
      </c>
      <c r="CB397" t="s">
        <v>222</v>
      </c>
    </row>
    <row r="398" spans="1:80" x14ac:dyDescent="0.25">
      <c r="A398" t="s">
        <v>877</v>
      </c>
      <c r="B398" t="s">
        <v>720</v>
      </c>
      <c r="C398">
        <f>YEAR(Table_cherry_TWO_View_VY_SOP_Detail[[#This Row],[Document_Date]])</f>
        <v>2016</v>
      </c>
      <c r="D398">
        <f>MONTH(Table_cherry_TWO_View_VY_SOP_Detail[[#This Row],[Document_Date]])</f>
        <v>1</v>
      </c>
      <c r="E398" t="str">
        <f>TEXT(Table_cherry_TWO_View_VY_SOP_Detail[[#This Row],[Document_Date]], "yyyy-MMM")</f>
        <v>2016-Jan</v>
      </c>
      <c r="F398" s="3">
        <f>WEEKDAY(Table_cherry_TWO_View_VY_SOP_Detail[[#This Row],[Document_Date]])</f>
        <v>4</v>
      </c>
      <c r="G398">
        <f>WEEKNUM(Table_cherry_TWO_View_VY_SOP_Detail[[#This Row],[Document_Date]])</f>
        <v>3</v>
      </c>
      <c r="H398">
        <f ca="1">_xlfn.DAYS(Table_cherry_TWO_View_VY_SOP_Detail[[#This Row],[Due_Date]], Table_cherry_TWO_View_VY_SOP_Detail[[#This Row],[Today]])</f>
        <v>843</v>
      </c>
      <c r="I398" s="2">
        <f t="shared" ca="1" si="6"/>
        <v>41539</v>
      </c>
      <c r="J398" s="1">
        <v>42382</v>
      </c>
      <c r="K398" s="1">
        <v>1</v>
      </c>
      <c r="L398" s="1">
        <v>42382</v>
      </c>
      <c r="M398" s="1">
        <v>42382</v>
      </c>
      <c r="N398">
        <v>103</v>
      </c>
      <c r="O398" t="s">
        <v>75</v>
      </c>
      <c r="P398" t="s">
        <v>248</v>
      </c>
      <c r="Q398" t="s">
        <v>249</v>
      </c>
      <c r="R398" t="s">
        <v>78</v>
      </c>
      <c r="S398" t="s">
        <v>735</v>
      </c>
      <c r="T398" t="s">
        <v>80</v>
      </c>
      <c r="U398" t="s">
        <v>80</v>
      </c>
      <c r="V398" t="s">
        <v>104</v>
      </c>
      <c r="W398" t="s">
        <v>104</v>
      </c>
      <c r="X398" t="s">
        <v>105</v>
      </c>
      <c r="Y398" t="s">
        <v>105</v>
      </c>
      <c r="Z398" t="s">
        <v>83</v>
      </c>
      <c r="AA398" t="s">
        <v>84</v>
      </c>
      <c r="AB398" t="s">
        <v>84</v>
      </c>
      <c r="AC398" t="s">
        <v>85</v>
      </c>
      <c r="AD398" t="s">
        <v>86</v>
      </c>
      <c r="AE398" t="s">
        <v>249</v>
      </c>
      <c r="AF398" t="s">
        <v>251</v>
      </c>
      <c r="AG398" t="s">
        <v>78</v>
      </c>
      <c r="AH398" t="s">
        <v>78</v>
      </c>
      <c r="AI398" t="s">
        <v>147</v>
      </c>
      <c r="AJ398" t="s">
        <v>148</v>
      </c>
      <c r="AK398" t="s">
        <v>252</v>
      </c>
      <c r="AL398" t="s">
        <v>91</v>
      </c>
      <c r="AM398" t="s">
        <v>86</v>
      </c>
      <c r="AN398" t="s">
        <v>249</v>
      </c>
      <c r="AO398" t="s">
        <v>251</v>
      </c>
      <c r="AP398" t="s">
        <v>78</v>
      </c>
      <c r="AQ398" t="s">
        <v>78</v>
      </c>
      <c r="AR398" t="s">
        <v>147</v>
      </c>
      <c r="AS398" t="s">
        <v>148</v>
      </c>
      <c r="AT398" t="s">
        <v>252</v>
      </c>
      <c r="AU398" t="s">
        <v>91</v>
      </c>
      <c r="AV398">
        <v>31.95</v>
      </c>
      <c r="AW398">
        <v>0</v>
      </c>
      <c r="AX398">
        <v>29.85</v>
      </c>
      <c r="AY398">
        <v>0</v>
      </c>
      <c r="AZ398">
        <v>0</v>
      </c>
      <c r="BA398">
        <v>2.1</v>
      </c>
      <c r="BB398" t="s">
        <v>92</v>
      </c>
      <c r="BC398" s="1">
        <v>42382</v>
      </c>
      <c r="BD398" s="1">
        <v>42382</v>
      </c>
      <c r="BE398" t="s">
        <v>125</v>
      </c>
      <c r="BF398" t="s">
        <v>78</v>
      </c>
      <c r="BG398" t="s">
        <v>78</v>
      </c>
      <c r="BH398">
        <v>16384</v>
      </c>
      <c r="BI398">
        <v>0</v>
      </c>
      <c r="BJ398" t="s">
        <v>94</v>
      </c>
      <c r="BK398" t="s">
        <v>253</v>
      </c>
      <c r="BL398" t="s">
        <v>254</v>
      </c>
      <c r="BM398">
        <v>3</v>
      </c>
      <c r="BN398" t="s">
        <v>97</v>
      </c>
      <c r="BO398">
        <v>1</v>
      </c>
      <c r="BP398">
        <v>0</v>
      </c>
      <c r="BQ398">
        <v>9.9499999999999993</v>
      </c>
      <c r="BR398">
        <v>29.85</v>
      </c>
      <c r="BS398" t="s">
        <v>98</v>
      </c>
      <c r="BT398">
        <v>0</v>
      </c>
      <c r="BU398">
        <v>0</v>
      </c>
      <c r="BV398">
        <v>0</v>
      </c>
      <c r="BW398">
        <v>3.29</v>
      </c>
      <c r="BX398">
        <v>9.8699999999999992</v>
      </c>
      <c r="BY398">
        <v>19.98</v>
      </c>
      <c r="BZ398">
        <v>66.934673366834176</v>
      </c>
      <c r="CA398" t="s">
        <v>99</v>
      </c>
      <c r="CB398" t="s">
        <v>78</v>
      </c>
    </row>
    <row r="399" spans="1:80" x14ac:dyDescent="0.25">
      <c r="A399" t="s">
        <v>878</v>
      </c>
      <c r="B399" t="s">
        <v>720</v>
      </c>
      <c r="C399">
        <f>YEAR(Table_cherry_TWO_View_VY_SOP_Detail[[#This Row],[Document_Date]])</f>
        <v>2016</v>
      </c>
      <c r="D399">
        <f>MONTH(Table_cherry_TWO_View_VY_SOP_Detail[[#This Row],[Document_Date]])</f>
        <v>1</v>
      </c>
      <c r="E399" t="str">
        <f>TEXT(Table_cherry_TWO_View_VY_SOP_Detail[[#This Row],[Document_Date]], "yyyy-MMM")</f>
        <v>2016-Jan</v>
      </c>
      <c r="F399" s="3">
        <f>WEEKDAY(Table_cherry_TWO_View_VY_SOP_Detail[[#This Row],[Document_Date]])</f>
        <v>5</v>
      </c>
      <c r="G399">
        <f>WEEKNUM(Table_cherry_TWO_View_VY_SOP_Detail[[#This Row],[Document_Date]])</f>
        <v>3</v>
      </c>
      <c r="H399">
        <f ca="1">_xlfn.DAYS(Table_cherry_TWO_View_VY_SOP_Detail[[#This Row],[Due_Date]], Table_cherry_TWO_View_VY_SOP_Detail[[#This Row],[Today]])</f>
        <v>844</v>
      </c>
      <c r="I399" s="2">
        <f t="shared" ca="1" si="6"/>
        <v>41539</v>
      </c>
      <c r="J399" s="1">
        <v>42383</v>
      </c>
      <c r="K399" s="1">
        <v>1</v>
      </c>
      <c r="L399" s="1">
        <v>42383</v>
      </c>
      <c r="M399" s="1">
        <v>42383</v>
      </c>
      <c r="N399">
        <v>104</v>
      </c>
      <c r="O399" t="s">
        <v>75</v>
      </c>
      <c r="P399" t="s">
        <v>256</v>
      </c>
      <c r="Q399" t="s">
        <v>257</v>
      </c>
      <c r="R399" t="s">
        <v>78</v>
      </c>
      <c r="S399" t="s">
        <v>735</v>
      </c>
      <c r="T399" t="s">
        <v>80</v>
      </c>
      <c r="U399" t="s">
        <v>80</v>
      </c>
      <c r="V399" t="s">
        <v>239</v>
      </c>
      <c r="W399" t="s">
        <v>239</v>
      </c>
      <c r="X399" t="s">
        <v>240</v>
      </c>
      <c r="Y399" t="s">
        <v>240</v>
      </c>
      <c r="Z399" t="s">
        <v>78</v>
      </c>
      <c r="AA399" t="s">
        <v>84</v>
      </c>
      <c r="AB399" t="s">
        <v>84</v>
      </c>
      <c r="AC399" t="s">
        <v>85</v>
      </c>
      <c r="AD399" t="s">
        <v>86</v>
      </c>
      <c r="AE399" t="s">
        <v>257</v>
      </c>
      <c r="AF399" t="s">
        <v>258</v>
      </c>
      <c r="AG399" t="s">
        <v>78</v>
      </c>
      <c r="AH399" t="s">
        <v>78</v>
      </c>
      <c r="AI399" t="s">
        <v>259</v>
      </c>
      <c r="AJ399" t="s">
        <v>260</v>
      </c>
      <c r="AK399" t="s">
        <v>261</v>
      </c>
      <c r="AL399" t="s">
        <v>124</v>
      </c>
      <c r="AM399" t="s">
        <v>86</v>
      </c>
      <c r="AN399" t="s">
        <v>257</v>
      </c>
      <c r="AO399" t="s">
        <v>258</v>
      </c>
      <c r="AP399" t="s">
        <v>78</v>
      </c>
      <c r="AQ399" t="s">
        <v>78</v>
      </c>
      <c r="AR399" t="s">
        <v>259</v>
      </c>
      <c r="AS399" t="s">
        <v>260</v>
      </c>
      <c r="AT399" t="s">
        <v>261</v>
      </c>
      <c r="AU399" t="s">
        <v>124</v>
      </c>
      <c r="AV399">
        <v>770.3</v>
      </c>
      <c r="AW399">
        <v>0</v>
      </c>
      <c r="AX399">
        <v>719.9</v>
      </c>
      <c r="AY399">
        <v>0</v>
      </c>
      <c r="AZ399">
        <v>0</v>
      </c>
      <c r="BA399">
        <v>50.4</v>
      </c>
      <c r="BB399" t="s">
        <v>92</v>
      </c>
      <c r="BC399" s="1">
        <v>42383</v>
      </c>
      <c r="BD399" s="1">
        <v>42383</v>
      </c>
      <c r="BE399" t="s">
        <v>125</v>
      </c>
      <c r="BF399" t="s">
        <v>78</v>
      </c>
      <c r="BG399" t="s">
        <v>78</v>
      </c>
      <c r="BH399">
        <v>16384</v>
      </c>
      <c r="BI399">
        <v>0</v>
      </c>
      <c r="BJ399" t="s">
        <v>94</v>
      </c>
      <c r="BK399" t="s">
        <v>262</v>
      </c>
      <c r="BL399" t="s">
        <v>263</v>
      </c>
      <c r="BM399">
        <v>2</v>
      </c>
      <c r="BN399" t="s">
        <v>97</v>
      </c>
      <c r="BO399">
        <v>1</v>
      </c>
      <c r="BP399">
        <v>0</v>
      </c>
      <c r="BQ399">
        <v>359.95</v>
      </c>
      <c r="BR399">
        <v>719.9</v>
      </c>
      <c r="BS399" t="s">
        <v>98</v>
      </c>
      <c r="BT399">
        <v>0</v>
      </c>
      <c r="BU399">
        <v>0</v>
      </c>
      <c r="BV399">
        <v>0</v>
      </c>
      <c r="BW399">
        <v>179.85</v>
      </c>
      <c r="BX399">
        <v>359.7</v>
      </c>
      <c r="BY399">
        <v>360.2</v>
      </c>
      <c r="BZ399">
        <v>50.034727045422983</v>
      </c>
      <c r="CA399" t="s">
        <v>99</v>
      </c>
      <c r="CB399" t="s">
        <v>78</v>
      </c>
    </row>
    <row r="400" spans="1:80" x14ac:dyDescent="0.25">
      <c r="A400" t="s">
        <v>879</v>
      </c>
      <c r="B400" t="s">
        <v>720</v>
      </c>
      <c r="C400">
        <f>YEAR(Table_cherry_TWO_View_VY_SOP_Detail[[#This Row],[Document_Date]])</f>
        <v>2016</v>
      </c>
      <c r="D400">
        <f>MONTH(Table_cherry_TWO_View_VY_SOP_Detail[[#This Row],[Document_Date]])</f>
        <v>1</v>
      </c>
      <c r="E400" t="str">
        <f>TEXT(Table_cherry_TWO_View_VY_SOP_Detail[[#This Row],[Document_Date]], "yyyy-MMM")</f>
        <v>2016-Jan</v>
      </c>
      <c r="F400" s="3">
        <f>WEEKDAY(Table_cherry_TWO_View_VY_SOP_Detail[[#This Row],[Document_Date]])</f>
        <v>6</v>
      </c>
      <c r="G400">
        <f>WEEKNUM(Table_cherry_TWO_View_VY_SOP_Detail[[#This Row],[Document_Date]])</f>
        <v>3</v>
      </c>
      <c r="H400">
        <f ca="1">_xlfn.DAYS(Table_cherry_TWO_View_VY_SOP_Detail[[#This Row],[Due_Date]], Table_cherry_TWO_View_VY_SOP_Detail[[#This Row],[Today]])</f>
        <v>845</v>
      </c>
      <c r="I400" s="2">
        <f t="shared" ca="1" si="6"/>
        <v>41539</v>
      </c>
      <c r="J400" s="1">
        <v>42384</v>
      </c>
      <c r="K400" s="1">
        <v>1</v>
      </c>
      <c r="L400" s="1">
        <v>42384</v>
      </c>
      <c r="M400" s="1">
        <v>42384</v>
      </c>
      <c r="N400">
        <v>105</v>
      </c>
      <c r="O400" t="s">
        <v>75</v>
      </c>
      <c r="P400" t="s">
        <v>265</v>
      </c>
      <c r="Q400" t="s">
        <v>266</v>
      </c>
      <c r="R400" t="s">
        <v>78</v>
      </c>
      <c r="S400" t="s">
        <v>735</v>
      </c>
      <c r="T400" t="s">
        <v>80</v>
      </c>
      <c r="U400" t="s">
        <v>80</v>
      </c>
      <c r="V400" t="s">
        <v>267</v>
      </c>
      <c r="W400" t="s">
        <v>267</v>
      </c>
      <c r="X400" t="s">
        <v>268</v>
      </c>
      <c r="Y400" t="s">
        <v>268</v>
      </c>
      <c r="Z400" t="s">
        <v>83</v>
      </c>
      <c r="AA400" t="s">
        <v>84</v>
      </c>
      <c r="AB400" t="s">
        <v>84</v>
      </c>
      <c r="AC400" t="s">
        <v>86</v>
      </c>
      <c r="AD400" t="s">
        <v>86</v>
      </c>
      <c r="AE400" t="s">
        <v>266</v>
      </c>
      <c r="AF400" t="s">
        <v>269</v>
      </c>
      <c r="AG400" t="s">
        <v>78</v>
      </c>
      <c r="AH400" t="s">
        <v>78</v>
      </c>
      <c r="AI400" t="s">
        <v>270</v>
      </c>
      <c r="AJ400" t="s">
        <v>271</v>
      </c>
      <c r="AK400" t="s">
        <v>272</v>
      </c>
      <c r="AL400" t="s">
        <v>91</v>
      </c>
      <c r="AM400" t="s">
        <v>86</v>
      </c>
      <c r="AN400" t="s">
        <v>266</v>
      </c>
      <c r="AO400" t="s">
        <v>269</v>
      </c>
      <c r="AP400" t="s">
        <v>78</v>
      </c>
      <c r="AQ400" t="s">
        <v>78</v>
      </c>
      <c r="AR400" t="s">
        <v>270</v>
      </c>
      <c r="AS400" t="s">
        <v>271</v>
      </c>
      <c r="AT400" t="s">
        <v>272</v>
      </c>
      <c r="AU400" t="s">
        <v>91</v>
      </c>
      <c r="AV400">
        <v>31.95</v>
      </c>
      <c r="AW400">
        <v>0</v>
      </c>
      <c r="AX400">
        <v>29.85</v>
      </c>
      <c r="AY400">
        <v>0</v>
      </c>
      <c r="AZ400">
        <v>0</v>
      </c>
      <c r="BA400">
        <v>2.1</v>
      </c>
      <c r="BB400" t="s">
        <v>92</v>
      </c>
      <c r="BC400" s="1">
        <v>42384</v>
      </c>
      <c r="BD400" s="1">
        <v>42384</v>
      </c>
      <c r="BE400" t="s">
        <v>125</v>
      </c>
      <c r="BF400" t="s">
        <v>78</v>
      </c>
      <c r="BG400" t="s">
        <v>78</v>
      </c>
      <c r="BH400">
        <v>16384</v>
      </c>
      <c r="BI400">
        <v>0</v>
      </c>
      <c r="BJ400" t="s">
        <v>94</v>
      </c>
      <c r="BK400" t="s">
        <v>253</v>
      </c>
      <c r="BL400" t="s">
        <v>254</v>
      </c>
      <c r="BM400">
        <v>3</v>
      </c>
      <c r="BN400" t="s">
        <v>97</v>
      </c>
      <c r="BO400">
        <v>1</v>
      </c>
      <c r="BP400">
        <v>0</v>
      </c>
      <c r="BQ400">
        <v>9.9499999999999993</v>
      </c>
      <c r="BR400">
        <v>29.85</v>
      </c>
      <c r="BS400" t="s">
        <v>98</v>
      </c>
      <c r="BT400">
        <v>0</v>
      </c>
      <c r="BU400">
        <v>0</v>
      </c>
      <c r="BV400">
        <v>0</v>
      </c>
      <c r="BW400">
        <v>3.29</v>
      </c>
      <c r="BX400">
        <v>9.8699999999999992</v>
      </c>
      <c r="BY400">
        <v>19.98</v>
      </c>
      <c r="BZ400">
        <v>66.934673366834176</v>
      </c>
      <c r="CA400" t="s">
        <v>99</v>
      </c>
      <c r="CB400" t="s">
        <v>78</v>
      </c>
    </row>
    <row r="401" spans="1:80" x14ac:dyDescent="0.25">
      <c r="A401" t="s">
        <v>880</v>
      </c>
      <c r="B401" t="s">
        <v>720</v>
      </c>
      <c r="C401">
        <f>YEAR(Table_cherry_TWO_View_VY_SOP_Detail[[#This Row],[Document_Date]])</f>
        <v>2016</v>
      </c>
      <c r="D401">
        <f>MONTH(Table_cherry_TWO_View_VY_SOP_Detail[[#This Row],[Document_Date]])</f>
        <v>1</v>
      </c>
      <c r="E401" t="str">
        <f>TEXT(Table_cherry_TWO_View_VY_SOP_Detail[[#This Row],[Document_Date]], "yyyy-MMM")</f>
        <v>2016-Jan</v>
      </c>
      <c r="F401" s="3">
        <f>WEEKDAY(Table_cherry_TWO_View_VY_SOP_Detail[[#This Row],[Document_Date]])</f>
        <v>7</v>
      </c>
      <c r="G401">
        <f>WEEKNUM(Table_cherry_TWO_View_VY_SOP_Detail[[#This Row],[Document_Date]])</f>
        <v>3</v>
      </c>
      <c r="H401">
        <f ca="1">_xlfn.DAYS(Table_cherry_TWO_View_VY_SOP_Detail[[#This Row],[Due_Date]], Table_cherry_TWO_View_VY_SOP_Detail[[#This Row],[Today]])</f>
        <v>846</v>
      </c>
      <c r="I401" s="2">
        <f t="shared" ca="1" si="6"/>
        <v>41539</v>
      </c>
      <c r="J401" s="1">
        <v>42385</v>
      </c>
      <c r="K401" s="1">
        <v>1</v>
      </c>
      <c r="L401" s="1">
        <v>42385</v>
      </c>
      <c r="M401" s="1">
        <v>42385</v>
      </c>
      <c r="N401">
        <v>106</v>
      </c>
      <c r="O401" t="s">
        <v>75</v>
      </c>
      <c r="P401" t="s">
        <v>274</v>
      </c>
      <c r="Q401" t="s">
        <v>275</v>
      </c>
      <c r="R401" t="s">
        <v>78</v>
      </c>
      <c r="S401" t="s">
        <v>735</v>
      </c>
      <c r="T401" t="s">
        <v>80</v>
      </c>
      <c r="U401" t="s">
        <v>80</v>
      </c>
      <c r="V401" t="s">
        <v>267</v>
      </c>
      <c r="W401" t="s">
        <v>267</v>
      </c>
      <c r="X401" t="s">
        <v>268</v>
      </c>
      <c r="Y401" t="s">
        <v>268</v>
      </c>
      <c r="Z401" t="s">
        <v>83</v>
      </c>
      <c r="AA401" t="s">
        <v>84</v>
      </c>
      <c r="AB401" t="s">
        <v>84</v>
      </c>
      <c r="AC401" t="s">
        <v>86</v>
      </c>
      <c r="AD401" t="s">
        <v>86</v>
      </c>
      <c r="AE401" t="s">
        <v>275</v>
      </c>
      <c r="AF401" t="s">
        <v>276</v>
      </c>
      <c r="AG401" t="s">
        <v>78</v>
      </c>
      <c r="AH401" t="s">
        <v>78</v>
      </c>
      <c r="AI401" t="s">
        <v>277</v>
      </c>
      <c r="AJ401" t="s">
        <v>278</v>
      </c>
      <c r="AK401" t="s">
        <v>279</v>
      </c>
      <c r="AL401" t="s">
        <v>91</v>
      </c>
      <c r="AM401" t="s">
        <v>86</v>
      </c>
      <c r="AN401" t="s">
        <v>275</v>
      </c>
      <c r="AO401" t="s">
        <v>276</v>
      </c>
      <c r="AP401" t="s">
        <v>78</v>
      </c>
      <c r="AQ401" t="s">
        <v>78</v>
      </c>
      <c r="AR401" t="s">
        <v>277</v>
      </c>
      <c r="AS401" t="s">
        <v>278</v>
      </c>
      <c r="AT401" t="s">
        <v>279</v>
      </c>
      <c r="AU401" t="s">
        <v>91</v>
      </c>
      <c r="AV401">
        <v>11999.9</v>
      </c>
      <c r="AW401">
        <v>0</v>
      </c>
      <c r="AX401">
        <v>11999.9</v>
      </c>
      <c r="AY401">
        <v>0</v>
      </c>
      <c r="AZ401">
        <v>0</v>
      </c>
      <c r="BA401">
        <v>0</v>
      </c>
      <c r="BB401" t="s">
        <v>92</v>
      </c>
      <c r="BC401" s="1">
        <v>42385</v>
      </c>
      <c r="BD401" s="1">
        <v>42385</v>
      </c>
      <c r="BE401" t="s">
        <v>125</v>
      </c>
      <c r="BF401" t="s">
        <v>78</v>
      </c>
      <c r="BG401" t="s">
        <v>78</v>
      </c>
      <c r="BH401">
        <v>16384</v>
      </c>
      <c r="BI401">
        <v>0</v>
      </c>
      <c r="BJ401" t="s">
        <v>94</v>
      </c>
      <c r="BK401" t="s">
        <v>280</v>
      </c>
      <c r="BL401" t="s">
        <v>881</v>
      </c>
      <c r="BM401">
        <v>2</v>
      </c>
      <c r="BN401" t="s">
        <v>97</v>
      </c>
      <c r="BO401">
        <v>1</v>
      </c>
      <c r="BP401">
        <v>0</v>
      </c>
      <c r="BQ401">
        <v>5999.95</v>
      </c>
      <c r="BR401">
        <v>11999.9</v>
      </c>
      <c r="BS401" t="s">
        <v>98</v>
      </c>
      <c r="BT401">
        <v>0</v>
      </c>
      <c r="BU401">
        <v>0</v>
      </c>
      <c r="BV401">
        <v>0</v>
      </c>
      <c r="BW401">
        <v>2998.15</v>
      </c>
      <c r="BX401">
        <v>5996.3</v>
      </c>
      <c r="BY401">
        <v>6003.6</v>
      </c>
      <c r="BZ401">
        <v>50.030416920141001</v>
      </c>
      <c r="CA401" t="s">
        <v>99</v>
      </c>
      <c r="CB401" t="s">
        <v>78</v>
      </c>
    </row>
    <row r="402" spans="1:80" x14ac:dyDescent="0.25">
      <c r="A402" t="s">
        <v>882</v>
      </c>
      <c r="B402" t="s">
        <v>720</v>
      </c>
      <c r="C402">
        <f>YEAR(Table_cherry_TWO_View_VY_SOP_Detail[[#This Row],[Document_Date]])</f>
        <v>2016</v>
      </c>
      <c r="D402">
        <f>MONTH(Table_cherry_TWO_View_VY_SOP_Detail[[#This Row],[Document_Date]])</f>
        <v>1</v>
      </c>
      <c r="E402" t="str">
        <f>TEXT(Table_cherry_TWO_View_VY_SOP_Detail[[#This Row],[Document_Date]], "yyyy-MMM")</f>
        <v>2016-Jan</v>
      </c>
      <c r="F402" s="3">
        <f>WEEKDAY(Table_cherry_TWO_View_VY_SOP_Detail[[#This Row],[Document_Date]])</f>
        <v>1</v>
      </c>
      <c r="G402">
        <f>WEEKNUM(Table_cherry_TWO_View_VY_SOP_Detail[[#This Row],[Document_Date]])</f>
        <v>4</v>
      </c>
      <c r="H402">
        <f ca="1">_xlfn.DAYS(Table_cherry_TWO_View_VY_SOP_Detail[[#This Row],[Due_Date]], Table_cherry_TWO_View_VY_SOP_Detail[[#This Row],[Today]])</f>
        <v>847</v>
      </c>
      <c r="I402" s="2">
        <f t="shared" ca="1" si="6"/>
        <v>41539</v>
      </c>
      <c r="J402" s="1">
        <v>42386</v>
      </c>
      <c r="K402" s="1">
        <v>1</v>
      </c>
      <c r="L402" s="1">
        <v>42386</v>
      </c>
      <c r="M402" s="1">
        <v>42386</v>
      </c>
      <c r="N402">
        <v>107</v>
      </c>
      <c r="O402" t="s">
        <v>75</v>
      </c>
      <c r="P402" t="s">
        <v>283</v>
      </c>
      <c r="Q402" t="s">
        <v>284</v>
      </c>
      <c r="R402" t="s">
        <v>78</v>
      </c>
      <c r="S402" t="s">
        <v>735</v>
      </c>
      <c r="T402" t="s">
        <v>80</v>
      </c>
      <c r="U402" t="s">
        <v>80</v>
      </c>
      <c r="V402" t="s">
        <v>81</v>
      </c>
      <c r="W402" t="s">
        <v>81</v>
      </c>
      <c r="X402" t="s">
        <v>82</v>
      </c>
      <c r="Y402" t="s">
        <v>82</v>
      </c>
      <c r="Z402" t="s">
        <v>83</v>
      </c>
      <c r="AA402" t="s">
        <v>84</v>
      </c>
      <c r="AB402" t="s">
        <v>84</v>
      </c>
      <c r="AC402" t="s">
        <v>85</v>
      </c>
      <c r="AD402" t="s">
        <v>86</v>
      </c>
      <c r="AE402" t="s">
        <v>284</v>
      </c>
      <c r="AF402" t="s">
        <v>285</v>
      </c>
      <c r="AG402" t="s">
        <v>78</v>
      </c>
      <c r="AH402" t="s">
        <v>78</v>
      </c>
      <c r="AI402" t="s">
        <v>286</v>
      </c>
      <c r="AJ402" t="s">
        <v>287</v>
      </c>
      <c r="AK402" t="s">
        <v>288</v>
      </c>
      <c r="AL402" t="s">
        <v>91</v>
      </c>
      <c r="AM402" t="s">
        <v>86</v>
      </c>
      <c r="AN402" t="s">
        <v>284</v>
      </c>
      <c r="AO402" t="s">
        <v>285</v>
      </c>
      <c r="AP402" t="s">
        <v>78</v>
      </c>
      <c r="AQ402" t="s">
        <v>78</v>
      </c>
      <c r="AR402" t="s">
        <v>286</v>
      </c>
      <c r="AS402" t="s">
        <v>287</v>
      </c>
      <c r="AT402" t="s">
        <v>288</v>
      </c>
      <c r="AU402" t="s">
        <v>91</v>
      </c>
      <c r="AV402">
        <v>6419.95</v>
      </c>
      <c r="AW402">
        <v>0</v>
      </c>
      <c r="AX402">
        <v>5999.95</v>
      </c>
      <c r="AY402">
        <v>0</v>
      </c>
      <c r="AZ402">
        <v>0</v>
      </c>
      <c r="BA402">
        <v>420</v>
      </c>
      <c r="BB402" t="s">
        <v>92</v>
      </c>
      <c r="BC402" s="1">
        <v>42386</v>
      </c>
      <c r="BD402" s="1">
        <v>42386</v>
      </c>
      <c r="BE402" t="s">
        <v>125</v>
      </c>
      <c r="BF402" t="s">
        <v>78</v>
      </c>
      <c r="BG402" t="s">
        <v>78</v>
      </c>
      <c r="BH402">
        <v>16384</v>
      </c>
      <c r="BI402">
        <v>0</v>
      </c>
      <c r="BJ402" t="s">
        <v>94</v>
      </c>
      <c r="BK402" t="s">
        <v>280</v>
      </c>
      <c r="BL402" t="s">
        <v>881</v>
      </c>
      <c r="BM402">
        <v>1</v>
      </c>
      <c r="BN402" t="s">
        <v>97</v>
      </c>
      <c r="BO402">
        <v>1</v>
      </c>
      <c r="BP402">
        <v>0</v>
      </c>
      <c r="BQ402">
        <v>5999.95</v>
      </c>
      <c r="BR402">
        <v>5999.95</v>
      </c>
      <c r="BS402" t="s">
        <v>98</v>
      </c>
      <c r="BT402">
        <v>0</v>
      </c>
      <c r="BU402">
        <v>0</v>
      </c>
      <c r="BV402">
        <v>0</v>
      </c>
      <c r="BW402">
        <v>2998.15</v>
      </c>
      <c r="BX402">
        <v>2998.15</v>
      </c>
      <c r="BY402">
        <v>3001.8</v>
      </c>
      <c r="BZ402">
        <v>50.030416920141001</v>
      </c>
      <c r="CA402" t="s">
        <v>99</v>
      </c>
      <c r="CB402" t="s">
        <v>78</v>
      </c>
    </row>
    <row r="403" spans="1:80" x14ac:dyDescent="0.25">
      <c r="A403" t="s">
        <v>883</v>
      </c>
      <c r="B403" t="s">
        <v>720</v>
      </c>
      <c r="C403">
        <f>YEAR(Table_cherry_TWO_View_VY_SOP_Detail[[#This Row],[Document_Date]])</f>
        <v>2016</v>
      </c>
      <c r="D403">
        <f>MONTH(Table_cherry_TWO_View_VY_SOP_Detail[[#This Row],[Document_Date]])</f>
        <v>1</v>
      </c>
      <c r="E403" t="str">
        <f>TEXT(Table_cherry_TWO_View_VY_SOP_Detail[[#This Row],[Document_Date]], "yyyy-MMM")</f>
        <v>2016-Jan</v>
      </c>
      <c r="F403" s="3">
        <f>WEEKDAY(Table_cherry_TWO_View_VY_SOP_Detail[[#This Row],[Document_Date]])</f>
        <v>2</v>
      </c>
      <c r="G403">
        <f>WEEKNUM(Table_cherry_TWO_View_VY_SOP_Detail[[#This Row],[Document_Date]])</f>
        <v>4</v>
      </c>
      <c r="H403">
        <f ca="1">_xlfn.DAYS(Table_cherry_TWO_View_VY_SOP_Detail[[#This Row],[Due_Date]], Table_cherry_TWO_View_VY_SOP_Detail[[#This Row],[Today]])</f>
        <v>848</v>
      </c>
      <c r="I403" s="2">
        <f t="shared" ca="1" si="6"/>
        <v>41539</v>
      </c>
      <c r="J403" s="1">
        <v>42387</v>
      </c>
      <c r="K403" s="1">
        <v>1</v>
      </c>
      <c r="L403" s="1">
        <v>42387</v>
      </c>
      <c r="M403" s="1">
        <v>42387</v>
      </c>
      <c r="N403">
        <v>108</v>
      </c>
      <c r="O403" t="s">
        <v>75</v>
      </c>
      <c r="P403" t="s">
        <v>293</v>
      </c>
      <c r="Q403" t="s">
        <v>294</v>
      </c>
      <c r="R403" t="s">
        <v>78</v>
      </c>
      <c r="S403" t="s">
        <v>735</v>
      </c>
      <c r="T403" t="s">
        <v>80</v>
      </c>
      <c r="U403" t="s">
        <v>80</v>
      </c>
      <c r="V403" t="s">
        <v>81</v>
      </c>
      <c r="W403" t="s">
        <v>81</v>
      </c>
      <c r="X403" t="s">
        <v>82</v>
      </c>
      <c r="Y403" t="s">
        <v>82</v>
      </c>
      <c r="Z403" t="s">
        <v>83</v>
      </c>
      <c r="AA403" t="s">
        <v>84</v>
      </c>
      <c r="AB403" t="s">
        <v>84</v>
      </c>
      <c r="AC403" t="s">
        <v>85</v>
      </c>
      <c r="AD403" t="s">
        <v>86</v>
      </c>
      <c r="AE403" t="s">
        <v>295</v>
      </c>
      <c r="AF403" t="s">
        <v>296</v>
      </c>
      <c r="AG403" t="s">
        <v>78</v>
      </c>
      <c r="AH403" t="s">
        <v>78</v>
      </c>
      <c r="AI403" t="s">
        <v>297</v>
      </c>
      <c r="AJ403" t="s">
        <v>287</v>
      </c>
      <c r="AK403" t="s">
        <v>298</v>
      </c>
      <c r="AL403" t="s">
        <v>91</v>
      </c>
      <c r="AM403" t="s">
        <v>86</v>
      </c>
      <c r="AN403" t="s">
        <v>295</v>
      </c>
      <c r="AO403" t="s">
        <v>296</v>
      </c>
      <c r="AP403" t="s">
        <v>78</v>
      </c>
      <c r="AQ403" t="s">
        <v>78</v>
      </c>
      <c r="AR403" t="s">
        <v>297</v>
      </c>
      <c r="AS403" t="s">
        <v>287</v>
      </c>
      <c r="AT403" t="s">
        <v>298</v>
      </c>
      <c r="AU403" t="s">
        <v>91</v>
      </c>
      <c r="AV403">
        <v>1349.95</v>
      </c>
      <c r="AW403">
        <v>0</v>
      </c>
      <c r="AX403">
        <v>1349.95</v>
      </c>
      <c r="AY403">
        <v>0</v>
      </c>
      <c r="AZ403">
        <v>0</v>
      </c>
      <c r="BA403">
        <v>0</v>
      </c>
      <c r="BB403" t="s">
        <v>92</v>
      </c>
      <c r="BC403" s="1">
        <v>42387</v>
      </c>
      <c r="BD403" s="1">
        <v>42387</v>
      </c>
      <c r="BE403" t="s">
        <v>125</v>
      </c>
      <c r="BF403" t="s">
        <v>78</v>
      </c>
      <c r="BG403" t="s">
        <v>78</v>
      </c>
      <c r="BH403">
        <v>16384</v>
      </c>
      <c r="BI403">
        <v>0</v>
      </c>
      <c r="BJ403" t="s">
        <v>94</v>
      </c>
      <c r="BK403" t="s">
        <v>209</v>
      </c>
      <c r="BL403" t="s">
        <v>210</v>
      </c>
      <c r="BM403">
        <v>1</v>
      </c>
      <c r="BN403" t="s">
        <v>97</v>
      </c>
      <c r="BO403">
        <v>1</v>
      </c>
      <c r="BP403">
        <v>0</v>
      </c>
      <c r="BQ403">
        <v>1349.95</v>
      </c>
      <c r="BR403">
        <v>1349.95</v>
      </c>
      <c r="BS403" t="s">
        <v>98</v>
      </c>
      <c r="BT403">
        <v>0</v>
      </c>
      <c r="BU403">
        <v>0</v>
      </c>
      <c r="BV403">
        <v>0</v>
      </c>
      <c r="BW403">
        <v>674.5</v>
      </c>
      <c r="BX403">
        <v>674.5</v>
      </c>
      <c r="BY403">
        <v>675.45</v>
      </c>
      <c r="BZ403">
        <v>50.035186488388462</v>
      </c>
      <c r="CA403" t="s">
        <v>99</v>
      </c>
      <c r="CB403" t="s">
        <v>78</v>
      </c>
    </row>
    <row r="404" spans="1:80" x14ac:dyDescent="0.25">
      <c r="A404" t="s">
        <v>884</v>
      </c>
      <c r="B404" t="s">
        <v>720</v>
      </c>
      <c r="C404">
        <f>YEAR(Table_cherry_TWO_View_VY_SOP_Detail[[#This Row],[Document_Date]])</f>
        <v>2016</v>
      </c>
      <c r="D404">
        <f>MONTH(Table_cherry_TWO_View_VY_SOP_Detail[[#This Row],[Document_Date]])</f>
        <v>1</v>
      </c>
      <c r="E404" t="str">
        <f>TEXT(Table_cherry_TWO_View_VY_SOP_Detail[[#This Row],[Document_Date]], "yyyy-MMM")</f>
        <v>2016-Jan</v>
      </c>
      <c r="F404" s="3">
        <f>WEEKDAY(Table_cherry_TWO_View_VY_SOP_Detail[[#This Row],[Document_Date]])</f>
        <v>3</v>
      </c>
      <c r="G404">
        <f>WEEKNUM(Table_cherry_TWO_View_VY_SOP_Detail[[#This Row],[Document_Date]])</f>
        <v>4</v>
      </c>
      <c r="H404">
        <f ca="1">_xlfn.DAYS(Table_cherry_TWO_View_VY_SOP_Detail[[#This Row],[Due_Date]], Table_cherry_TWO_View_VY_SOP_Detail[[#This Row],[Today]])</f>
        <v>849</v>
      </c>
      <c r="I404" s="2">
        <f t="shared" ca="1" si="6"/>
        <v>41539</v>
      </c>
      <c r="J404" s="1">
        <v>42388</v>
      </c>
      <c r="K404" s="1">
        <v>1</v>
      </c>
      <c r="L404" s="1">
        <v>42388</v>
      </c>
      <c r="M404" s="1">
        <v>42388</v>
      </c>
      <c r="N404">
        <v>109</v>
      </c>
      <c r="O404" t="s">
        <v>75</v>
      </c>
      <c r="P404" t="s">
        <v>300</v>
      </c>
      <c r="Q404" t="s">
        <v>301</v>
      </c>
      <c r="R404" t="s">
        <v>78</v>
      </c>
      <c r="S404" t="s">
        <v>735</v>
      </c>
      <c r="T404" t="s">
        <v>80</v>
      </c>
      <c r="U404" t="s">
        <v>80</v>
      </c>
      <c r="V404" t="s">
        <v>131</v>
      </c>
      <c r="W404" t="s">
        <v>131</v>
      </c>
      <c r="X404" t="s">
        <v>132</v>
      </c>
      <c r="Y404" t="s">
        <v>132</v>
      </c>
      <c r="Z404" t="s">
        <v>83</v>
      </c>
      <c r="AA404" t="s">
        <v>84</v>
      </c>
      <c r="AB404" t="s">
        <v>84</v>
      </c>
      <c r="AC404" t="s">
        <v>86</v>
      </c>
      <c r="AD404" t="s">
        <v>302</v>
      </c>
      <c r="AE404" t="s">
        <v>301</v>
      </c>
      <c r="AF404" t="s">
        <v>303</v>
      </c>
      <c r="AG404" t="s">
        <v>78</v>
      </c>
      <c r="AH404" t="s">
        <v>78</v>
      </c>
      <c r="AI404" t="s">
        <v>304</v>
      </c>
      <c r="AJ404" t="s">
        <v>136</v>
      </c>
      <c r="AK404" t="s">
        <v>305</v>
      </c>
      <c r="AL404" t="s">
        <v>91</v>
      </c>
      <c r="AM404" t="s">
        <v>302</v>
      </c>
      <c r="AN404" t="s">
        <v>301</v>
      </c>
      <c r="AO404" t="s">
        <v>303</v>
      </c>
      <c r="AP404" t="s">
        <v>78</v>
      </c>
      <c r="AQ404" t="s">
        <v>78</v>
      </c>
      <c r="AR404" t="s">
        <v>304</v>
      </c>
      <c r="AS404" t="s">
        <v>136</v>
      </c>
      <c r="AT404" t="s">
        <v>305</v>
      </c>
      <c r="AU404" t="s">
        <v>91</v>
      </c>
      <c r="AV404">
        <v>31.95</v>
      </c>
      <c r="AW404">
        <v>0</v>
      </c>
      <c r="AX404">
        <v>29.85</v>
      </c>
      <c r="AY404">
        <v>0</v>
      </c>
      <c r="AZ404">
        <v>0</v>
      </c>
      <c r="BA404">
        <v>2.1</v>
      </c>
      <c r="BB404" t="s">
        <v>92</v>
      </c>
      <c r="BC404" s="1">
        <v>42388</v>
      </c>
      <c r="BD404" s="1">
        <v>42388</v>
      </c>
      <c r="BE404" t="s">
        <v>125</v>
      </c>
      <c r="BF404" t="s">
        <v>78</v>
      </c>
      <c r="BG404" t="s">
        <v>78</v>
      </c>
      <c r="BH404">
        <v>16384</v>
      </c>
      <c r="BI404">
        <v>0</v>
      </c>
      <c r="BJ404" t="s">
        <v>94</v>
      </c>
      <c r="BK404" t="s">
        <v>306</v>
      </c>
      <c r="BL404" t="s">
        <v>307</v>
      </c>
      <c r="BM404">
        <v>3</v>
      </c>
      <c r="BN404" t="s">
        <v>97</v>
      </c>
      <c r="BO404">
        <v>1</v>
      </c>
      <c r="BP404">
        <v>0</v>
      </c>
      <c r="BQ404">
        <v>9.9499999999999993</v>
      </c>
      <c r="BR404">
        <v>29.85</v>
      </c>
      <c r="BS404" t="s">
        <v>98</v>
      </c>
      <c r="BT404">
        <v>0</v>
      </c>
      <c r="BU404">
        <v>0</v>
      </c>
      <c r="BV404">
        <v>0</v>
      </c>
      <c r="BW404">
        <v>4.55</v>
      </c>
      <c r="BX404">
        <v>13.65</v>
      </c>
      <c r="BY404">
        <v>16.2</v>
      </c>
      <c r="BZ404">
        <v>54.2713567839196</v>
      </c>
      <c r="CA404" t="s">
        <v>99</v>
      </c>
      <c r="CB404" t="s">
        <v>78</v>
      </c>
    </row>
    <row r="405" spans="1:80" x14ac:dyDescent="0.25">
      <c r="A405" t="s">
        <v>885</v>
      </c>
      <c r="B405" t="s">
        <v>720</v>
      </c>
      <c r="C405">
        <f>YEAR(Table_cherry_TWO_View_VY_SOP_Detail[[#This Row],[Document_Date]])</f>
        <v>2016</v>
      </c>
      <c r="D405">
        <f>MONTH(Table_cherry_TWO_View_VY_SOP_Detail[[#This Row],[Document_Date]])</f>
        <v>1</v>
      </c>
      <c r="E405" t="str">
        <f>TEXT(Table_cherry_TWO_View_VY_SOP_Detail[[#This Row],[Document_Date]], "yyyy-MMM")</f>
        <v>2016-Jan</v>
      </c>
      <c r="F405" s="3">
        <f>WEEKDAY(Table_cherry_TWO_View_VY_SOP_Detail[[#This Row],[Document_Date]])</f>
        <v>5</v>
      </c>
      <c r="G405">
        <f>WEEKNUM(Table_cherry_TWO_View_VY_SOP_Detail[[#This Row],[Document_Date]])</f>
        <v>4</v>
      </c>
      <c r="H405">
        <f ca="1">_xlfn.DAYS(Table_cherry_TWO_View_VY_SOP_Detail[[#This Row],[Due_Date]], Table_cherry_TWO_View_VY_SOP_Detail[[#This Row],[Today]])</f>
        <v>851</v>
      </c>
      <c r="I405" s="2">
        <f t="shared" ca="1" si="6"/>
        <v>41539</v>
      </c>
      <c r="J405" s="1">
        <v>42390</v>
      </c>
      <c r="K405" s="1">
        <v>1</v>
      </c>
      <c r="L405" s="1">
        <v>42390</v>
      </c>
      <c r="M405" s="1">
        <v>42390</v>
      </c>
      <c r="N405">
        <v>110</v>
      </c>
      <c r="O405" t="s">
        <v>75</v>
      </c>
      <c r="P405" t="s">
        <v>309</v>
      </c>
      <c r="Q405" t="s">
        <v>310</v>
      </c>
      <c r="R405" t="s">
        <v>78</v>
      </c>
      <c r="S405" t="s">
        <v>735</v>
      </c>
      <c r="T405" t="s">
        <v>311</v>
      </c>
      <c r="U405" t="s">
        <v>311</v>
      </c>
      <c r="V405" t="s">
        <v>267</v>
      </c>
      <c r="W405" t="s">
        <v>267</v>
      </c>
      <c r="X405" t="s">
        <v>268</v>
      </c>
      <c r="Y405" t="s">
        <v>268</v>
      </c>
      <c r="Z405" t="s">
        <v>83</v>
      </c>
      <c r="AA405" t="s">
        <v>84</v>
      </c>
      <c r="AB405" t="s">
        <v>84</v>
      </c>
      <c r="AC405" t="s">
        <v>86</v>
      </c>
      <c r="AD405" t="s">
        <v>86</v>
      </c>
      <c r="AE405" t="s">
        <v>310</v>
      </c>
      <c r="AF405" t="s">
        <v>312</v>
      </c>
      <c r="AG405" t="s">
        <v>78</v>
      </c>
      <c r="AH405" t="s">
        <v>78</v>
      </c>
      <c r="AI405" t="s">
        <v>313</v>
      </c>
      <c r="AJ405" t="s">
        <v>278</v>
      </c>
      <c r="AK405" t="s">
        <v>314</v>
      </c>
      <c r="AL405" t="s">
        <v>91</v>
      </c>
      <c r="AM405" t="s">
        <v>86</v>
      </c>
      <c r="AN405" t="s">
        <v>310</v>
      </c>
      <c r="AO405" t="s">
        <v>312</v>
      </c>
      <c r="AP405" t="s">
        <v>78</v>
      </c>
      <c r="AQ405" t="s">
        <v>78</v>
      </c>
      <c r="AR405" t="s">
        <v>313</v>
      </c>
      <c r="AS405" t="s">
        <v>278</v>
      </c>
      <c r="AT405" t="s">
        <v>314</v>
      </c>
      <c r="AU405" t="s">
        <v>91</v>
      </c>
      <c r="AV405">
        <v>812.99</v>
      </c>
      <c r="AW405">
        <v>0</v>
      </c>
      <c r="AX405">
        <v>759.8</v>
      </c>
      <c r="AY405">
        <v>0</v>
      </c>
      <c r="AZ405">
        <v>0</v>
      </c>
      <c r="BA405">
        <v>53.19</v>
      </c>
      <c r="BB405" t="s">
        <v>92</v>
      </c>
      <c r="BC405" s="1">
        <v>42390</v>
      </c>
      <c r="BD405" s="1">
        <v>42390</v>
      </c>
      <c r="BE405" t="s">
        <v>125</v>
      </c>
      <c r="BF405" t="s">
        <v>78</v>
      </c>
      <c r="BG405" t="s">
        <v>78</v>
      </c>
      <c r="BH405">
        <v>49152</v>
      </c>
      <c r="BI405">
        <v>0</v>
      </c>
      <c r="BJ405" t="s">
        <v>94</v>
      </c>
      <c r="BK405" t="s">
        <v>245</v>
      </c>
      <c r="BL405" t="s">
        <v>246</v>
      </c>
      <c r="BM405">
        <v>4</v>
      </c>
      <c r="BN405" t="s">
        <v>97</v>
      </c>
      <c r="BO405">
        <v>1</v>
      </c>
      <c r="BP405">
        <v>0</v>
      </c>
      <c r="BQ405">
        <v>189.95</v>
      </c>
      <c r="BR405">
        <v>759.8</v>
      </c>
      <c r="BS405" t="s">
        <v>98</v>
      </c>
      <c r="BT405">
        <v>0</v>
      </c>
      <c r="BU405">
        <v>0</v>
      </c>
      <c r="BV405">
        <v>0</v>
      </c>
      <c r="BW405">
        <v>93.55</v>
      </c>
      <c r="BX405">
        <v>374.2</v>
      </c>
      <c r="BY405">
        <v>385.6</v>
      </c>
      <c r="BZ405">
        <v>50.75019742037378</v>
      </c>
      <c r="CA405" t="s">
        <v>221</v>
      </c>
      <c r="CB405" t="s">
        <v>222</v>
      </c>
    </row>
    <row r="406" spans="1:80" x14ac:dyDescent="0.25">
      <c r="A406" t="s">
        <v>886</v>
      </c>
      <c r="B406" t="s">
        <v>720</v>
      </c>
      <c r="C406">
        <f>YEAR(Table_cherry_TWO_View_VY_SOP_Detail[[#This Row],[Document_Date]])</f>
        <v>2016</v>
      </c>
      <c r="D406">
        <f>MONTH(Table_cherry_TWO_View_VY_SOP_Detail[[#This Row],[Document_Date]])</f>
        <v>1</v>
      </c>
      <c r="E406" t="str">
        <f>TEXT(Table_cherry_TWO_View_VY_SOP_Detail[[#This Row],[Document_Date]], "yyyy-MMM")</f>
        <v>2016-Jan</v>
      </c>
      <c r="F406" s="3">
        <f>WEEKDAY(Table_cherry_TWO_View_VY_SOP_Detail[[#This Row],[Document_Date]])</f>
        <v>6</v>
      </c>
      <c r="G406">
        <f>WEEKNUM(Table_cherry_TWO_View_VY_SOP_Detail[[#This Row],[Document_Date]])</f>
        <v>4</v>
      </c>
      <c r="H406">
        <f ca="1">_xlfn.DAYS(Table_cherry_TWO_View_VY_SOP_Detail[[#This Row],[Due_Date]], Table_cherry_TWO_View_VY_SOP_Detail[[#This Row],[Today]])</f>
        <v>852</v>
      </c>
      <c r="I406" s="2">
        <f t="shared" ca="1" si="6"/>
        <v>41539</v>
      </c>
      <c r="J406" s="1">
        <v>42391</v>
      </c>
      <c r="K406" s="1">
        <v>1</v>
      </c>
      <c r="L406" s="1">
        <v>42391</v>
      </c>
      <c r="M406" s="1">
        <v>42391</v>
      </c>
      <c r="N406">
        <v>111</v>
      </c>
      <c r="O406" t="s">
        <v>75</v>
      </c>
      <c r="P406" t="s">
        <v>316</v>
      </c>
      <c r="Q406" t="s">
        <v>317</v>
      </c>
      <c r="R406" t="s">
        <v>78</v>
      </c>
      <c r="S406" t="s">
        <v>735</v>
      </c>
      <c r="T406" t="s">
        <v>80</v>
      </c>
      <c r="U406" t="s">
        <v>80</v>
      </c>
      <c r="V406" t="s">
        <v>318</v>
      </c>
      <c r="W406" t="s">
        <v>318</v>
      </c>
      <c r="X406" t="s">
        <v>319</v>
      </c>
      <c r="Y406" t="s">
        <v>319</v>
      </c>
      <c r="Z406" t="s">
        <v>83</v>
      </c>
      <c r="AA406" t="s">
        <v>84</v>
      </c>
      <c r="AB406" t="s">
        <v>84</v>
      </c>
      <c r="AC406" t="s">
        <v>85</v>
      </c>
      <c r="AD406" t="s">
        <v>86</v>
      </c>
      <c r="AE406" t="s">
        <v>317</v>
      </c>
      <c r="AF406" t="s">
        <v>320</v>
      </c>
      <c r="AG406" t="s">
        <v>78</v>
      </c>
      <c r="AH406" t="s">
        <v>78</v>
      </c>
      <c r="AI406" t="s">
        <v>321</v>
      </c>
      <c r="AJ406" t="s">
        <v>322</v>
      </c>
      <c r="AK406" t="s">
        <v>323</v>
      </c>
      <c r="AL406" t="s">
        <v>124</v>
      </c>
      <c r="AM406" t="s">
        <v>86</v>
      </c>
      <c r="AN406" t="s">
        <v>317</v>
      </c>
      <c r="AO406" t="s">
        <v>320</v>
      </c>
      <c r="AP406" t="s">
        <v>78</v>
      </c>
      <c r="AQ406" t="s">
        <v>78</v>
      </c>
      <c r="AR406" t="s">
        <v>321</v>
      </c>
      <c r="AS406" t="s">
        <v>322</v>
      </c>
      <c r="AT406" t="s">
        <v>323</v>
      </c>
      <c r="AU406" t="s">
        <v>124</v>
      </c>
      <c r="AV406">
        <v>25679.47</v>
      </c>
      <c r="AW406">
        <v>0</v>
      </c>
      <c r="AX406">
        <v>23999.5</v>
      </c>
      <c r="AY406">
        <v>0</v>
      </c>
      <c r="AZ406">
        <v>0</v>
      </c>
      <c r="BA406">
        <v>1679.97</v>
      </c>
      <c r="BB406" t="s">
        <v>92</v>
      </c>
      <c r="BC406" s="1">
        <v>42391</v>
      </c>
      <c r="BD406" s="1">
        <v>42391</v>
      </c>
      <c r="BE406" t="s">
        <v>125</v>
      </c>
      <c r="BF406" t="s">
        <v>78</v>
      </c>
      <c r="BG406" t="s">
        <v>78</v>
      </c>
      <c r="BH406">
        <v>16384</v>
      </c>
      <c r="BI406">
        <v>0</v>
      </c>
      <c r="BJ406" t="s">
        <v>94</v>
      </c>
      <c r="BK406" t="s">
        <v>324</v>
      </c>
      <c r="BL406" t="s">
        <v>325</v>
      </c>
      <c r="BM406">
        <v>10</v>
      </c>
      <c r="BN406" t="s">
        <v>97</v>
      </c>
      <c r="BO406">
        <v>1</v>
      </c>
      <c r="BP406">
        <v>0</v>
      </c>
      <c r="BQ406">
        <v>2399.9499999999998</v>
      </c>
      <c r="BR406">
        <v>23999.5</v>
      </c>
      <c r="BS406" t="s">
        <v>98</v>
      </c>
      <c r="BT406">
        <v>0</v>
      </c>
      <c r="BU406">
        <v>0</v>
      </c>
      <c r="BV406">
        <v>0</v>
      </c>
      <c r="BW406">
        <v>1197</v>
      </c>
      <c r="BX406">
        <v>11970</v>
      </c>
      <c r="BY406">
        <v>12029.5</v>
      </c>
      <c r="BZ406">
        <v>50.123960915852408</v>
      </c>
      <c r="CA406" t="s">
        <v>99</v>
      </c>
      <c r="CB406" t="s">
        <v>78</v>
      </c>
    </row>
    <row r="407" spans="1:80" x14ac:dyDescent="0.25">
      <c r="A407" t="s">
        <v>887</v>
      </c>
      <c r="B407" t="s">
        <v>720</v>
      </c>
      <c r="C407">
        <f>YEAR(Table_cherry_TWO_View_VY_SOP_Detail[[#This Row],[Document_Date]])</f>
        <v>2016</v>
      </c>
      <c r="D407">
        <f>MONTH(Table_cherry_TWO_View_VY_SOP_Detail[[#This Row],[Document_Date]])</f>
        <v>1</v>
      </c>
      <c r="E407" t="str">
        <f>TEXT(Table_cherry_TWO_View_VY_SOP_Detail[[#This Row],[Document_Date]], "yyyy-MMM")</f>
        <v>2016-Jan</v>
      </c>
      <c r="F407" s="3">
        <f>WEEKDAY(Table_cherry_TWO_View_VY_SOP_Detail[[#This Row],[Document_Date]])</f>
        <v>7</v>
      </c>
      <c r="G407">
        <f>WEEKNUM(Table_cherry_TWO_View_VY_SOP_Detail[[#This Row],[Document_Date]])</f>
        <v>4</v>
      </c>
      <c r="H407">
        <f ca="1">_xlfn.DAYS(Table_cherry_TWO_View_VY_SOP_Detail[[#This Row],[Due_Date]], Table_cherry_TWO_View_VY_SOP_Detail[[#This Row],[Today]])</f>
        <v>883</v>
      </c>
      <c r="I407" s="2">
        <f t="shared" ca="1" si="6"/>
        <v>41539</v>
      </c>
      <c r="J407" s="1">
        <v>42392</v>
      </c>
      <c r="K407" s="1">
        <v>1</v>
      </c>
      <c r="L407" s="1">
        <v>42392</v>
      </c>
      <c r="M407" s="1">
        <v>42422</v>
      </c>
      <c r="N407">
        <v>112</v>
      </c>
      <c r="O407" t="s">
        <v>75</v>
      </c>
      <c r="P407" t="s">
        <v>142</v>
      </c>
      <c r="Q407" t="s">
        <v>143</v>
      </c>
      <c r="R407" t="s">
        <v>78</v>
      </c>
      <c r="S407" t="s">
        <v>735</v>
      </c>
      <c r="T407" t="s">
        <v>80</v>
      </c>
      <c r="U407" t="s">
        <v>80</v>
      </c>
      <c r="V407" t="s">
        <v>104</v>
      </c>
      <c r="W407" t="s">
        <v>104</v>
      </c>
      <c r="X407" t="s">
        <v>105</v>
      </c>
      <c r="Y407" t="s">
        <v>105</v>
      </c>
      <c r="Z407" t="s">
        <v>83</v>
      </c>
      <c r="AA407" t="s">
        <v>145</v>
      </c>
      <c r="AB407" t="s">
        <v>145</v>
      </c>
      <c r="AC407" t="s">
        <v>86</v>
      </c>
      <c r="AD407" t="s">
        <v>80</v>
      </c>
      <c r="AE407" t="s">
        <v>143</v>
      </c>
      <c r="AF407" t="s">
        <v>146</v>
      </c>
      <c r="AG407" t="s">
        <v>78</v>
      </c>
      <c r="AH407" t="s">
        <v>78</v>
      </c>
      <c r="AI407" t="s">
        <v>147</v>
      </c>
      <c r="AJ407" t="s">
        <v>148</v>
      </c>
      <c r="AK407" t="s">
        <v>149</v>
      </c>
      <c r="AL407" t="s">
        <v>91</v>
      </c>
      <c r="AM407" t="s">
        <v>80</v>
      </c>
      <c r="AN407" t="s">
        <v>143</v>
      </c>
      <c r="AO407" t="s">
        <v>146</v>
      </c>
      <c r="AP407" t="s">
        <v>78</v>
      </c>
      <c r="AQ407" t="s">
        <v>78</v>
      </c>
      <c r="AR407" t="s">
        <v>147</v>
      </c>
      <c r="AS407" t="s">
        <v>148</v>
      </c>
      <c r="AT407" t="s">
        <v>149</v>
      </c>
      <c r="AU407" t="s">
        <v>91</v>
      </c>
      <c r="AV407">
        <v>128.35</v>
      </c>
      <c r="AW407">
        <v>0</v>
      </c>
      <c r="AX407">
        <v>119.95</v>
      </c>
      <c r="AY407">
        <v>0</v>
      </c>
      <c r="AZ407">
        <v>0</v>
      </c>
      <c r="BA407">
        <v>8.4</v>
      </c>
      <c r="BB407" t="s">
        <v>92</v>
      </c>
      <c r="BC407" s="1">
        <v>42392</v>
      </c>
      <c r="BD407" s="1">
        <v>42392</v>
      </c>
      <c r="BE407" t="s">
        <v>125</v>
      </c>
      <c r="BF407" t="s">
        <v>78</v>
      </c>
      <c r="BG407" t="s">
        <v>78</v>
      </c>
      <c r="BH407">
        <v>16384</v>
      </c>
      <c r="BI407">
        <v>0</v>
      </c>
      <c r="BJ407" t="s">
        <v>94</v>
      </c>
      <c r="BK407" t="s">
        <v>328</v>
      </c>
      <c r="BL407" t="s">
        <v>329</v>
      </c>
      <c r="BM407">
        <v>1</v>
      </c>
      <c r="BN407" t="s">
        <v>97</v>
      </c>
      <c r="BO407">
        <v>1</v>
      </c>
      <c r="BP407">
        <v>0</v>
      </c>
      <c r="BQ407">
        <v>119.95</v>
      </c>
      <c r="BR407">
        <v>119.95</v>
      </c>
      <c r="BS407" t="s">
        <v>98</v>
      </c>
      <c r="BT407">
        <v>0</v>
      </c>
      <c r="BU407">
        <v>0</v>
      </c>
      <c r="BV407">
        <v>0</v>
      </c>
      <c r="BW407">
        <v>59.29</v>
      </c>
      <c r="BX407">
        <v>59.29</v>
      </c>
      <c r="BY407">
        <v>60.66</v>
      </c>
      <c r="BZ407">
        <v>50.571071279699872</v>
      </c>
      <c r="CA407" t="s">
        <v>99</v>
      </c>
      <c r="CB407" t="s">
        <v>78</v>
      </c>
    </row>
    <row r="408" spans="1:80" x14ac:dyDescent="0.25">
      <c r="A408" t="s">
        <v>888</v>
      </c>
      <c r="B408" t="s">
        <v>720</v>
      </c>
      <c r="C408">
        <f>YEAR(Table_cherry_TWO_View_VY_SOP_Detail[[#This Row],[Document_Date]])</f>
        <v>2016</v>
      </c>
      <c r="D408">
        <f>MONTH(Table_cherry_TWO_View_VY_SOP_Detail[[#This Row],[Document_Date]])</f>
        <v>1</v>
      </c>
      <c r="E408" t="str">
        <f>TEXT(Table_cherry_TWO_View_VY_SOP_Detail[[#This Row],[Document_Date]], "yyyy-MMM")</f>
        <v>2016-Jan</v>
      </c>
      <c r="F408" s="3">
        <f>WEEKDAY(Table_cherry_TWO_View_VY_SOP_Detail[[#This Row],[Document_Date]])</f>
        <v>1</v>
      </c>
      <c r="G408">
        <f>WEEKNUM(Table_cherry_TWO_View_VY_SOP_Detail[[#This Row],[Document_Date]])</f>
        <v>5</v>
      </c>
      <c r="H408">
        <f ca="1">_xlfn.DAYS(Table_cherry_TWO_View_VY_SOP_Detail[[#This Row],[Due_Date]], Table_cherry_TWO_View_VY_SOP_Detail[[#This Row],[Today]])</f>
        <v>884</v>
      </c>
      <c r="I408" s="2">
        <f t="shared" ca="1" si="6"/>
        <v>41539</v>
      </c>
      <c r="J408" s="1">
        <v>42393</v>
      </c>
      <c r="K408" s="1">
        <v>1</v>
      </c>
      <c r="L408" s="1">
        <v>42393</v>
      </c>
      <c r="M408" s="1">
        <v>42423</v>
      </c>
      <c r="N408">
        <v>113</v>
      </c>
      <c r="O408" t="s">
        <v>75</v>
      </c>
      <c r="P408" t="s">
        <v>142</v>
      </c>
      <c r="Q408" t="s">
        <v>143</v>
      </c>
      <c r="R408" t="s">
        <v>78</v>
      </c>
      <c r="S408" t="s">
        <v>735</v>
      </c>
      <c r="T408" t="s">
        <v>80</v>
      </c>
      <c r="U408" t="s">
        <v>80</v>
      </c>
      <c r="V408" t="s">
        <v>104</v>
      </c>
      <c r="W408" t="s">
        <v>104</v>
      </c>
      <c r="X408" t="s">
        <v>105</v>
      </c>
      <c r="Y408" t="s">
        <v>105</v>
      </c>
      <c r="Z408" t="s">
        <v>83</v>
      </c>
      <c r="AA408" t="s">
        <v>145</v>
      </c>
      <c r="AB408" t="s">
        <v>145</v>
      </c>
      <c r="AC408" t="s">
        <v>86</v>
      </c>
      <c r="AD408" t="s">
        <v>80</v>
      </c>
      <c r="AE408" t="s">
        <v>143</v>
      </c>
      <c r="AF408" t="s">
        <v>146</v>
      </c>
      <c r="AG408" t="s">
        <v>78</v>
      </c>
      <c r="AH408" t="s">
        <v>78</v>
      </c>
      <c r="AI408" t="s">
        <v>147</v>
      </c>
      <c r="AJ408" t="s">
        <v>148</v>
      </c>
      <c r="AK408" t="s">
        <v>149</v>
      </c>
      <c r="AL408" t="s">
        <v>91</v>
      </c>
      <c r="AM408" t="s">
        <v>80</v>
      </c>
      <c r="AN408" t="s">
        <v>143</v>
      </c>
      <c r="AO408" t="s">
        <v>146</v>
      </c>
      <c r="AP408" t="s">
        <v>78</v>
      </c>
      <c r="AQ408" t="s">
        <v>78</v>
      </c>
      <c r="AR408" t="s">
        <v>147</v>
      </c>
      <c r="AS408" t="s">
        <v>148</v>
      </c>
      <c r="AT408" t="s">
        <v>149</v>
      </c>
      <c r="AU408" t="s">
        <v>91</v>
      </c>
      <c r="AV408">
        <v>117.65</v>
      </c>
      <c r="AW408">
        <v>0</v>
      </c>
      <c r="AX408">
        <v>109.95</v>
      </c>
      <c r="AY408">
        <v>0</v>
      </c>
      <c r="AZ408">
        <v>0</v>
      </c>
      <c r="BA408">
        <v>7.7</v>
      </c>
      <c r="BB408" t="s">
        <v>92</v>
      </c>
      <c r="BC408" s="1">
        <v>42393</v>
      </c>
      <c r="BD408" s="1">
        <v>42393</v>
      </c>
      <c r="BE408" t="s">
        <v>125</v>
      </c>
      <c r="BF408" t="s">
        <v>78</v>
      </c>
      <c r="BG408" t="s">
        <v>78</v>
      </c>
      <c r="BH408">
        <v>16384</v>
      </c>
      <c r="BI408">
        <v>0</v>
      </c>
      <c r="BJ408" t="s">
        <v>94</v>
      </c>
      <c r="BK408" t="s">
        <v>138</v>
      </c>
      <c r="BL408" t="s">
        <v>139</v>
      </c>
      <c r="BM408">
        <v>1</v>
      </c>
      <c r="BN408" t="s">
        <v>97</v>
      </c>
      <c r="BO408">
        <v>1</v>
      </c>
      <c r="BP408">
        <v>0</v>
      </c>
      <c r="BQ408">
        <v>109.95</v>
      </c>
      <c r="BR408">
        <v>109.95</v>
      </c>
      <c r="BS408" t="s">
        <v>98</v>
      </c>
      <c r="BT408">
        <v>0</v>
      </c>
      <c r="BU408">
        <v>0</v>
      </c>
      <c r="BV408">
        <v>0</v>
      </c>
      <c r="BW408">
        <v>50.25</v>
      </c>
      <c r="BX408">
        <v>50.25</v>
      </c>
      <c r="BY408">
        <v>59.7</v>
      </c>
      <c r="BZ408">
        <v>54.297407912687589</v>
      </c>
      <c r="CA408" t="s">
        <v>99</v>
      </c>
      <c r="CB408" t="s">
        <v>78</v>
      </c>
    </row>
    <row r="409" spans="1:80" x14ac:dyDescent="0.25">
      <c r="A409" t="s">
        <v>889</v>
      </c>
      <c r="B409" t="s">
        <v>720</v>
      </c>
      <c r="C409">
        <f>YEAR(Table_cherry_TWO_View_VY_SOP_Detail[[#This Row],[Document_Date]])</f>
        <v>2016</v>
      </c>
      <c r="D409">
        <f>MONTH(Table_cherry_TWO_View_VY_SOP_Detail[[#This Row],[Document_Date]])</f>
        <v>1</v>
      </c>
      <c r="E409" t="str">
        <f>TEXT(Table_cherry_TWO_View_VY_SOP_Detail[[#This Row],[Document_Date]], "yyyy-MMM")</f>
        <v>2016-Jan</v>
      </c>
      <c r="F409" s="3">
        <f>WEEKDAY(Table_cherry_TWO_View_VY_SOP_Detail[[#This Row],[Document_Date]])</f>
        <v>2</v>
      </c>
      <c r="G409">
        <f>WEEKNUM(Table_cherry_TWO_View_VY_SOP_Detail[[#This Row],[Document_Date]])</f>
        <v>5</v>
      </c>
      <c r="H409">
        <f ca="1">_xlfn.DAYS(Table_cherry_TWO_View_VY_SOP_Detail[[#This Row],[Due_Date]], Table_cherry_TWO_View_VY_SOP_Detail[[#This Row],[Today]])</f>
        <v>855</v>
      </c>
      <c r="I409" s="2">
        <f t="shared" ca="1" si="6"/>
        <v>41539</v>
      </c>
      <c r="J409" s="1">
        <v>42394</v>
      </c>
      <c r="K409" s="1">
        <v>1</v>
      </c>
      <c r="L409" s="1">
        <v>42394</v>
      </c>
      <c r="M409" s="1">
        <v>42394</v>
      </c>
      <c r="N409">
        <v>114</v>
      </c>
      <c r="O409" t="s">
        <v>75</v>
      </c>
      <c r="P409" t="s">
        <v>129</v>
      </c>
      <c r="Q409" t="s">
        <v>130</v>
      </c>
      <c r="R409" t="s">
        <v>78</v>
      </c>
      <c r="S409" t="s">
        <v>735</v>
      </c>
      <c r="T409" t="s">
        <v>80</v>
      </c>
      <c r="U409" t="s">
        <v>80</v>
      </c>
      <c r="V409" t="s">
        <v>131</v>
      </c>
      <c r="W409" t="s">
        <v>131</v>
      </c>
      <c r="X409" t="s">
        <v>132</v>
      </c>
      <c r="Y409" t="s">
        <v>132</v>
      </c>
      <c r="Z409" t="s">
        <v>83</v>
      </c>
      <c r="AA409" t="s">
        <v>84</v>
      </c>
      <c r="AB409" t="s">
        <v>84</v>
      </c>
      <c r="AC409" t="s">
        <v>85</v>
      </c>
      <c r="AD409" t="s">
        <v>86</v>
      </c>
      <c r="AE409" t="s">
        <v>130</v>
      </c>
      <c r="AF409" t="s">
        <v>133</v>
      </c>
      <c r="AG409" t="s">
        <v>134</v>
      </c>
      <c r="AH409" t="s">
        <v>78</v>
      </c>
      <c r="AI409" t="s">
        <v>135</v>
      </c>
      <c r="AJ409" t="s">
        <v>136</v>
      </c>
      <c r="AK409" t="s">
        <v>137</v>
      </c>
      <c r="AL409" t="s">
        <v>91</v>
      </c>
      <c r="AM409" t="s">
        <v>86</v>
      </c>
      <c r="AN409" t="s">
        <v>130</v>
      </c>
      <c r="AO409" t="s">
        <v>133</v>
      </c>
      <c r="AP409" t="s">
        <v>134</v>
      </c>
      <c r="AQ409" t="s">
        <v>78</v>
      </c>
      <c r="AR409" t="s">
        <v>135</v>
      </c>
      <c r="AS409" t="s">
        <v>136</v>
      </c>
      <c r="AT409" t="s">
        <v>137</v>
      </c>
      <c r="AU409" t="s">
        <v>91</v>
      </c>
      <c r="AV409">
        <v>641.47</v>
      </c>
      <c r="AW409">
        <v>0</v>
      </c>
      <c r="AX409">
        <v>599.5</v>
      </c>
      <c r="AY409">
        <v>0</v>
      </c>
      <c r="AZ409">
        <v>0</v>
      </c>
      <c r="BA409">
        <v>41.97</v>
      </c>
      <c r="BB409" t="s">
        <v>92</v>
      </c>
      <c r="BC409" s="1">
        <v>42394</v>
      </c>
      <c r="BD409" s="1">
        <v>42394</v>
      </c>
      <c r="BE409" t="s">
        <v>125</v>
      </c>
      <c r="BF409" t="s">
        <v>78</v>
      </c>
      <c r="BG409" t="s">
        <v>78</v>
      </c>
      <c r="BH409">
        <v>32768</v>
      </c>
      <c r="BI409">
        <v>0</v>
      </c>
      <c r="BJ409" t="s">
        <v>94</v>
      </c>
      <c r="BK409" t="s">
        <v>150</v>
      </c>
      <c r="BL409" t="s">
        <v>151</v>
      </c>
      <c r="BM409">
        <v>10</v>
      </c>
      <c r="BN409" t="s">
        <v>97</v>
      </c>
      <c r="BO409">
        <v>1</v>
      </c>
      <c r="BP409">
        <v>0</v>
      </c>
      <c r="BQ409">
        <v>59.95</v>
      </c>
      <c r="BR409">
        <v>599.5</v>
      </c>
      <c r="BS409" t="s">
        <v>98</v>
      </c>
      <c r="BT409">
        <v>0</v>
      </c>
      <c r="BU409">
        <v>0</v>
      </c>
      <c r="BV409">
        <v>0</v>
      </c>
      <c r="BW409">
        <v>55.5</v>
      </c>
      <c r="BX409">
        <v>555</v>
      </c>
      <c r="BY409">
        <v>44.5</v>
      </c>
      <c r="BZ409">
        <v>7.4228523769808197</v>
      </c>
      <c r="CA409" t="s">
        <v>78</v>
      </c>
      <c r="CB409" t="s">
        <v>78</v>
      </c>
    </row>
    <row r="410" spans="1:80" x14ac:dyDescent="0.25">
      <c r="A410" t="s">
        <v>890</v>
      </c>
      <c r="B410" t="s">
        <v>720</v>
      </c>
      <c r="C410">
        <f>YEAR(Table_cherry_TWO_View_VY_SOP_Detail[[#This Row],[Document_Date]])</f>
        <v>2016</v>
      </c>
      <c r="D410">
        <f>MONTH(Table_cherry_TWO_View_VY_SOP_Detail[[#This Row],[Document_Date]])</f>
        <v>1</v>
      </c>
      <c r="E410" t="str">
        <f>TEXT(Table_cherry_TWO_View_VY_SOP_Detail[[#This Row],[Document_Date]], "yyyy-MMM")</f>
        <v>2016-Jan</v>
      </c>
      <c r="F410" s="3">
        <f>WEEKDAY(Table_cherry_TWO_View_VY_SOP_Detail[[#This Row],[Document_Date]])</f>
        <v>3</v>
      </c>
      <c r="G410">
        <f>WEEKNUM(Table_cherry_TWO_View_VY_SOP_Detail[[#This Row],[Document_Date]])</f>
        <v>5</v>
      </c>
      <c r="H410">
        <f ca="1">_xlfn.DAYS(Table_cherry_TWO_View_VY_SOP_Detail[[#This Row],[Due_Date]], Table_cherry_TWO_View_VY_SOP_Detail[[#This Row],[Today]])</f>
        <v>856</v>
      </c>
      <c r="I410" s="2">
        <f t="shared" ca="1" si="6"/>
        <v>41539</v>
      </c>
      <c r="J410" s="1">
        <v>42395</v>
      </c>
      <c r="K410" s="1">
        <v>1</v>
      </c>
      <c r="L410" s="1">
        <v>42395</v>
      </c>
      <c r="M410" s="1">
        <v>42395</v>
      </c>
      <c r="N410">
        <v>115</v>
      </c>
      <c r="O410" t="s">
        <v>75</v>
      </c>
      <c r="P410" t="s">
        <v>142</v>
      </c>
      <c r="Q410" t="s">
        <v>143</v>
      </c>
      <c r="R410" t="s">
        <v>78</v>
      </c>
      <c r="S410" t="s">
        <v>735</v>
      </c>
      <c r="T410" t="s">
        <v>80</v>
      </c>
      <c r="U410" t="s">
        <v>80</v>
      </c>
      <c r="V410" t="s">
        <v>104</v>
      </c>
      <c r="W410" t="s">
        <v>104</v>
      </c>
      <c r="X410" t="s">
        <v>105</v>
      </c>
      <c r="Y410" t="s">
        <v>105</v>
      </c>
      <c r="Z410" t="s">
        <v>83</v>
      </c>
      <c r="AA410" t="s">
        <v>145</v>
      </c>
      <c r="AB410" t="s">
        <v>145</v>
      </c>
      <c r="AC410" t="s">
        <v>86</v>
      </c>
      <c r="AD410" t="s">
        <v>80</v>
      </c>
      <c r="AE410" t="s">
        <v>143</v>
      </c>
      <c r="AF410" t="s">
        <v>146</v>
      </c>
      <c r="AG410" t="s">
        <v>78</v>
      </c>
      <c r="AH410" t="s">
        <v>78</v>
      </c>
      <c r="AI410" t="s">
        <v>147</v>
      </c>
      <c r="AJ410" t="s">
        <v>148</v>
      </c>
      <c r="AK410" t="s">
        <v>149</v>
      </c>
      <c r="AL410" t="s">
        <v>91</v>
      </c>
      <c r="AM410" t="s">
        <v>80</v>
      </c>
      <c r="AN410" t="s">
        <v>143</v>
      </c>
      <c r="AO410" t="s">
        <v>146</v>
      </c>
      <c r="AP410" t="s">
        <v>78</v>
      </c>
      <c r="AQ410" t="s">
        <v>78</v>
      </c>
      <c r="AR410" t="s">
        <v>147</v>
      </c>
      <c r="AS410" t="s">
        <v>148</v>
      </c>
      <c r="AT410" t="s">
        <v>149</v>
      </c>
      <c r="AU410" t="s">
        <v>91</v>
      </c>
      <c r="AV410">
        <v>641.47</v>
      </c>
      <c r="AW410">
        <v>0</v>
      </c>
      <c r="AX410">
        <v>599.5</v>
      </c>
      <c r="AY410">
        <v>0</v>
      </c>
      <c r="AZ410">
        <v>0</v>
      </c>
      <c r="BA410">
        <v>41.97</v>
      </c>
      <c r="BB410" t="s">
        <v>92</v>
      </c>
      <c r="BC410" s="1">
        <v>42395</v>
      </c>
      <c r="BD410" s="1">
        <v>42395</v>
      </c>
      <c r="BE410" t="s">
        <v>125</v>
      </c>
      <c r="BF410" t="s">
        <v>78</v>
      </c>
      <c r="BG410" t="s">
        <v>78</v>
      </c>
      <c r="BH410">
        <v>16384</v>
      </c>
      <c r="BI410">
        <v>0</v>
      </c>
      <c r="BJ410" t="s">
        <v>94</v>
      </c>
      <c r="BK410" t="s">
        <v>150</v>
      </c>
      <c r="BL410" t="s">
        <v>151</v>
      </c>
      <c r="BM410">
        <v>10</v>
      </c>
      <c r="BN410" t="s">
        <v>97</v>
      </c>
      <c r="BO410">
        <v>1</v>
      </c>
      <c r="BP410">
        <v>0</v>
      </c>
      <c r="BQ410">
        <v>59.95</v>
      </c>
      <c r="BR410">
        <v>599.5</v>
      </c>
      <c r="BS410" t="s">
        <v>98</v>
      </c>
      <c r="BT410">
        <v>0</v>
      </c>
      <c r="BU410">
        <v>0</v>
      </c>
      <c r="BV410">
        <v>0</v>
      </c>
      <c r="BW410">
        <v>55.5</v>
      </c>
      <c r="BX410">
        <v>555</v>
      </c>
      <c r="BY410">
        <v>44.5</v>
      </c>
      <c r="BZ410">
        <v>7.4228523769808197</v>
      </c>
      <c r="CA410" t="s">
        <v>78</v>
      </c>
      <c r="CB410" t="s">
        <v>78</v>
      </c>
    </row>
    <row r="411" spans="1:80" x14ac:dyDescent="0.25">
      <c r="A411" t="s">
        <v>891</v>
      </c>
      <c r="B411" t="s">
        <v>720</v>
      </c>
      <c r="C411">
        <f>YEAR(Table_cherry_TWO_View_VY_SOP_Detail[[#This Row],[Document_Date]])</f>
        <v>2016</v>
      </c>
      <c r="D411">
        <f>MONTH(Table_cherry_TWO_View_VY_SOP_Detail[[#This Row],[Document_Date]])</f>
        <v>1</v>
      </c>
      <c r="E411" t="str">
        <f>TEXT(Table_cherry_TWO_View_VY_SOP_Detail[[#This Row],[Document_Date]], "yyyy-MMM")</f>
        <v>2016-Jan</v>
      </c>
      <c r="F411" s="3">
        <f>WEEKDAY(Table_cherry_TWO_View_VY_SOP_Detail[[#This Row],[Document_Date]])</f>
        <v>4</v>
      </c>
      <c r="G411">
        <f>WEEKNUM(Table_cherry_TWO_View_VY_SOP_Detail[[#This Row],[Document_Date]])</f>
        <v>5</v>
      </c>
      <c r="H411">
        <f ca="1">_xlfn.DAYS(Table_cherry_TWO_View_VY_SOP_Detail[[#This Row],[Due_Date]], Table_cherry_TWO_View_VY_SOP_Detail[[#This Row],[Today]])</f>
        <v>857</v>
      </c>
      <c r="I411" s="2">
        <f t="shared" ca="1" si="6"/>
        <v>41539</v>
      </c>
      <c r="J411" s="1">
        <v>42396</v>
      </c>
      <c r="K411" s="1">
        <v>1</v>
      </c>
      <c r="L411" s="1">
        <v>42396</v>
      </c>
      <c r="M411" s="1">
        <v>42396</v>
      </c>
      <c r="N411">
        <v>116</v>
      </c>
      <c r="O411" t="s">
        <v>75</v>
      </c>
      <c r="P411" t="s">
        <v>142</v>
      </c>
      <c r="Q411" t="s">
        <v>143</v>
      </c>
      <c r="R411" t="s">
        <v>78</v>
      </c>
      <c r="S411" t="s">
        <v>735</v>
      </c>
      <c r="T411" t="s">
        <v>80</v>
      </c>
      <c r="U411" t="s">
        <v>80</v>
      </c>
      <c r="V411" t="s">
        <v>104</v>
      </c>
      <c r="W411" t="s">
        <v>104</v>
      </c>
      <c r="X411" t="s">
        <v>105</v>
      </c>
      <c r="Y411" t="s">
        <v>105</v>
      </c>
      <c r="Z411" t="s">
        <v>83</v>
      </c>
      <c r="AA411" t="s">
        <v>145</v>
      </c>
      <c r="AB411" t="s">
        <v>145</v>
      </c>
      <c r="AC411" t="s">
        <v>86</v>
      </c>
      <c r="AD411" t="s">
        <v>80</v>
      </c>
      <c r="AE411" t="s">
        <v>143</v>
      </c>
      <c r="AF411" t="s">
        <v>146</v>
      </c>
      <c r="AG411" t="s">
        <v>78</v>
      </c>
      <c r="AH411" t="s">
        <v>78</v>
      </c>
      <c r="AI411" t="s">
        <v>147</v>
      </c>
      <c r="AJ411" t="s">
        <v>148</v>
      </c>
      <c r="AK411" t="s">
        <v>149</v>
      </c>
      <c r="AL411" t="s">
        <v>91</v>
      </c>
      <c r="AM411" t="s">
        <v>80</v>
      </c>
      <c r="AN411" t="s">
        <v>143</v>
      </c>
      <c r="AO411" t="s">
        <v>146</v>
      </c>
      <c r="AP411" t="s">
        <v>78</v>
      </c>
      <c r="AQ411" t="s">
        <v>78</v>
      </c>
      <c r="AR411" t="s">
        <v>147</v>
      </c>
      <c r="AS411" t="s">
        <v>148</v>
      </c>
      <c r="AT411" t="s">
        <v>149</v>
      </c>
      <c r="AU411" t="s">
        <v>91</v>
      </c>
      <c r="AV411">
        <v>128.30000000000001</v>
      </c>
      <c r="AW411">
        <v>0</v>
      </c>
      <c r="AX411">
        <v>119.9</v>
      </c>
      <c r="AY411">
        <v>0</v>
      </c>
      <c r="AZ411">
        <v>0</v>
      </c>
      <c r="BA411">
        <v>8.4</v>
      </c>
      <c r="BB411" t="s">
        <v>92</v>
      </c>
      <c r="BC411" s="1">
        <v>42396</v>
      </c>
      <c r="BD411" s="1">
        <v>42396</v>
      </c>
      <c r="BE411" t="s">
        <v>125</v>
      </c>
      <c r="BF411" t="s">
        <v>78</v>
      </c>
      <c r="BG411" t="s">
        <v>78</v>
      </c>
      <c r="BH411">
        <v>16384</v>
      </c>
      <c r="BI411">
        <v>0</v>
      </c>
      <c r="BJ411" t="s">
        <v>94</v>
      </c>
      <c r="BK411" t="s">
        <v>150</v>
      </c>
      <c r="BL411" t="s">
        <v>151</v>
      </c>
      <c r="BM411">
        <v>2</v>
      </c>
      <c r="BN411" t="s">
        <v>97</v>
      </c>
      <c r="BO411">
        <v>1</v>
      </c>
      <c r="BP411">
        <v>0</v>
      </c>
      <c r="BQ411">
        <v>59.95</v>
      </c>
      <c r="BR411">
        <v>119.9</v>
      </c>
      <c r="BS411" t="s">
        <v>98</v>
      </c>
      <c r="BT411">
        <v>0</v>
      </c>
      <c r="BU411">
        <v>0</v>
      </c>
      <c r="BV411">
        <v>0</v>
      </c>
      <c r="BW411">
        <v>55.5</v>
      </c>
      <c r="BX411">
        <v>111</v>
      </c>
      <c r="BY411">
        <v>8.9</v>
      </c>
      <c r="BZ411">
        <v>7.4228523769808197</v>
      </c>
      <c r="CA411" t="s">
        <v>78</v>
      </c>
      <c r="CB411" t="s">
        <v>78</v>
      </c>
    </row>
    <row r="412" spans="1:80" x14ac:dyDescent="0.25">
      <c r="A412" t="s">
        <v>892</v>
      </c>
      <c r="B412" t="s">
        <v>720</v>
      </c>
      <c r="C412">
        <f>YEAR(Table_cherry_TWO_View_VY_SOP_Detail[[#This Row],[Document_Date]])</f>
        <v>2016</v>
      </c>
      <c r="D412">
        <f>MONTH(Table_cherry_TWO_View_VY_SOP_Detail[[#This Row],[Document_Date]])</f>
        <v>1</v>
      </c>
      <c r="E412" t="str">
        <f>TEXT(Table_cherry_TWO_View_VY_SOP_Detail[[#This Row],[Document_Date]], "yyyy-MMM")</f>
        <v>2016-Jan</v>
      </c>
      <c r="F412" s="3">
        <f>WEEKDAY(Table_cherry_TWO_View_VY_SOP_Detail[[#This Row],[Document_Date]])</f>
        <v>5</v>
      </c>
      <c r="G412">
        <f>WEEKNUM(Table_cherry_TWO_View_VY_SOP_Detail[[#This Row],[Document_Date]])</f>
        <v>5</v>
      </c>
      <c r="H412">
        <f ca="1">_xlfn.DAYS(Table_cherry_TWO_View_VY_SOP_Detail[[#This Row],[Due_Date]], Table_cherry_TWO_View_VY_SOP_Detail[[#This Row],[Today]])</f>
        <v>858</v>
      </c>
      <c r="I412" s="2">
        <f t="shared" ca="1" si="6"/>
        <v>41539</v>
      </c>
      <c r="J412" s="1">
        <v>42397</v>
      </c>
      <c r="K412" s="1">
        <v>1</v>
      </c>
      <c r="L412" s="1">
        <v>42397</v>
      </c>
      <c r="M412" s="1">
        <v>42397</v>
      </c>
      <c r="N412">
        <v>117</v>
      </c>
      <c r="O412" t="s">
        <v>75</v>
      </c>
      <c r="P412" t="s">
        <v>76</v>
      </c>
      <c r="Q412" t="s">
        <v>77</v>
      </c>
      <c r="R412" t="s">
        <v>78</v>
      </c>
      <c r="S412" t="s">
        <v>735</v>
      </c>
      <c r="T412" t="s">
        <v>80</v>
      </c>
      <c r="U412" t="s">
        <v>80</v>
      </c>
      <c r="V412" t="s">
        <v>81</v>
      </c>
      <c r="W412" t="s">
        <v>81</v>
      </c>
      <c r="X412" t="s">
        <v>82</v>
      </c>
      <c r="Y412" t="s">
        <v>82</v>
      </c>
      <c r="Z412" t="s">
        <v>83</v>
      </c>
      <c r="AA412" t="s">
        <v>84</v>
      </c>
      <c r="AB412" t="s">
        <v>84</v>
      </c>
      <c r="AC412" t="s">
        <v>85</v>
      </c>
      <c r="AD412" t="s">
        <v>86</v>
      </c>
      <c r="AE412" t="s">
        <v>77</v>
      </c>
      <c r="AF412" t="s">
        <v>87</v>
      </c>
      <c r="AG412" t="s">
        <v>78</v>
      </c>
      <c r="AH412" t="s">
        <v>78</v>
      </c>
      <c r="AI412" t="s">
        <v>88</v>
      </c>
      <c r="AJ412" t="s">
        <v>89</v>
      </c>
      <c r="AK412" t="s">
        <v>90</v>
      </c>
      <c r="AL412" t="s">
        <v>91</v>
      </c>
      <c r="AM412" t="s">
        <v>86</v>
      </c>
      <c r="AN412" t="s">
        <v>77</v>
      </c>
      <c r="AO412" t="s">
        <v>87</v>
      </c>
      <c r="AP412" t="s">
        <v>78</v>
      </c>
      <c r="AQ412" t="s">
        <v>78</v>
      </c>
      <c r="AR412" t="s">
        <v>88</v>
      </c>
      <c r="AS412" t="s">
        <v>89</v>
      </c>
      <c r="AT412" t="s">
        <v>90</v>
      </c>
      <c r="AU412" t="s">
        <v>91</v>
      </c>
      <c r="AV412">
        <v>320.74</v>
      </c>
      <c r="AW412">
        <v>0</v>
      </c>
      <c r="AX412">
        <v>299.75</v>
      </c>
      <c r="AY412">
        <v>0</v>
      </c>
      <c r="AZ412">
        <v>0</v>
      </c>
      <c r="BA412">
        <v>20.99</v>
      </c>
      <c r="BB412" t="s">
        <v>92</v>
      </c>
      <c r="BC412" s="1">
        <v>42397</v>
      </c>
      <c r="BD412" s="1">
        <v>42397</v>
      </c>
      <c r="BE412" t="s">
        <v>125</v>
      </c>
      <c r="BF412" t="s">
        <v>78</v>
      </c>
      <c r="BG412" t="s">
        <v>78</v>
      </c>
      <c r="BH412">
        <v>16384</v>
      </c>
      <c r="BI412">
        <v>0</v>
      </c>
      <c r="BJ412" t="s">
        <v>94</v>
      </c>
      <c r="BK412" t="s">
        <v>150</v>
      </c>
      <c r="BL412" t="s">
        <v>151</v>
      </c>
      <c r="BM412">
        <v>5</v>
      </c>
      <c r="BN412" t="s">
        <v>97</v>
      </c>
      <c r="BO412">
        <v>1</v>
      </c>
      <c r="BP412">
        <v>0</v>
      </c>
      <c r="BQ412">
        <v>59.95</v>
      </c>
      <c r="BR412">
        <v>299.75</v>
      </c>
      <c r="BS412" t="s">
        <v>98</v>
      </c>
      <c r="BT412">
        <v>0</v>
      </c>
      <c r="BU412">
        <v>0</v>
      </c>
      <c r="BV412">
        <v>0</v>
      </c>
      <c r="BW412">
        <v>55.5</v>
      </c>
      <c r="BX412">
        <v>277.5</v>
      </c>
      <c r="BY412">
        <v>22.25</v>
      </c>
      <c r="BZ412">
        <v>7.4228523769808197</v>
      </c>
      <c r="CA412" t="s">
        <v>78</v>
      </c>
      <c r="CB412" t="s">
        <v>78</v>
      </c>
    </row>
    <row r="413" spans="1:80" x14ac:dyDescent="0.25">
      <c r="A413" t="s">
        <v>893</v>
      </c>
      <c r="B413" t="s">
        <v>720</v>
      </c>
      <c r="C413">
        <f>YEAR(Table_cherry_TWO_View_VY_SOP_Detail[[#This Row],[Document_Date]])</f>
        <v>2016</v>
      </c>
      <c r="D413">
        <f>MONTH(Table_cherry_TWO_View_VY_SOP_Detail[[#This Row],[Document_Date]])</f>
        <v>1</v>
      </c>
      <c r="E413" t="str">
        <f>TEXT(Table_cherry_TWO_View_VY_SOP_Detail[[#This Row],[Document_Date]], "yyyy-MMM")</f>
        <v>2016-Jan</v>
      </c>
      <c r="F413" s="3">
        <f>WEEKDAY(Table_cherry_TWO_View_VY_SOP_Detail[[#This Row],[Document_Date]])</f>
        <v>6</v>
      </c>
      <c r="G413">
        <f>WEEKNUM(Table_cherry_TWO_View_VY_SOP_Detail[[#This Row],[Document_Date]])</f>
        <v>5</v>
      </c>
      <c r="H413">
        <f ca="1">_xlfn.DAYS(Table_cherry_TWO_View_VY_SOP_Detail[[#This Row],[Due_Date]], Table_cherry_TWO_View_VY_SOP_Detail[[#This Row],[Today]])</f>
        <v>889</v>
      </c>
      <c r="I413" s="2">
        <f t="shared" ca="1" si="6"/>
        <v>41539</v>
      </c>
      <c r="J413" s="1">
        <v>42398</v>
      </c>
      <c r="K413" s="1">
        <v>1</v>
      </c>
      <c r="L413" s="1">
        <v>42398</v>
      </c>
      <c r="M413" s="1">
        <v>42428</v>
      </c>
      <c r="N413">
        <v>118</v>
      </c>
      <c r="O413" t="s">
        <v>75</v>
      </c>
      <c r="P413" t="s">
        <v>316</v>
      </c>
      <c r="Q413" t="s">
        <v>317</v>
      </c>
      <c r="R413" t="s">
        <v>78</v>
      </c>
      <c r="S413" t="s">
        <v>735</v>
      </c>
      <c r="T413" t="s">
        <v>80</v>
      </c>
      <c r="U413" t="s">
        <v>80</v>
      </c>
      <c r="V413" t="s">
        <v>318</v>
      </c>
      <c r="W413" t="s">
        <v>318</v>
      </c>
      <c r="X413" t="s">
        <v>319</v>
      </c>
      <c r="Y413" t="s">
        <v>319</v>
      </c>
      <c r="Z413" t="s">
        <v>83</v>
      </c>
      <c r="AA413" t="s">
        <v>84</v>
      </c>
      <c r="AB413" t="s">
        <v>84</v>
      </c>
      <c r="AC413" t="s">
        <v>85</v>
      </c>
      <c r="AD413" t="s">
        <v>86</v>
      </c>
      <c r="AE413" t="s">
        <v>317</v>
      </c>
      <c r="AF413" t="s">
        <v>320</v>
      </c>
      <c r="AG413" t="s">
        <v>78</v>
      </c>
      <c r="AH413" t="s">
        <v>78</v>
      </c>
      <c r="AI413" t="s">
        <v>321</v>
      </c>
      <c r="AJ413" t="s">
        <v>322</v>
      </c>
      <c r="AK413" t="s">
        <v>323</v>
      </c>
      <c r="AL413" t="s">
        <v>124</v>
      </c>
      <c r="AM413" t="s">
        <v>86</v>
      </c>
      <c r="AN413" t="s">
        <v>317</v>
      </c>
      <c r="AO413" t="s">
        <v>320</v>
      </c>
      <c r="AP413" t="s">
        <v>78</v>
      </c>
      <c r="AQ413" t="s">
        <v>78</v>
      </c>
      <c r="AR413" t="s">
        <v>321</v>
      </c>
      <c r="AS413" t="s">
        <v>322</v>
      </c>
      <c r="AT413" t="s">
        <v>323</v>
      </c>
      <c r="AU413" t="s">
        <v>124</v>
      </c>
      <c r="AV413">
        <v>64.150000000000006</v>
      </c>
      <c r="AW413">
        <v>0</v>
      </c>
      <c r="AX413">
        <v>59.95</v>
      </c>
      <c r="AY413">
        <v>0</v>
      </c>
      <c r="AZ413">
        <v>0</v>
      </c>
      <c r="BA413">
        <v>4.2</v>
      </c>
      <c r="BB413" t="s">
        <v>92</v>
      </c>
      <c r="BC413" s="1">
        <v>42398</v>
      </c>
      <c r="BD413" s="1">
        <v>42398</v>
      </c>
      <c r="BE413" t="s">
        <v>125</v>
      </c>
      <c r="BF413" t="s">
        <v>78</v>
      </c>
      <c r="BG413" t="s">
        <v>78</v>
      </c>
      <c r="BH413">
        <v>16384</v>
      </c>
      <c r="BI413">
        <v>0</v>
      </c>
      <c r="BJ413" t="s">
        <v>94</v>
      </c>
      <c r="BK413" t="s">
        <v>150</v>
      </c>
      <c r="BL413" t="s">
        <v>151</v>
      </c>
      <c r="BM413">
        <v>1</v>
      </c>
      <c r="BN413" t="s">
        <v>97</v>
      </c>
      <c r="BO413">
        <v>1</v>
      </c>
      <c r="BP413">
        <v>0</v>
      </c>
      <c r="BQ413">
        <v>59.95</v>
      </c>
      <c r="BR413">
        <v>59.95</v>
      </c>
      <c r="BS413" t="s">
        <v>98</v>
      </c>
      <c r="BT413">
        <v>0</v>
      </c>
      <c r="BU413">
        <v>0</v>
      </c>
      <c r="BV413">
        <v>0</v>
      </c>
      <c r="BW413">
        <v>55.5</v>
      </c>
      <c r="BX413">
        <v>55.5</v>
      </c>
      <c r="BY413">
        <v>4.45</v>
      </c>
      <c r="BZ413">
        <v>7.4228523769808197</v>
      </c>
      <c r="CA413" t="s">
        <v>78</v>
      </c>
      <c r="CB413" t="s">
        <v>78</v>
      </c>
    </row>
    <row r="414" spans="1:80" x14ac:dyDescent="0.25">
      <c r="A414" t="s">
        <v>894</v>
      </c>
      <c r="B414" t="s">
        <v>720</v>
      </c>
      <c r="C414">
        <f>YEAR(Table_cherry_TWO_View_VY_SOP_Detail[[#This Row],[Document_Date]])</f>
        <v>2016</v>
      </c>
      <c r="D414">
        <f>MONTH(Table_cherry_TWO_View_VY_SOP_Detail[[#This Row],[Document_Date]])</f>
        <v>1</v>
      </c>
      <c r="E414" t="str">
        <f>TEXT(Table_cherry_TWO_View_VY_SOP_Detail[[#This Row],[Document_Date]], "yyyy-MMM")</f>
        <v>2016-Jan</v>
      </c>
      <c r="F414" s="3">
        <f>WEEKDAY(Table_cherry_TWO_View_VY_SOP_Detail[[#This Row],[Document_Date]])</f>
        <v>7</v>
      </c>
      <c r="G414">
        <f>WEEKNUM(Table_cherry_TWO_View_VY_SOP_Detail[[#This Row],[Document_Date]])</f>
        <v>5</v>
      </c>
      <c r="H414">
        <f ca="1">_xlfn.DAYS(Table_cherry_TWO_View_VY_SOP_Detail[[#This Row],[Due_Date]], Table_cherry_TWO_View_VY_SOP_Detail[[#This Row],[Today]])</f>
        <v>860</v>
      </c>
      <c r="I414" s="2">
        <f t="shared" ca="1" si="6"/>
        <v>41539</v>
      </c>
      <c r="J414" s="1">
        <v>42399</v>
      </c>
      <c r="K414" s="1">
        <v>1</v>
      </c>
      <c r="L414" s="1">
        <v>42399</v>
      </c>
      <c r="M414" s="1">
        <v>42399</v>
      </c>
      <c r="N414">
        <v>119</v>
      </c>
      <c r="O414" t="s">
        <v>75</v>
      </c>
      <c r="P414" t="s">
        <v>309</v>
      </c>
      <c r="Q414" t="s">
        <v>310</v>
      </c>
      <c r="R414" t="s">
        <v>78</v>
      </c>
      <c r="S414" t="s">
        <v>735</v>
      </c>
      <c r="T414" t="s">
        <v>80</v>
      </c>
      <c r="U414" t="s">
        <v>80</v>
      </c>
      <c r="V414" t="s">
        <v>267</v>
      </c>
      <c r="W414" t="s">
        <v>267</v>
      </c>
      <c r="X414" t="s">
        <v>268</v>
      </c>
      <c r="Y414" t="s">
        <v>268</v>
      </c>
      <c r="Z414" t="s">
        <v>83</v>
      </c>
      <c r="AA414" t="s">
        <v>84</v>
      </c>
      <c r="AB414" t="s">
        <v>84</v>
      </c>
      <c r="AC414" t="s">
        <v>86</v>
      </c>
      <c r="AD414" t="s">
        <v>86</v>
      </c>
      <c r="AE414" t="s">
        <v>310</v>
      </c>
      <c r="AF414" t="s">
        <v>312</v>
      </c>
      <c r="AG414" t="s">
        <v>78</v>
      </c>
      <c r="AH414" t="s">
        <v>78</v>
      </c>
      <c r="AI414" t="s">
        <v>313</v>
      </c>
      <c r="AJ414" t="s">
        <v>278</v>
      </c>
      <c r="AK414" t="s">
        <v>314</v>
      </c>
      <c r="AL414" t="s">
        <v>91</v>
      </c>
      <c r="AM414" t="s">
        <v>86</v>
      </c>
      <c r="AN414" t="s">
        <v>310</v>
      </c>
      <c r="AO414" t="s">
        <v>312</v>
      </c>
      <c r="AP414" t="s">
        <v>78</v>
      </c>
      <c r="AQ414" t="s">
        <v>78</v>
      </c>
      <c r="AR414" t="s">
        <v>313</v>
      </c>
      <c r="AS414" t="s">
        <v>278</v>
      </c>
      <c r="AT414" t="s">
        <v>314</v>
      </c>
      <c r="AU414" t="s">
        <v>91</v>
      </c>
      <c r="AV414">
        <v>256.7</v>
      </c>
      <c r="AW414">
        <v>0</v>
      </c>
      <c r="AX414">
        <v>239.9</v>
      </c>
      <c r="AY414">
        <v>0</v>
      </c>
      <c r="AZ414">
        <v>0</v>
      </c>
      <c r="BA414">
        <v>16.8</v>
      </c>
      <c r="BB414" t="s">
        <v>92</v>
      </c>
      <c r="BC414" s="1">
        <v>42399</v>
      </c>
      <c r="BD414" s="1">
        <v>42399</v>
      </c>
      <c r="BE414" t="s">
        <v>125</v>
      </c>
      <c r="BF414" t="s">
        <v>78</v>
      </c>
      <c r="BG414" t="s">
        <v>78</v>
      </c>
      <c r="BH414">
        <v>16384</v>
      </c>
      <c r="BI414">
        <v>0</v>
      </c>
      <c r="BJ414" t="s">
        <v>94</v>
      </c>
      <c r="BK414" t="s">
        <v>328</v>
      </c>
      <c r="BL414" t="s">
        <v>329</v>
      </c>
      <c r="BM414">
        <v>2</v>
      </c>
      <c r="BN414" t="s">
        <v>97</v>
      </c>
      <c r="BO414">
        <v>1</v>
      </c>
      <c r="BP414">
        <v>0</v>
      </c>
      <c r="BQ414">
        <v>119.95</v>
      </c>
      <c r="BR414">
        <v>239.9</v>
      </c>
      <c r="BS414" t="s">
        <v>98</v>
      </c>
      <c r="BT414">
        <v>0</v>
      </c>
      <c r="BU414">
        <v>0</v>
      </c>
      <c r="BV414">
        <v>0</v>
      </c>
      <c r="BW414">
        <v>59.29</v>
      </c>
      <c r="BX414">
        <v>118.58</v>
      </c>
      <c r="BY414">
        <v>121.32</v>
      </c>
      <c r="BZ414">
        <v>50.571071279699872</v>
      </c>
      <c r="CA414" t="s">
        <v>99</v>
      </c>
      <c r="CB414" t="s">
        <v>78</v>
      </c>
    </row>
    <row r="415" spans="1:80" x14ac:dyDescent="0.25">
      <c r="A415" t="s">
        <v>895</v>
      </c>
      <c r="B415" t="s">
        <v>720</v>
      </c>
      <c r="C415">
        <f>YEAR(Table_cherry_TWO_View_VY_SOP_Detail[[#This Row],[Document_Date]])</f>
        <v>2016</v>
      </c>
      <c r="D415">
        <f>MONTH(Table_cherry_TWO_View_VY_SOP_Detail[[#This Row],[Document_Date]])</f>
        <v>1</v>
      </c>
      <c r="E415" t="str">
        <f>TEXT(Table_cherry_TWO_View_VY_SOP_Detail[[#This Row],[Document_Date]], "yyyy-MMM")</f>
        <v>2016-Jan</v>
      </c>
      <c r="F415" s="3">
        <f>WEEKDAY(Table_cherry_TWO_View_VY_SOP_Detail[[#This Row],[Document_Date]])</f>
        <v>1</v>
      </c>
      <c r="G415">
        <f>WEEKNUM(Table_cherry_TWO_View_VY_SOP_Detail[[#This Row],[Document_Date]])</f>
        <v>6</v>
      </c>
      <c r="H415">
        <f ca="1">_xlfn.DAYS(Table_cherry_TWO_View_VY_SOP_Detail[[#This Row],[Due_Date]], Table_cherry_TWO_View_VY_SOP_Detail[[#This Row],[Today]])</f>
        <v>861</v>
      </c>
      <c r="I415" s="2">
        <f t="shared" ca="1" si="6"/>
        <v>41539</v>
      </c>
      <c r="J415" s="1">
        <v>42400</v>
      </c>
      <c r="K415" s="1">
        <v>1</v>
      </c>
      <c r="L415" s="1">
        <v>42400</v>
      </c>
      <c r="M415" s="1">
        <v>42400</v>
      </c>
      <c r="N415">
        <v>120</v>
      </c>
      <c r="O415" t="s">
        <v>75</v>
      </c>
      <c r="P415" t="s">
        <v>248</v>
      </c>
      <c r="Q415" t="s">
        <v>249</v>
      </c>
      <c r="R415" t="s">
        <v>78</v>
      </c>
      <c r="S415" t="s">
        <v>735</v>
      </c>
      <c r="T415" t="s">
        <v>80</v>
      </c>
      <c r="U415" t="s">
        <v>80</v>
      </c>
      <c r="V415" t="s">
        <v>104</v>
      </c>
      <c r="W415" t="s">
        <v>104</v>
      </c>
      <c r="X415" t="s">
        <v>105</v>
      </c>
      <c r="Y415" t="s">
        <v>105</v>
      </c>
      <c r="Z415" t="s">
        <v>83</v>
      </c>
      <c r="AA415" t="s">
        <v>84</v>
      </c>
      <c r="AB415" t="s">
        <v>84</v>
      </c>
      <c r="AC415" t="s">
        <v>85</v>
      </c>
      <c r="AD415" t="s">
        <v>86</v>
      </c>
      <c r="AE415" t="s">
        <v>249</v>
      </c>
      <c r="AF415" t="s">
        <v>251</v>
      </c>
      <c r="AG415" t="s">
        <v>78</v>
      </c>
      <c r="AH415" t="s">
        <v>78</v>
      </c>
      <c r="AI415" t="s">
        <v>147</v>
      </c>
      <c r="AJ415" t="s">
        <v>148</v>
      </c>
      <c r="AK415" t="s">
        <v>252</v>
      </c>
      <c r="AL415" t="s">
        <v>91</v>
      </c>
      <c r="AM415" t="s">
        <v>86</v>
      </c>
      <c r="AN415" t="s">
        <v>249</v>
      </c>
      <c r="AO415" t="s">
        <v>251</v>
      </c>
      <c r="AP415" t="s">
        <v>78</v>
      </c>
      <c r="AQ415" t="s">
        <v>78</v>
      </c>
      <c r="AR415" t="s">
        <v>147</v>
      </c>
      <c r="AS415" t="s">
        <v>148</v>
      </c>
      <c r="AT415" t="s">
        <v>252</v>
      </c>
      <c r="AU415" t="s">
        <v>91</v>
      </c>
      <c r="AV415">
        <v>320.74</v>
      </c>
      <c r="AW415">
        <v>0</v>
      </c>
      <c r="AX415">
        <v>299.75</v>
      </c>
      <c r="AY415">
        <v>0</v>
      </c>
      <c r="AZ415">
        <v>0</v>
      </c>
      <c r="BA415">
        <v>20.99</v>
      </c>
      <c r="BB415" t="s">
        <v>92</v>
      </c>
      <c r="BC415" s="1">
        <v>42400</v>
      </c>
      <c r="BD415" s="1">
        <v>42400</v>
      </c>
      <c r="BE415" t="s">
        <v>125</v>
      </c>
      <c r="BF415" t="s">
        <v>78</v>
      </c>
      <c r="BG415" t="s">
        <v>78</v>
      </c>
      <c r="BH415">
        <v>16384</v>
      </c>
      <c r="BI415">
        <v>0</v>
      </c>
      <c r="BJ415" t="s">
        <v>94</v>
      </c>
      <c r="BK415" t="s">
        <v>150</v>
      </c>
      <c r="BL415" t="s">
        <v>151</v>
      </c>
      <c r="BM415">
        <v>5</v>
      </c>
      <c r="BN415" t="s">
        <v>97</v>
      </c>
      <c r="BO415">
        <v>1</v>
      </c>
      <c r="BP415">
        <v>0</v>
      </c>
      <c r="BQ415">
        <v>59.95</v>
      </c>
      <c r="BR415">
        <v>299.75</v>
      </c>
      <c r="BS415" t="s">
        <v>98</v>
      </c>
      <c r="BT415">
        <v>0</v>
      </c>
      <c r="BU415">
        <v>0</v>
      </c>
      <c r="BV415">
        <v>0</v>
      </c>
      <c r="BW415">
        <v>55.5</v>
      </c>
      <c r="BX415">
        <v>277.5</v>
      </c>
      <c r="BY415">
        <v>22.25</v>
      </c>
      <c r="BZ415">
        <v>7.4228523769808197</v>
      </c>
      <c r="CA415" t="s">
        <v>78</v>
      </c>
      <c r="CB415" t="s">
        <v>78</v>
      </c>
    </row>
    <row r="416" spans="1:80" x14ac:dyDescent="0.25">
      <c r="A416" t="s">
        <v>896</v>
      </c>
      <c r="B416" t="s">
        <v>720</v>
      </c>
      <c r="C416">
        <f>YEAR(Table_cherry_TWO_View_VY_SOP_Detail[[#This Row],[Document_Date]])</f>
        <v>2016</v>
      </c>
      <c r="D416">
        <f>MONTH(Table_cherry_TWO_View_VY_SOP_Detail[[#This Row],[Document_Date]])</f>
        <v>2</v>
      </c>
      <c r="E416" t="str">
        <f>TEXT(Table_cherry_TWO_View_VY_SOP_Detail[[#This Row],[Document_Date]], "yyyy-MMM")</f>
        <v>2016-Feb</v>
      </c>
      <c r="F416" s="3">
        <f>WEEKDAY(Table_cherry_TWO_View_VY_SOP_Detail[[#This Row],[Document_Date]])</f>
        <v>2</v>
      </c>
      <c r="G416">
        <f>WEEKNUM(Table_cherry_TWO_View_VY_SOP_Detail[[#This Row],[Document_Date]])</f>
        <v>6</v>
      </c>
      <c r="H416">
        <f ca="1">_xlfn.DAYS(Table_cherry_TWO_View_VY_SOP_Detail[[#This Row],[Due_Date]], Table_cherry_TWO_View_VY_SOP_Detail[[#This Row],[Today]])</f>
        <v>862</v>
      </c>
      <c r="I416" s="2">
        <f t="shared" ca="1" si="6"/>
        <v>41539</v>
      </c>
      <c r="J416" s="1">
        <v>42401</v>
      </c>
      <c r="K416" s="1">
        <v>1</v>
      </c>
      <c r="L416" s="1">
        <v>42401</v>
      </c>
      <c r="M416" s="1">
        <v>42401</v>
      </c>
      <c r="N416">
        <v>121</v>
      </c>
      <c r="O416" t="s">
        <v>75</v>
      </c>
      <c r="P416" t="s">
        <v>256</v>
      </c>
      <c r="Q416" t="s">
        <v>257</v>
      </c>
      <c r="R416" t="s">
        <v>78</v>
      </c>
      <c r="S416" t="s">
        <v>735</v>
      </c>
      <c r="T416" t="s">
        <v>80</v>
      </c>
      <c r="U416" t="s">
        <v>80</v>
      </c>
      <c r="V416" t="s">
        <v>239</v>
      </c>
      <c r="W416" t="s">
        <v>239</v>
      </c>
      <c r="X416" t="s">
        <v>240</v>
      </c>
      <c r="Y416" t="s">
        <v>240</v>
      </c>
      <c r="Z416" t="s">
        <v>78</v>
      </c>
      <c r="AA416" t="s">
        <v>84</v>
      </c>
      <c r="AB416" t="s">
        <v>84</v>
      </c>
      <c r="AC416" t="s">
        <v>85</v>
      </c>
      <c r="AD416" t="s">
        <v>86</v>
      </c>
      <c r="AE416" t="s">
        <v>257</v>
      </c>
      <c r="AF416" t="s">
        <v>258</v>
      </c>
      <c r="AG416" t="s">
        <v>78</v>
      </c>
      <c r="AH416" t="s">
        <v>78</v>
      </c>
      <c r="AI416" t="s">
        <v>259</v>
      </c>
      <c r="AJ416" t="s">
        <v>260</v>
      </c>
      <c r="AK416" t="s">
        <v>261</v>
      </c>
      <c r="AL416" t="s">
        <v>124</v>
      </c>
      <c r="AM416" t="s">
        <v>86</v>
      </c>
      <c r="AN416" t="s">
        <v>257</v>
      </c>
      <c r="AO416" t="s">
        <v>258</v>
      </c>
      <c r="AP416" t="s">
        <v>78</v>
      </c>
      <c r="AQ416" t="s">
        <v>78</v>
      </c>
      <c r="AR416" t="s">
        <v>259</v>
      </c>
      <c r="AS416" t="s">
        <v>260</v>
      </c>
      <c r="AT416" t="s">
        <v>261</v>
      </c>
      <c r="AU416" t="s">
        <v>124</v>
      </c>
      <c r="AV416">
        <v>641.47</v>
      </c>
      <c r="AW416">
        <v>0</v>
      </c>
      <c r="AX416">
        <v>599.5</v>
      </c>
      <c r="AY416">
        <v>0</v>
      </c>
      <c r="AZ416">
        <v>0</v>
      </c>
      <c r="BA416">
        <v>41.97</v>
      </c>
      <c r="BB416" t="s">
        <v>92</v>
      </c>
      <c r="BC416" s="1">
        <v>42401</v>
      </c>
      <c r="BD416" s="1">
        <v>42401</v>
      </c>
      <c r="BE416" t="s">
        <v>125</v>
      </c>
      <c r="BF416" t="s">
        <v>78</v>
      </c>
      <c r="BG416" t="s">
        <v>78</v>
      </c>
      <c r="BH416">
        <v>16384</v>
      </c>
      <c r="BI416">
        <v>0</v>
      </c>
      <c r="BJ416" t="s">
        <v>94</v>
      </c>
      <c r="BK416" t="s">
        <v>150</v>
      </c>
      <c r="BL416" t="s">
        <v>151</v>
      </c>
      <c r="BM416">
        <v>10</v>
      </c>
      <c r="BN416" t="s">
        <v>97</v>
      </c>
      <c r="BO416">
        <v>1</v>
      </c>
      <c r="BP416">
        <v>0</v>
      </c>
      <c r="BQ416">
        <v>59.95</v>
      </c>
      <c r="BR416">
        <v>599.5</v>
      </c>
      <c r="BS416" t="s">
        <v>98</v>
      </c>
      <c r="BT416">
        <v>0</v>
      </c>
      <c r="BU416">
        <v>0</v>
      </c>
      <c r="BV416">
        <v>0</v>
      </c>
      <c r="BW416">
        <v>55.5</v>
      </c>
      <c r="BX416">
        <v>555</v>
      </c>
      <c r="BY416">
        <v>44.5</v>
      </c>
      <c r="BZ416">
        <v>7.4228523769808197</v>
      </c>
      <c r="CA416" t="s">
        <v>78</v>
      </c>
      <c r="CB416" t="s">
        <v>78</v>
      </c>
    </row>
    <row r="417" spans="1:80" x14ac:dyDescent="0.25">
      <c r="A417" t="s">
        <v>897</v>
      </c>
      <c r="B417" t="s">
        <v>720</v>
      </c>
      <c r="C417">
        <f>YEAR(Table_cherry_TWO_View_VY_SOP_Detail[[#This Row],[Document_Date]])</f>
        <v>2016</v>
      </c>
      <c r="D417">
        <f>MONTH(Table_cherry_TWO_View_VY_SOP_Detail[[#This Row],[Document_Date]])</f>
        <v>2</v>
      </c>
      <c r="E417" t="str">
        <f>TEXT(Table_cherry_TWO_View_VY_SOP_Detail[[#This Row],[Document_Date]], "yyyy-MMM")</f>
        <v>2016-Feb</v>
      </c>
      <c r="F417" s="3">
        <f>WEEKDAY(Table_cherry_TWO_View_VY_SOP_Detail[[#This Row],[Document_Date]])</f>
        <v>3</v>
      </c>
      <c r="G417">
        <f>WEEKNUM(Table_cherry_TWO_View_VY_SOP_Detail[[#This Row],[Document_Date]])</f>
        <v>6</v>
      </c>
      <c r="H417">
        <f ca="1">_xlfn.DAYS(Table_cherry_TWO_View_VY_SOP_Detail[[#This Row],[Due_Date]], Table_cherry_TWO_View_VY_SOP_Detail[[#This Row],[Today]])</f>
        <v>863</v>
      </c>
      <c r="I417" s="2">
        <f t="shared" ca="1" si="6"/>
        <v>41539</v>
      </c>
      <c r="J417" s="1">
        <v>42402</v>
      </c>
      <c r="K417" s="1">
        <v>1</v>
      </c>
      <c r="L417" s="1">
        <v>42402</v>
      </c>
      <c r="M417" s="1">
        <v>42402</v>
      </c>
      <c r="N417">
        <v>122</v>
      </c>
      <c r="O417" t="s">
        <v>75</v>
      </c>
      <c r="P417" t="s">
        <v>265</v>
      </c>
      <c r="Q417" t="s">
        <v>266</v>
      </c>
      <c r="R417" t="s">
        <v>78</v>
      </c>
      <c r="S417" t="s">
        <v>735</v>
      </c>
      <c r="T417" t="s">
        <v>80</v>
      </c>
      <c r="U417" t="s">
        <v>80</v>
      </c>
      <c r="V417" t="s">
        <v>267</v>
      </c>
      <c r="W417" t="s">
        <v>267</v>
      </c>
      <c r="X417" t="s">
        <v>268</v>
      </c>
      <c r="Y417" t="s">
        <v>268</v>
      </c>
      <c r="Z417" t="s">
        <v>83</v>
      </c>
      <c r="AA417" t="s">
        <v>84</v>
      </c>
      <c r="AB417" t="s">
        <v>84</v>
      </c>
      <c r="AC417" t="s">
        <v>86</v>
      </c>
      <c r="AD417" t="s">
        <v>86</v>
      </c>
      <c r="AE417" t="s">
        <v>266</v>
      </c>
      <c r="AF417" t="s">
        <v>269</v>
      </c>
      <c r="AG417" t="s">
        <v>78</v>
      </c>
      <c r="AH417" t="s">
        <v>78</v>
      </c>
      <c r="AI417" t="s">
        <v>270</v>
      </c>
      <c r="AJ417" t="s">
        <v>271</v>
      </c>
      <c r="AK417" t="s">
        <v>272</v>
      </c>
      <c r="AL417" t="s">
        <v>91</v>
      </c>
      <c r="AM417" t="s">
        <v>86</v>
      </c>
      <c r="AN417" t="s">
        <v>266</v>
      </c>
      <c r="AO417" t="s">
        <v>269</v>
      </c>
      <c r="AP417" t="s">
        <v>78</v>
      </c>
      <c r="AQ417" t="s">
        <v>78</v>
      </c>
      <c r="AR417" t="s">
        <v>270</v>
      </c>
      <c r="AS417" t="s">
        <v>271</v>
      </c>
      <c r="AT417" t="s">
        <v>272</v>
      </c>
      <c r="AU417" t="s">
        <v>91</v>
      </c>
      <c r="AV417">
        <v>53.24</v>
      </c>
      <c r="AW417">
        <v>0</v>
      </c>
      <c r="AX417">
        <v>49.75</v>
      </c>
      <c r="AY417">
        <v>0</v>
      </c>
      <c r="AZ417">
        <v>0</v>
      </c>
      <c r="BA417">
        <v>3.49</v>
      </c>
      <c r="BB417" t="s">
        <v>92</v>
      </c>
      <c r="BC417" s="1">
        <v>42402</v>
      </c>
      <c r="BD417" s="1">
        <v>42402</v>
      </c>
      <c r="BE417" t="s">
        <v>125</v>
      </c>
      <c r="BF417" t="s">
        <v>78</v>
      </c>
      <c r="BG417" t="s">
        <v>78</v>
      </c>
      <c r="BH417">
        <v>16384</v>
      </c>
      <c r="BI417">
        <v>0</v>
      </c>
      <c r="BJ417" t="s">
        <v>94</v>
      </c>
      <c r="BK417" t="s">
        <v>253</v>
      </c>
      <c r="BL417" t="s">
        <v>254</v>
      </c>
      <c r="BM417">
        <v>5</v>
      </c>
      <c r="BN417" t="s">
        <v>97</v>
      </c>
      <c r="BO417">
        <v>1</v>
      </c>
      <c r="BP417">
        <v>0</v>
      </c>
      <c r="BQ417">
        <v>9.9499999999999993</v>
      </c>
      <c r="BR417">
        <v>49.75</v>
      </c>
      <c r="BS417" t="s">
        <v>98</v>
      </c>
      <c r="BT417">
        <v>0</v>
      </c>
      <c r="BU417">
        <v>0</v>
      </c>
      <c r="BV417">
        <v>0</v>
      </c>
      <c r="BW417">
        <v>3.29</v>
      </c>
      <c r="BX417">
        <v>16.45</v>
      </c>
      <c r="BY417">
        <v>33.299999999999997</v>
      </c>
      <c r="BZ417">
        <v>66.934673366834176</v>
      </c>
      <c r="CA417" t="s">
        <v>99</v>
      </c>
      <c r="CB417" t="s">
        <v>78</v>
      </c>
    </row>
    <row r="418" spans="1:80" x14ac:dyDescent="0.25">
      <c r="A418" t="s">
        <v>898</v>
      </c>
      <c r="B418" t="s">
        <v>720</v>
      </c>
      <c r="C418">
        <f>YEAR(Table_cherry_TWO_View_VY_SOP_Detail[[#This Row],[Document_Date]])</f>
        <v>2016</v>
      </c>
      <c r="D418">
        <f>MONTH(Table_cherry_TWO_View_VY_SOP_Detail[[#This Row],[Document_Date]])</f>
        <v>2</v>
      </c>
      <c r="E418" t="str">
        <f>TEXT(Table_cherry_TWO_View_VY_SOP_Detail[[#This Row],[Document_Date]], "yyyy-MMM")</f>
        <v>2016-Feb</v>
      </c>
      <c r="F418" s="3">
        <f>WEEKDAY(Table_cherry_TWO_View_VY_SOP_Detail[[#This Row],[Document_Date]])</f>
        <v>4</v>
      </c>
      <c r="G418">
        <f>WEEKNUM(Table_cherry_TWO_View_VY_SOP_Detail[[#This Row],[Document_Date]])</f>
        <v>6</v>
      </c>
      <c r="H418">
        <f ca="1">_xlfn.DAYS(Table_cherry_TWO_View_VY_SOP_Detail[[#This Row],[Due_Date]], Table_cherry_TWO_View_VY_SOP_Detail[[#This Row],[Today]])</f>
        <v>864</v>
      </c>
      <c r="I418" s="2">
        <f t="shared" ca="1" si="6"/>
        <v>41539</v>
      </c>
      <c r="J418" s="1">
        <v>42403</v>
      </c>
      <c r="K418" s="1">
        <v>1</v>
      </c>
      <c r="L418" s="1">
        <v>42403</v>
      </c>
      <c r="M418" s="1">
        <v>42403</v>
      </c>
      <c r="N418">
        <v>124</v>
      </c>
      <c r="O418" t="s">
        <v>75</v>
      </c>
      <c r="P418" t="s">
        <v>274</v>
      </c>
      <c r="Q418" t="s">
        <v>275</v>
      </c>
      <c r="R418" t="s">
        <v>78</v>
      </c>
      <c r="S418" t="s">
        <v>735</v>
      </c>
      <c r="T418" t="s">
        <v>80</v>
      </c>
      <c r="U418" t="s">
        <v>80</v>
      </c>
      <c r="V418" t="s">
        <v>267</v>
      </c>
      <c r="W418" t="s">
        <v>267</v>
      </c>
      <c r="X418" t="s">
        <v>268</v>
      </c>
      <c r="Y418" t="s">
        <v>268</v>
      </c>
      <c r="Z418" t="s">
        <v>83</v>
      </c>
      <c r="AA418" t="s">
        <v>84</v>
      </c>
      <c r="AB418" t="s">
        <v>84</v>
      </c>
      <c r="AC418" t="s">
        <v>86</v>
      </c>
      <c r="AD418" t="s">
        <v>86</v>
      </c>
      <c r="AE418" t="s">
        <v>275</v>
      </c>
      <c r="AF418" t="s">
        <v>276</v>
      </c>
      <c r="AG418" t="s">
        <v>78</v>
      </c>
      <c r="AH418" t="s">
        <v>78</v>
      </c>
      <c r="AI418" t="s">
        <v>277</v>
      </c>
      <c r="AJ418" t="s">
        <v>278</v>
      </c>
      <c r="AK418" t="s">
        <v>279</v>
      </c>
      <c r="AL418" t="s">
        <v>91</v>
      </c>
      <c r="AM418" t="s">
        <v>86</v>
      </c>
      <c r="AN418" t="s">
        <v>275</v>
      </c>
      <c r="AO418" t="s">
        <v>276</v>
      </c>
      <c r="AP418" t="s">
        <v>78</v>
      </c>
      <c r="AQ418" t="s">
        <v>78</v>
      </c>
      <c r="AR418" t="s">
        <v>277</v>
      </c>
      <c r="AS418" t="s">
        <v>278</v>
      </c>
      <c r="AT418" t="s">
        <v>279</v>
      </c>
      <c r="AU418" t="s">
        <v>91</v>
      </c>
      <c r="AV418">
        <v>19.899999999999999</v>
      </c>
      <c r="AW418">
        <v>0</v>
      </c>
      <c r="AX418">
        <v>19.899999999999999</v>
      </c>
      <c r="AY418">
        <v>0</v>
      </c>
      <c r="AZ418">
        <v>0</v>
      </c>
      <c r="BA418">
        <v>0</v>
      </c>
      <c r="BB418" t="s">
        <v>92</v>
      </c>
      <c r="BC418" s="1">
        <v>42403</v>
      </c>
      <c r="BD418" s="1">
        <v>42403</v>
      </c>
      <c r="BE418" t="s">
        <v>125</v>
      </c>
      <c r="BF418" t="s">
        <v>78</v>
      </c>
      <c r="BG418" t="s">
        <v>78</v>
      </c>
      <c r="BH418">
        <v>16384</v>
      </c>
      <c r="BI418">
        <v>0</v>
      </c>
      <c r="BJ418" t="s">
        <v>94</v>
      </c>
      <c r="BK418" t="s">
        <v>253</v>
      </c>
      <c r="BL418" t="s">
        <v>254</v>
      </c>
      <c r="BM418">
        <v>2</v>
      </c>
      <c r="BN418" t="s">
        <v>97</v>
      </c>
      <c r="BO418">
        <v>1</v>
      </c>
      <c r="BP418">
        <v>0</v>
      </c>
      <c r="BQ418">
        <v>9.9499999999999993</v>
      </c>
      <c r="BR418">
        <v>19.899999999999999</v>
      </c>
      <c r="BS418" t="s">
        <v>98</v>
      </c>
      <c r="BT418">
        <v>0</v>
      </c>
      <c r="BU418">
        <v>0</v>
      </c>
      <c r="BV418">
        <v>0</v>
      </c>
      <c r="BW418">
        <v>3.29</v>
      </c>
      <c r="BX418">
        <v>6.58</v>
      </c>
      <c r="BY418">
        <v>13.32</v>
      </c>
      <c r="BZ418">
        <v>66.934673366834176</v>
      </c>
      <c r="CA418" t="s">
        <v>99</v>
      </c>
      <c r="CB418" t="s">
        <v>78</v>
      </c>
    </row>
    <row r="419" spans="1:80" x14ac:dyDescent="0.25">
      <c r="A419" t="s">
        <v>899</v>
      </c>
      <c r="B419" t="s">
        <v>720</v>
      </c>
      <c r="C419">
        <f>YEAR(Table_cherry_TWO_View_VY_SOP_Detail[[#This Row],[Document_Date]])</f>
        <v>2016</v>
      </c>
      <c r="D419">
        <f>MONTH(Table_cherry_TWO_View_VY_SOP_Detail[[#This Row],[Document_Date]])</f>
        <v>2</v>
      </c>
      <c r="E419" t="str">
        <f>TEXT(Table_cherry_TWO_View_VY_SOP_Detail[[#This Row],[Document_Date]], "yyyy-MMM")</f>
        <v>2016-Feb</v>
      </c>
      <c r="F419" s="3">
        <f>WEEKDAY(Table_cherry_TWO_View_VY_SOP_Detail[[#This Row],[Document_Date]])</f>
        <v>4</v>
      </c>
      <c r="G419">
        <f>WEEKNUM(Table_cherry_TWO_View_VY_SOP_Detail[[#This Row],[Document_Date]])</f>
        <v>6</v>
      </c>
      <c r="H419">
        <f ca="1">_xlfn.DAYS(Table_cherry_TWO_View_VY_SOP_Detail[[#This Row],[Due_Date]], Table_cherry_TWO_View_VY_SOP_Detail[[#This Row],[Today]])</f>
        <v>864</v>
      </c>
      <c r="I419" s="2">
        <f t="shared" ca="1" si="6"/>
        <v>41539</v>
      </c>
      <c r="J419" s="1">
        <v>42403</v>
      </c>
      <c r="K419" s="1">
        <v>1</v>
      </c>
      <c r="L419" s="1">
        <v>42403</v>
      </c>
      <c r="M419" s="1">
        <v>42403</v>
      </c>
      <c r="N419">
        <v>125</v>
      </c>
      <c r="O419" t="s">
        <v>75</v>
      </c>
      <c r="P419" t="s">
        <v>283</v>
      </c>
      <c r="Q419" t="s">
        <v>284</v>
      </c>
      <c r="R419" t="s">
        <v>78</v>
      </c>
      <c r="S419" t="s">
        <v>735</v>
      </c>
      <c r="T419" t="s">
        <v>80</v>
      </c>
      <c r="U419" t="s">
        <v>80</v>
      </c>
      <c r="V419" t="s">
        <v>81</v>
      </c>
      <c r="W419" t="s">
        <v>81</v>
      </c>
      <c r="X419" t="s">
        <v>82</v>
      </c>
      <c r="Y419" t="s">
        <v>82</v>
      </c>
      <c r="Z419" t="s">
        <v>83</v>
      </c>
      <c r="AA419" t="s">
        <v>84</v>
      </c>
      <c r="AB419" t="s">
        <v>84</v>
      </c>
      <c r="AC419" t="s">
        <v>85</v>
      </c>
      <c r="AD419" t="s">
        <v>86</v>
      </c>
      <c r="AE419" t="s">
        <v>284</v>
      </c>
      <c r="AF419" t="s">
        <v>285</v>
      </c>
      <c r="AG419" t="s">
        <v>78</v>
      </c>
      <c r="AH419" t="s">
        <v>78</v>
      </c>
      <c r="AI419" t="s">
        <v>286</v>
      </c>
      <c r="AJ419" t="s">
        <v>287</v>
      </c>
      <c r="AK419" t="s">
        <v>288</v>
      </c>
      <c r="AL419" t="s">
        <v>91</v>
      </c>
      <c r="AM419" t="s">
        <v>86</v>
      </c>
      <c r="AN419" t="s">
        <v>284</v>
      </c>
      <c r="AO419" t="s">
        <v>285</v>
      </c>
      <c r="AP419" t="s">
        <v>78</v>
      </c>
      <c r="AQ419" t="s">
        <v>78</v>
      </c>
      <c r="AR419" t="s">
        <v>286</v>
      </c>
      <c r="AS419" t="s">
        <v>287</v>
      </c>
      <c r="AT419" t="s">
        <v>288</v>
      </c>
      <c r="AU419" t="s">
        <v>91</v>
      </c>
      <c r="AV419">
        <v>10.65</v>
      </c>
      <c r="AW419">
        <v>0</v>
      </c>
      <c r="AX419">
        <v>9.9499999999999993</v>
      </c>
      <c r="AY419">
        <v>0</v>
      </c>
      <c r="AZ419">
        <v>0</v>
      </c>
      <c r="BA419">
        <v>0.7</v>
      </c>
      <c r="BB419" t="s">
        <v>92</v>
      </c>
      <c r="BC419" s="1">
        <v>42403</v>
      </c>
      <c r="BD419" s="1">
        <v>42403</v>
      </c>
      <c r="BE419" t="s">
        <v>125</v>
      </c>
      <c r="BF419" t="s">
        <v>78</v>
      </c>
      <c r="BG419" t="s">
        <v>78</v>
      </c>
      <c r="BH419">
        <v>16384</v>
      </c>
      <c r="BI419">
        <v>0</v>
      </c>
      <c r="BJ419" t="s">
        <v>94</v>
      </c>
      <c r="BK419" t="s">
        <v>253</v>
      </c>
      <c r="BL419" t="s">
        <v>254</v>
      </c>
      <c r="BM419">
        <v>1</v>
      </c>
      <c r="BN419" t="s">
        <v>97</v>
      </c>
      <c r="BO419">
        <v>1</v>
      </c>
      <c r="BP419">
        <v>0</v>
      </c>
      <c r="BQ419">
        <v>9.9499999999999993</v>
      </c>
      <c r="BR419">
        <v>9.9499999999999993</v>
      </c>
      <c r="BS419" t="s">
        <v>98</v>
      </c>
      <c r="BT419">
        <v>0</v>
      </c>
      <c r="BU419">
        <v>0</v>
      </c>
      <c r="BV419">
        <v>0</v>
      </c>
      <c r="BW419">
        <v>3.29</v>
      </c>
      <c r="BX419">
        <v>3.29</v>
      </c>
      <c r="BY419">
        <v>6.66</v>
      </c>
      <c r="BZ419">
        <v>66.934673366834176</v>
      </c>
      <c r="CA419" t="s">
        <v>99</v>
      </c>
      <c r="CB419" t="s">
        <v>78</v>
      </c>
    </row>
    <row r="420" spans="1:80" x14ac:dyDescent="0.25">
      <c r="A420" t="s">
        <v>900</v>
      </c>
      <c r="B420" t="s">
        <v>720</v>
      </c>
      <c r="C420">
        <f>YEAR(Table_cherry_TWO_View_VY_SOP_Detail[[#This Row],[Document_Date]])</f>
        <v>2016</v>
      </c>
      <c r="D420">
        <f>MONTH(Table_cherry_TWO_View_VY_SOP_Detail[[#This Row],[Document_Date]])</f>
        <v>2</v>
      </c>
      <c r="E420" t="str">
        <f>TEXT(Table_cherry_TWO_View_VY_SOP_Detail[[#This Row],[Document_Date]], "yyyy-MMM")</f>
        <v>2016-Feb</v>
      </c>
      <c r="F420" s="3">
        <f>WEEKDAY(Table_cherry_TWO_View_VY_SOP_Detail[[#This Row],[Document_Date]])</f>
        <v>4</v>
      </c>
      <c r="G420">
        <f>WEEKNUM(Table_cherry_TWO_View_VY_SOP_Detail[[#This Row],[Document_Date]])</f>
        <v>6</v>
      </c>
      <c r="H420">
        <f ca="1">_xlfn.DAYS(Table_cherry_TWO_View_VY_SOP_Detail[[#This Row],[Due_Date]], Table_cherry_TWO_View_VY_SOP_Detail[[#This Row],[Today]])</f>
        <v>864</v>
      </c>
      <c r="I420" s="2">
        <f t="shared" ca="1" si="6"/>
        <v>41539</v>
      </c>
      <c r="J420" s="1">
        <v>42403</v>
      </c>
      <c r="K420" s="1">
        <v>1</v>
      </c>
      <c r="L420" s="1">
        <v>42403</v>
      </c>
      <c r="M420" s="1">
        <v>42403</v>
      </c>
      <c r="N420">
        <v>126</v>
      </c>
      <c r="O420" t="s">
        <v>75</v>
      </c>
      <c r="P420" t="s">
        <v>293</v>
      </c>
      <c r="Q420" t="s">
        <v>294</v>
      </c>
      <c r="R420" t="s">
        <v>78</v>
      </c>
      <c r="S420" t="s">
        <v>735</v>
      </c>
      <c r="T420" t="s">
        <v>80</v>
      </c>
      <c r="U420" t="s">
        <v>80</v>
      </c>
      <c r="V420" t="s">
        <v>81</v>
      </c>
      <c r="W420" t="s">
        <v>81</v>
      </c>
      <c r="X420" t="s">
        <v>82</v>
      </c>
      <c r="Y420" t="s">
        <v>82</v>
      </c>
      <c r="Z420" t="s">
        <v>83</v>
      </c>
      <c r="AA420" t="s">
        <v>84</v>
      </c>
      <c r="AB420" t="s">
        <v>84</v>
      </c>
      <c r="AC420" t="s">
        <v>85</v>
      </c>
      <c r="AD420" t="s">
        <v>86</v>
      </c>
      <c r="AE420" t="s">
        <v>295</v>
      </c>
      <c r="AF420" t="s">
        <v>296</v>
      </c>
      <c r="AG420" t="s">
        <v>78</v>
      </c>
      <c r="AH420" t="s">
        <v>78</v>
      </c>
      <c r="AI420" t="s">
        <v>297</v>
      </c>
      <c r="AJ420" t="s">
        <v>287</v>
      </c>
      <c r="AK420" t="s">
        <v>298</v>
      </c>
      <c r="AL420" t="s">
        <v>91</v>
      </c>
      <c r="AM420" t="s">
        <v>86</v>
      </c>
      <c r="AN420" t="s">
        <v>295</v>
      </c>
      <c r="AO420" t="s">
        <v>296</v>
      </c>
      <c r="AP420" t="s">
        <v>78</v>
      </c>
      <c r="AQ420" t="s">
        <v>78</v>
      </c>
      <c r="AR420" t="s">
        <v>297</v>
      </c>
      <c r="AS420" t="s">
        <v>287</v>
      </c>
      <c r="AT420" t="s">
        <v>298</v>
      </c>
      <c r="AU420" t="s">
        <v>91</v>
      </c>
      <c r="AV420">
        <v>19.899999999999999</v>
      </c>
      <c r="AW420">
        <v>0</v>
      </c>
      <c r="AX420">
        <v>19.899999999999999</v>
      </c>
      <c r="AY420">
        <v>0</v>
      </c>
      <c r="AZ420">
        <v>0</v>
      </c>
      <c r="BA420">
        <v>0</v>
      </c>
      <c r="BB420" t="s">
        <v>92</v>
      </c>
      <c r="BC420" s="1">
        <v>42403</v>
      </c>
      <c r="BD420" s="1">
        <v>42403</v>
      </c>
      <c r="BE420" t="s">
        <v>125</v>
      </c>
      <c r="BF420" t="s">
        <v>78</v>
      </c>
      <c r="BG420" t="s">
        <v>78</v>
      </c>
      <c r="BH420">
        <v>16384</v>
      </c>
      <c r="BI420">
        <v>0</v>
      </c>
      <c r="BJ420" t="s">
        <v>94</v>
      </c>
      <c r="BK420" t="s">
        <v>253</v>
      </c>
      <c r="BL420" t="s">
        <v>254</v>
      </c>
      <c r="BM420">
        <v>2</v>
      </c>
      <c r="BN420" t="s">
        <v>97</v>
      </c>
      <c r="BO420">
        <v>1</v>
      </c>
      <c r="BP420">
        <v>0</v>
      </c>
      <c r="BQ420">
        <v>9.9499999999999993</v>
      </c>
      <c r="BR420">
        <v>19.899999999999999</v>
      </c>
      <c r="BS420" t="s">
        <v>98</v>
      </c>
      <c r="BT420">
        <v>0</v>
      </c>
      <c r="BU420">
        <v>0</v>
      </c>
      <c r="BV420">
        <v>0</v>
      </c>
      <c r="BW420">
        <v>3.29</v>
      </c>
      <c r="BX420">
        <v>6.58</v>
      </c>
      <c r="BY420">
        <v>13.32</v>
      </c>
      <c r="BZ420">
        <v>66.934673366834176</v>
      </c>
      <c r="CA420" t="s">
        <v>99</v>
      </c>
      <c r="CB420" t="s">
        <v>78</v>
      </c>
    </row>
    <row r="421" spans="1:80" x14ac:dyDescent="0.25">
      <c r="A421" t="s">
        <v>901</v>
      </c>
      <c r="B421" t="s">
        <v>720</v>
      </c>
      <c r="C421">
        <f>YEAR(Table_cherry_TWO_View_VY_SOP_Detail[[#This Row],[Document_Date]])</f>
        <v>2016</v>
      </c>
      <c r="D421">
        <f>MONTH(Table_cherry_TWO_View_VY_SOP_Detail[[#This Row],[Document_Date]])</f>
        <v>2</v>
      </c>
      <c r="E421" t="str">
        <f>TEXT(Table_cherry_TWO_View_VY_SOP_Detail[[#This Row],[Document_Date]], "yyyy-MMM")</f>
        <v>2016-Feb</v>
      </c>
      <c r="F421" s="3">
        <f>WEEKDAY(Table_cherry_TWO_View_VY_SOP_Detail[[#This Row],[Document_Date]])</f>
        <v>5</v>
      </c>
      <c r="G421">
        <f>WEEKNUM(Table_cherry_TWO_View_VY_SOP_Detail[[#This Row],[Document_Date]])</f>
        <v>6</v>
      </c>
      <c r="H421">
        <f ca="1">_xlfn.DAYS(Table_cherry_TWO_View_VY_SOP_Detail[[#This Row],[Due_Date]], Table_cherry_TWO_View_VY_SOP_Detail[[#This Row],[Today]])</f>
        <v>865</v>
      </c>
      <c r="I421" s="2">
        <f t="shared" ca="1" si="6"/>
        <v>41539</v>
      </c>
      <c r="J421" s="1">
        <v>42404</v>
      </c>
      <c r="K421" s="1">
        <v>1</v>
      </c>
      <c r="L421" s="1">
        <v>42404</v>
      </c>
      <c r="M421" s="1">
        <v>42404</v>
      </c>
      <c r="N421">
        <v>127</v>
      </c>
      <c r="O421" t="s">
        <v>75</v>
      </c>
      <c r="P421" t="s">
        <v>300</v>
      </c>
      <c r="Q421" t="s">
        <v>301</v>
      </c>
      <c r="R421" t="s">
        <v>78</v>
      </c>
      <c r="S421" t="s">
        <v>735</v>
      </c>
      <c r="T421" t="s">
        <v>80</v>
      </c>
      <c r="U421" t="s">
        <v>80</v>
      </c>
      <c r="V421" t="s">
        <v>131</v>
      </c>
      <c r="W421" t="s">
        <v>131</v>
      </c>
      <c r="X421" t="s">
        <v>132</v>
      </c>
      <c r="Y421" t="s">
        <v>132</v>
      </c>
      <c r="Z421" t="s">
        <v>83</v>
      </c>
      <c r="AA421" t="s">
        <v>84</v>
      </c>
      <c r="AB421" t="s">
        <v>84</v>
      </c>
      <c r="AC421" t="s">
        <v>86</v>
      </c>
      <c r="AD421" t="s">
        <v>302</v>
      </c>
      <c r="AE421" t="s">
        <v>301</v>
      </c>
      <c r="AF421" t="s">
        <v>303</v>
      </c>
      <c r="AG421" t="s">
        <v>78</v>
      </c>
      <c r="AH421" t="s">
        <v>78</v>
      </c>
      <c r="AI421" t="s">
        <v>304</v>
      </c>
      <c r="AJ421" t="s">
        <v>136</v>
      </c>
      <c r="AK421" t="s">
        <v>305</v>
      </c>
      <c r="AL421" t="s">
        <v>91</v>
      </c>
      <c r="AM421" t="s">
        <v>302</v>
      </c>
      <c r="AN421" t="s">
        <v>301</v>
      </c>
      <c r="AO421" t="s">
        <v>303</v>
      </c>
      <c r="AP421" t="s">
        <v>78</v>
      </c>
      <c r="AQ421" t="s">
        <v>78</v>
      </c>
      <c r="AR421" t="s">
        <v>304</v>
      </c>
      <c r="AS421" t="s">
        <v>136</v>
      </c>
      <c r="AT421" t="s">
        <v>305</v>
      </c>
      <c r="AU421" t="s">
        <v>91</v>
      </c>
      <c r="AV421">
        <v>10.65</v>
      </c>
      <c r="AW421">
        <v>0</v>
      </c>
      <c r="AX421">
        <v>9.9499999999999993</v>
      </c>
      <c r="AY421">
        <v>0</v>
      </c>
      <c r="AZ421">
        <v>0</v>
      </c>
      <c r="BA421">
        <v>0.7</v>
      </c>
      <c r="BB421" t="s">
        <v>92</v>
      </c>
      <c r="BC421" s="1">
        <v>42404</v>
      </c>
      <c r="BD421" s="1">
        <v>42404</v>
      </c>
      <c r="BE421" t="s">
        <v>125</v>
      </c>
      <c r="BF421" t="s">
        <v>78</v>
      </c>
      <c r="BG421" t="s">
        <v>78</v>
      </c>
      <c r="BH421">
        <v>16384</v>
      </c>
      <c r="BI421">
        <v>0</v>
      </c>
      <c r="BJ421" t="s">
        <v>94</v>
      </c>
      <c r="BK421" t="s">
        <v>253</v>
      </c>
      <c r="BL421" t="s">
        <v>254</v>
      </c>
      <c r="BM421">
        <v>1</v>
      </c>
      <c r="BN421" t="s">
        <v>97</v>
      </c>
      <c r="BO421">
        <v>1</v>
      </c>
      <c r="BP421">
        <v>0</v>
      </c>
      <c r="BQ421">
        <v>9.9499999999999993</v>
      </c>
      <c r="BR421">
        <v>9.9499999999999993</v>
      </c>
      <c r="BS421" t="s">
        <v>98</v>
      </c>
      <c r="BT421">
        <v>0</v>
      </c>
      <c r="BU421">
        <v>0</v>
      </c>
      <c r="BV421">
        <v>0</v>
      </c>
      <c r="BW421">
        <v>3.29</v>
      </c>
      <c r="BX421">
        <v>3.29</v>
      </c>
      <c r="BY421">
        <v>6.66</v>
      </c>
      <c r="BZ421">
        <v>66.934673366834176</v>
      </c>
      <c r="CA421" t="s">
        <v>99</v>
      </c>
      <c r="CB421" t="s">
        <v>78</v>
      </c>
    </row>
    <row r="422" spans="1:80" x14ac:dyDescent="0.25">
      <c r="A422" t="s">
        <v>902</v>
      </c>
      <c r="B422" t="s">
        <v>720</v>
      </c>
      <c r="C422">
        <f>YEAR(Table_cherry_TWO_View_VY_SOP_Detail[[#This Row],[Document_Date]])</f>
        <v>2016</v>
      </c>
      <c r="D422">
        <f>MONTH(Table_cherry_TWO_View_VY_SOP_Detail[[#This Row],[Document_Date]])</f>
        <v>2</v>
      </c>
      <c r="E422" t="str">
        <f>TEXT(Table_cherry_TWO_View_VY_SOP_Detail[[#This Row],[Document_Date]], "yyyy-MMM")</f>
        <v>2016-Feb</v>
      </c>
      <c r="F422" s="3">
        <f>WEEKDAY(Table_cherry_TWO_View_VY_SOP_Detail[[#This Row],[Document_Date]])</f>
        <v>6</v>
      </c>
      <c r="G422">
        <f>WEEKNUM(Table_cherry_TWO_View_VY_SOP_Detail[[#This Row],[Document_Date]])</f>
        <v>6</v>
      </c>
      <c r="H422">
        <f ca="1">_xlfn.DAYS(Table_cherry_TWO_View_VY_SOP_Detail[[#This Row],[Due_Date]], Table_cherry_TWO_View_VY_SOP_Detail[[#This Row],[Today]])</f>
        <v>866</v>
      </c>
      <c r="I422" s="2">
        <f t="shared" ca="1" si="6"/>
        <v>41539</v>
      </c>
      <c r="J422" s="1">
        <v>42405</v>
      </c>
      <c r="K422" s="1">
        <v>1</v>
      </c>
      <c r="L422" s="1">
        <v>42405</v>
      </c>
      <c r="M422" s="1">
        <v>42405</v>
      </c>
      <c r="N422">
        <v>128</v>
      </c>
      <c r="O422" t="s">
        <v>75</v>
      </c>
      <c r="P422" t="s">
        <v>309</v>
      </c>
      <c r="Q422" t="s">
        <v>310</v>
      </c>
      <c r="R422" t="s">
        <v>78</v>
      </c>
      <c r="S422" t="s">
        <v>735</v>
      </c>
      <c r="T422" t="s">
        <v>80</v>
      </c>
      <c r="U422" t="s">
        <v>80</v>
      </c>
      <c r="V422" t="s">
        <v>267</v>
      </c>
      <c r="W422" t="s">
        <v>267</v>
      </c>
      <c r="X422" t="s">
        <v>268</v>
      </c>
      <c r="Y422" t="s">
        <v>268</v>
      </c>
      <c r="Z422" t="s">
        <v>83</v>
      </c>
      <c r="AA422" t="s">
        <v>84</v>
      </c>
      <c r="AB422" t="s">
        <v>84</v>
      </c>
      <c r="AC422" t="s">
        <v>86</v>
      </c>
      <c r="AD422" t="s">
        <v>86</v>
      </c>
      <c r="AE422" t="s">
        <v>310</v>
      </c>
      <c r="AF422" t="s">
        <v>312</v>
      </c>
      <c r="AG422" t="s">
        <v>78</v>
      </c>
      <c r="AH422" t="s">
        <v>78</v>
      </c>
      <c r="AI422" t="s">
        <v>313</v>
      </c>
      <c r="AJ422" t="s">
        <v>278</v>
      </c>
      <c r="AK422" t="s">
        <v>314</v>
      </c>
      <c r="AL422" t="s">
        <v>91</v>
      </c>
      <c r="AM422" t="s">
        <v>86</v>
      </c>
      <c r="AN422" t="s">
        <v>310</v>
      </c>
      <c r="AO422" t="s">
        <v>312</v>
      </c>
      <c r="AP422" t="s">
        <v>78</v>
      </c>
      <c r="AQ422" t="s">
        <v>78</v>
      </c>
      <c r="AR422" t="s">
        <v>313</v>
      </c>
      <c r="AS422" t="s">
        <v>278</v>
      </c>
      <c r="AT422" t="s">
        <v>314</v>
      </c>
      <c r="AU422" t="s">
        <v>91</v>
      </c>
      <c r="AV422">
        <v>10.65</v>
      </c>
      <c r="AW422">
        <v>0</v>
      </c>
      <c r="AX422">
        <v>9.9499999999999993</v>
      </c>
      <c r="AY422">
        <v>0</v>
      </c>
      <c r="AZ422">
        <v>0</v>
      </c>
      <c r="BA422">
        <v>0.7</v>
      </c>
      <c r="BB422" t="s">
        <v>92</v>
      </c>
      <c r="BC422" s="1">
        <v>42405</v>
      </c>
      <c r="BD422" s="1">
        <v>42405</v>
      </c>
      <c r="BE422" t="s">
        <v>125</v>
      </c>
      <c r="BF422" t="s">
        <v>78</v>
      </c>
      <c r="BG422" t="s">
        <v>78</v>
      </c>
      <c r="BH422">
        <v>16384</v>
      </c>
      <c r="BI422">
        <v>0</v>
      </c>
      <c r="BJ422" t="s">
        <v>94</v>
      </c>
      <c r="BK422" t="s">
        <v>253</v>
      </c>
      <c r="BL422" t="s">
        <v>254</v>
      </c>
      <c r="BM422">
        <v>1</v>
      </c>
      <c r="BN422" t="s">
        <v>97</v>
      </c>
      <c r="BO422">
        <v>1</v>
      </c>
      <c r="BP422">
        <v>0</v>
      </c>
      <c r="BQ422">
        <v>9.9499999999999993</v>
      </c>
      <c r="BR422">
        <v>9.9499999999999993</v>
      </c>
      <c r="BS422" t="s">
        <v>98</v>
      </c>
      <c r="BT422">
        <v>0</v>
      </c>
      <c r="BU422">
        <v>0</v>
      </c>
      <c r="BV422">
        <v>0</v>
      </c>
      <c r="BW422">
        <v>3.29</v>
      </c>
      <c r="BX422">
        <v>3.29</v>
      </c>
      <c r="BY422">
        <v>6.66</v>
      </c>
      <c r="BZ422">
        <v>66.934673366834176</v>
      </c>
      <c r="CA422" t="s">
        <v>99</v>
      </c>
      <c r="CB422" t="s">
        <v>78</v>
      </c>
    </row>
    <row r="423" spans="1:80" x14ac:dyDescent="0.25">
      <c r="A423" t="s">
        <v>903</v>
      </c>
      <c r="B423" t="s">
        <v>720</v>
      </c>
      <c r="C423">
        <f>YEAR(Table_cherry_TWO_View_VY_SOP_Detail[[#This Row],[Document_Date]])</f>
        <v>2016</v>
      </c>
      <c r="D423">
        <f>MONTH(Table_cherry_TWO_View_VY_SOP_Detail[[#This Row],[Document_Date]])</f>
        <v>2</v>
      </c>
      <c r="E423" t="str">
        <f>TEXT(Table_cherry_TWO_View_VY_SOP_Detail[[#This Row],[Document_Date]], "yyyy-MMM")</f>
        <v>2016-Feb</v>
      </c>
      <c r="F423" s="3">
        <f>WEEKDAY(Table_cherry_TWO_View_VY_SOP_Detail[[#This Row],[Document_Date]])</f>
        <v>7</v>
      </c>
      <c r="G423">
        <f>WEEKNUM(Table_cherry_TWO_View_VY_SOP_Detail[[#This Row],[Document_Date]])</f>
        <v>6</v>
      </c>
      <c r="H423">
        <f ca="1">_xlfn.DAYS(Table_cherry_TWO_View_VY_SOP_Detail[[#This Row],[Due_Date]], Table_cherry_TWO_View_VY_SOP_Detail[[#This Row],[Today]])</f>
        <v>867</v>
      </c>
      <c r="I423" s="2">
        <f t="shared" ca="1" si="6"/>
        <v>41539</v>
      </c>
      <c r="J423" s="1">
        <v>42406</v>
      </c>
      <c r="K423" s="1">
        <v>1</v>
      </c>
      <c r="L423" s="1">
        <v>42406</v>
      </c>
      <c r="M423" s="1">
        <v>42406</v>
      </c>
      <c r="N423">
        <v>129</v>
      </c>
      <c r="O423" t="s">
        <v>75</v>
      </c>
      <c r="P423" t="s">
        <v>316</v>
      </c>
      <c r="Q423" t="s">
        <v>317</v>
      </c>
      <c r="R423" t="s">
        <v>78</v>
      </c>
      <c r="S423" t="s">
        <v>735</v>
      </c>
      <c r="T423" t="s">
        <v>80</v>
      </c>
      <c r="U423" t="s">
        <v>80</v>
      </c>
      <c r="V423" t="s">
        <v>318</v>
      </c>
      <c r="W423" t="s">
        <v>318</v>
      </c>
      <c r="X423" t="s">
        <v>319</v>
      </c>
      <c r="Y423" t="s">
        <v>319</v>
      </c>
      <c r="Z423" t="s">
        <v>83</v>
      </c>
      <c r="AA423" t="s">
        <v>84</v>
      </c>
      <c r="AB423" t="s">
        <v>84</v>
      </c>
      <c r="AC423" t="s">
        <v>85</v>
      </c>
      <c r="AD423" t="s">
        <v>86</v>
      </c>
      <c r="AE423" t="s">
        <v>317</v>
      </c>
      <c r="AF423" t="s">
        <v>320</v>
      </c>
      <c r="AG423" t="s">
        <v>78</v>
      </c>
      <c r="AH423" t="s">
        <v>78</v>
      </c>
      <c r="AI423" t="s">
        <v>321</v>
      </c>
      <c r="AJ423" t="s">
        <v>322</v>
      </c>
      <c r="AK423" t="s">
        <v>323</v>
      </c>
      <c r="AL423" t="s">
        <v>124</v>
      </c>
      <c r="AM423" t="s">
        <v>86</v>
      </c>
      <c r="AN423" t="s">
        <v>317</v>
      </c>
      <c r="AO423" t="s">
        <v>320</v>
      </c>
      <c r="AP423" t="s">
        <v>78</v>
      </c>
      <c r="AQ423" t="s">
        <v>78</v>
      </c>
      <c r="AR423" t="s">
        <v>321</v>
      </c>
      <c r="AS423" t="s">
        <v>322</v>
      </c>
      <c r="AT423" t="s">
        <v>323</v>
      </c>
      <c r="AU423" t="s">
        <v>124</v>
      </c>
      <c r="AV423">
        <v>128.30000000000001</v>
      </c>
      <c r="AW423">
        <v>0</v>
      </c>
      <c r="AX423">
        <v>119.9</v>
      </c>
      <c r="AY423">
        <v>0</v>
      </c>
      <c r="AZ423">
        <v>0</v>
      </c>
      <c r="BA423">
        <v>8.4</v>
      </c>
      <c r="BB423" t="s">
        <v>92</v>
      </c>
      <c r="BC423" s="1">
        <v>42406</v>
      </c>
      <c r="BD423" s="1">
        <v>42406</v>
      </c>
      <c r="BE423" t="s">
        <v>125</v>
      </c>
      <c r="BF423" t="s">
        <v>78</v>
      </c>
      <c r="BG423" t="s">
        <v>78</v>
      </c>
      <c r="BH423">
        <v>16384</v>
      </c>
      <c r="BI423">
        <v>0</v>
      </c>
      <c r="BJ423" t="s">
        <v>94</v>
      </c>
      <c r="BK423" t="s">
        <v>150</v>
      </c>
      <c r="BL423" t="s">
        <v>151</v>
      </c>
      <c r="BM423">
        <v>2</v>
      </c>
      <c r="BN423" t="s">
        <v>97</v>
      </c>
      <c r="BO423">
        <v>1</v>
      </c>
      <c r="BP423">
        <v>0</v>
      </c>
      <c r="BQ423">
        <v>59.95</v>
      </c>
      <c r="BR423">
        <v>119.9</v>
      </c>
      <c r="BS423" t="s">
        <v>98</v>
      </c>
      <c r="BT423">
        <v>0</v>
      </c>
      <c r="BU423">
        <v>0</v>
      </c>
      <c r="BV423">
        <v>0</v>
      </c>
      <c r="BW423">
        <v>55.5</v>
      </c>
      <c r="BX423">
        <v>111</v>
      </c>
      <c r="BY423">
        <v>8.9</v>
      </c>
      <c r="BZ423">
        <v>7.4228523769808197</v>
      </c>
      <c r="CA423" t="s">
        <v>78</v>
      </c>
      <c r="CB423" t="s">
        <v>78</v>
      </c>
    </row>
    <row r="424" spans="1:80" x14ac:dyDescent="0.25">
      <c r="A424" t="s">
        <v>904</v>
      </c>
      <c r="B424" t="s">
        <v>720</v>
      </c>
      <c r="C424">
        <f>YEAR(Table_cherry_TWO_View_VY_SOP_Detail[[#This Row],[Document_Date]])</f>
        <v>2016</v>
      </c>
      <c r="D424">
        <f>MONTH(Table_cherry_TWO_View_VY_SOP_Detail[[#This Row],[Document_Date]])</f>
        <v>2</v>
      </c>
      <c r="E424" t="str">
        <f>TEXT(Table_cherry_TWO_View_VY_SOP_Detail[[#This Row],[Document_Date]], "yyyy-MMM")</f>
        <v>2016-Feb</v>
      </c>
      <c r="F424" s="3">
        <f>WEEKDAY(Table_cherry_TWO_View_VY_SOP_Detail[[#This Row],[Document_Date]])</f>
        <v>1</v>
      </c>
      <c r="G424">
        <f>WEEKNUM(Table_cherry_TWO_View_VY_SOP_Detail[[#This Row],[Document_Date]])</f>
        <v>7</v>
      </c>
      <c r="H424">
        <f ca="1">_xlfn.DAYS(Table_cherry_TWO_View_VY_SOP_Detail[[#This Row],[Due_Date]], Table_cherry_TWO_View_VY_SOP_Detail[[#This Row],[Today]])</f>
        <v>868</v>
      </c>
      <c r="I424" s="2">
        <f t="shared" ca="1" si="6"/>
        <v>41539</v>
      </c>
      <c r="J424" s="1">
        <v>42407</v>
      </c>
      <c r="K424" s="1">
        <v>1</v>
      </c>
      <c r="L424" s="1">
        <v>42407</v>
      </c>
      <c r="M424" s="1">
        <v>42407</v>
      </c>
      <c r="N424">
        <v>130</v>
      </c>
      <c r="O424" t="s">
        <v>75</v>
      </c>
      <c r="P424" t="s">
        <v>142</v>
      </c>
      <c r="Q424" t="s">
        <v>143</v>
      </c>
      <c r="R424" t="s">
        <v>78</v>
      </c>
      <c r="S424" t="s">
        <v>735</v>
      </c>
      <c r="T424" t="s">
        <v>80</v>
      </c>
      <c r="U424" t="s">
        <v>80</v>
      </c>
      <c r="V424" t="s">
        <v>104</v>
      </c>
      <c r="W424" t="s">
        <v>104</v>
      </c>
      <c r="X424" t="s">
        <v>105</v>
      </c>
      <c r="Y424" t="s">
        <v>105</v>
      </c>
      <c r="Z424" t="s">
        <v>83</v>
      </c>
      <c r="AA424" t="s">
        <v>145</v>
      </c>
      <c r="AB424" t="s">
        <v>145</v>
      </c>
      <c r="AC424" t="s">
        <v>86</v>
      </c>
      <c r="AD424" t="s">
        <v>80</v>
      </c>
      <c r="AE424" t="s">
        <v>143</v>
      </c>
      <c r="AF424" t="s">
        <v>146</v>
      </c>
      <c r="AG424" t="s">
        <v>78</v>
      </c>
      <c r="AH424" t="s">
        <v>78</v>
      </c>
      <c r="AI424" t="s">
        <v>147</v>
      </c>
      <c r="AJ424" t="s">
        <v>148</v>
      </c>
      <c r="AK424" t="s">
        <v>149</v>
      </c>
      <c r="AL424" t="s">
        <v>91</v>
      </c>
      <c r="AM424" t="s">
        <v>80</v>
      </c>
      <c r="AN424" t="s">
        <v>143</v>
      </c>
      <c r="AO424" t="s">
        <v>146</v>
      </c>
      <c r="AP424" t="s">
        <v>78</v>
      </c>
      <c r="AQ424" t="s">
        <v>78</v>
      </c>
      <c r="AR424" t="s">
        <v>147</v>
      </c>
      <c r="AS424" t="s">
        <v>148</v>
      </c>
      <c r="AT424" t="s">
        <v>149</v>
      </c>
      <c r="AU424" t="s">
        <v>91</v>
      </c>
      <c r="AV424">
        <v>320.74</v>
      </c>
      <c r="AW424">
        <v>0</v>
      </c>
      <c r="AX424">
        <v>299.75</v>
      </c>
      <c r="AY424">
        <v>0</v>
      </c>
      <c r="AZ424">
        <v>0</v>
      </c>
      <c r="BA424">
        <v>20.99</v>
      </c>
      <c r="BB424" t="s">
        <v>92</v>
      </c>
      <c r="BC424" s="1">
        <v>42407</v>
      </c>
      <c r="BD424" s="1">
        <v>42407</v>
      </c>
      <c r="BE424" t="s">
        <v>125</v>
      </c>
      <c r="BF424" t="s">
        <v>78</v>
      </c>
      <c r="BG424" t="s">
        <v>78</v>
      </c>
      <c r="BH424">
        <v>16384</v>
      </c>
      <c r="BI424">
        <v>0</v>
      </c>
      <c r="BJ424" t="s">
        <v>94</v>
      </c>
      <c r="BK424" t="s">
        <v>150</v>
      </c>
      <c r="BL424" t="s">
        <v>151</v>
      </c>
      <c r="BM424">
        <v>5</v>
      </c>
      <c r="BN424" t="s">
        <v>97</v>
      </c>
      <c r="BO424">
        <v>1</v>
      </c>
      <c r="BP424">
        <v>0</v>
      </c>
      <c r="BQ424">
        <v>59.95</v>
      </c>
      <c r="BR424">
        <v>299.75</v>
      </c>
      <c r="BS424" t="s">
        <v>98</v>
      </c>
      <c r="BT424">
        <v>0</v>
      </c>
      <c r="BU424">
        <v>0</v>
      </c>
      <c r="BV424">
        <v>0</v>
      </c>
      <c r="BW424">
        <v>55.5</v>
      </c>
      <c r="BX424">
        <v>277.5</v>
      </c>
      <c r="BY424">
        <v>22.25</v>
      </c>
      <c r="BZ424">
        <v>7.4228523769808197</v>
      </c>
      <c r="CA424" t="s">
        <v>78</v>
      </c>
      <c r="CB424" t="s">
        <v>78</v>
      </c>
    </row>
    <row r="425" spans="1:80" x14ac:dyDescent="0.25">
      <c r="A425" t="s">
        <v>905</v>
      </c>
      <c r="B425" t="s">
        <v>720</v>
      </c>
      <c r="C425">
        <f>YEAR(Table_cherry_TWO_View_VY_SOP_Detail[[#This Row],[Document_Date]])</f>
        <v>2016</v>
      </c>
      <c r="D425">
        <f>MONTH(Table_cherry_TWO_View_VY_SOP_Detail[[#This Row],[Document_Date]])</f>
        <v>2</v>
      </c>
      <c r="E425" t="str">
        <f>TEXT(Table_cherry_TWO_View_VY_SOP_Detail[[#This Row],[Document_Date]], "yyyy-MMM")</f>
        <v>2016-Feb</v>
      </c>
      <c r="F425" s="3">
        <f>WEEKDAY(Table_cherry_TWO_View_VY_SOP_Detail[[#This Row],[Document_Date]])</f>
        <v>2</v>
      </c>
      <c r="G425">
        <f>WEEKNUM(Table_cherry_TWO_View_VY_SOP_Detail[[#This Row],[Document_Date]])</f>
        <v>7</v>
      </c>
      <c r="H425">
        <f ca="1">_xlfn.DAYS(Table_cherry_TWO_View_VY_SOP_Detail[[#This Row],[Due_Date]], Table_cherry_TWO_View_VY_SOP_Detail[[#This Row],[Today]])</f>
        <v>869</v>
      </c>
      <c r="I425" s="2">
        <f t="shared" ca="1" si="6"/>
        <v>41539</v>
      </c>
      <c r="J425" s="1">
        <v>42408</v>
      </c>
      <c r="K425" s="1">
        <v>1</v>
      </c>
      <c r="L425" s="1">
        <v>42408</v>
      </c>
      <c r="M425" s="1">
        <v>42408</v>
      </c>
      <c r="N425">
        <v>131</v>
      </c>
      <c r="O425" t="s">
        <v>75</v>
      </c>
      <c r="P425" t="s">
        <v>76</v>
      </c>
      <c r="Q425" t="s">
        <v>77</v>
      </c>
      <c r="R425" t="s">
        <v>78</v>
      </c>
      <c r="S425" t="s">
        <v>735</v>
      </c>
      <c r="T425" t="s">
        <v>80</v>
      </c>
      <c r="U425" t="s">
        <v>80</v>
      </c>
      <c r="V425" t="s">
        <v>81</v>
      </c>
      <c r="W425" t="s">
        <v>81</v>
      </c>
      <c r="X425" t="s">
        <v>82</v>
      </c>
      <c r="Y425" t="s">
        <v>82</v>
      </c>
      <c r="Z425" t="s">
        <v>83</v>
      </c>
      <c r="AA425" t="s">
        <v>84</v>
      </c>
      <c r="AB425" t="s">
        <v>84</v>
      </c>
      <c r="AC425" t="s">
        <v>85</v>
      </c>
      <c r="AD425" t="s">
        <v>86</v>
      </c>
      <c r="AE425" t="s">
        <v>77</v>
      </c>
      <c r="AF425" t="s">
        <v>87</v>
      </c>
      <c r="AG425" t="s">
        <v>78</v>
      </c>
      <c r="AH425" t="s">
        <v>78</v>
      </c>
      <c r="AI425" t="s">
        <v>88</v>
      </c>
      <c r="AJ425" t="s">
        <v>89</v>
      </c>
      <c r="AK425" t="s">
        <v>90</v>
      </c>
      <c r="AL425" t="s">
        <v>91</v>
      </c>
      <c r="AM425" t="s">
        <v>86</v>
      </c>
      <c r="AN425" t="s">
        <v>77</v>
      </c>
      <c r="AO425" t="s">
        <v>87</v>
      </c>
      <c r="AP425" t="s">
        <v>78</v>
      </c>
      <c r="AQ425" t="s">
        <v>78</v>
      </c>
      <c r="AR425" t="s">
        <v>88</v>
      </c>
      <c r="AS425" t="s">
        <v>89</v>
      </c>
      <c r="AT425" t="s">
        <v>90</v>
      </c>
      <c r="AU425" t="s">
        <v>91</v>
      </c>
      <c r="AV425">
        <v>128.35</v>
      </c>
      <c r="AW425">
        <v>0</v>
      </c>
      <c r="AX425">
        <v>119.95</v>
      </c>
      <c r="AY425">
        <v>0</v>
      </c>
      <c r="AZ425">
        <v>0</v>
      </c>
      <c r="BA425">
        <v>8.4</v>
      </c>
      <c r="BB425" t="s">
        <v>92</v>
      </c>
      <c r="BC425" s="1">
        <v>42408</v>
      </c>
      <c r="BD425" s="1">
        <v>42408</v>
      </c>
      <c r="BE425" t="s">
        <v>125</v>
      </c>
      <c r="BF425" t="s">
        <v>78</v>
      </c>
      <c r="BG425" t="s">
        <v>78</v>
      </c>
      <c r="BH425">
        <v>16384</v>
      </c>
      <c r="BI425">
        <v>0</v>
      </c>
      <c r="BJ425" t="s">
        <v>94</v>
      </c>
      <c r="BK425" t="s">
        <v>328</v>
      </c>
      <c r="BL425" t="s">
        <v>329</v>
      </c>
      <c r="BM425">
        <v>1</v>
      </c>
      <c r="BN425" t="s">
        <v>97</v>
      </c>
      <c r="BO425">
        <v>1</v>
      </c>
      <c r="BP425">
        <v>0</v>
      </c>
      <c r="BQ425">
        <v>119.95</v>
      </c>
      <c r="BR425">
        <v>119.95</v>
      </c>
      <c r="BS425" t="s">
        <v>98</v>
      </c>
      <c r="BT425">
        <v>0</v>
      </c>
      <c r="BU425">
        <v>0</v>
      </c>
      <c r="BV425">
        <v>0</v>
      </c>
      <c r="BW425">
        <v>59.29</v>
      </c>
      <c r="BX425">
        <v>59.29</v>
      </c>
      <c r="BY425">
        <v>60.66</v>
      </c>
      <c r="BZ425">
        <v>50.571071279699872</v>
      </c>
      <c r="CA425" t="s">
        <v>99</v>
      </c>
      <c r="CB425" t="s">
        <v>78</v>
      </c>
    </row>
    <row r="426" spans="1:80" x14ac:dyDescent="0.25">
      <c r="A426" t="s">
        <v>906</v>
      </c>
      <c r="B426" t="s">
        <v>720</v>
      </c>
      <c r="C426">
        <f>YEAR(Table_cherry_TWO_View_VY_SOP_Detail[[#This Row],[Document_Date]])</f>
        <v>2016</v>
      </c>
      <c r="D426">
        <f>MONTH(Table_cherry_TWO_View_VY_SOP_Detail[[#This Row],[Document_Date]])</f>
        <v>2</v>
      </c>
      <c r="E426" t="str">
        <f>TEXT(Table_cherry_TWO_View_VY_SOP_Detail[[#This Row],[Document_Date]], "yyyy-MMM")</f>
        <v>2016-Feb</v>
      </c>
      <c r="F426" s="3">
        <f>WEEKDAY(Table_cherry_TWO_View_VY_SOP_Detail[[#This Row],[Document_Date]])</f>
        <v>3</v>
      </c>
      <c r="G426">
        <f>WEEKNUM(Table_cherry_TWO_View_VY_SOP_Detail[[#This Row],[Document_Date]])</f>
        <v>7</v>
      </c>
      <c r="H426">
        <f ca="1">_xlfn.DAYS(Table_cherry_TWO_View_VY_SOP_Detail[[#This Row],[Due_Date]], Table_cherry_TWO_View_VY_SOP_Detail[[#This Row],[Today]])</f>
        <v>870</v>
      </c>
      <c r="I426" s="2">
        <f t="shared" ca="1" si="6"/>
        <v>41539</v>
      </c>
      <c r="J426" s="1">
        <v>42409</v>
      </c>
      <c r="K426" s="1">
        <v>1</v>
      </c>
      <c r="L426" s="1">
        <v>42409</v>
      </c>
      <c r="M426" s="1">
        <v>42409</v>
      </c>
      <c r="N426">
        <v>132</v>
      </c>
      <c r="O426" t="s">
        <v>75</v>
      </c>
      <c r="P426" t="s">
        <v>316</v>
      </c>
      <c r="Q426" t="s">
        <v>317</v>
      </c>
      <c r="R426" t="s">
        <v>78</v>
      </c>
      <c r="S426" t="s">
        <v>735</v>
      </c>
      <c r="T426" t="s">
        <v>80</v>
      </c>
      <c r="U426" t="s">
        <v>80</v>
      </c>
      <c r="V426" t="s">
        <v>318</v>
      </c>
      <c r="W426" t="s">
        <v>318</v>
      </c>
      <c r="X426" t="s">
        <v>319</v>
      </c>
      <c r="Y426" t="s">
        <v>319</v>
      </c>
      <c r="Z426" t="s">
        <v>83</v>
      </c>
      <c r="AA426" t="s">
        <v>84</v>
      </c>
      <c r="AB426" t="s">
        <v>84</v>
      </c>
      <c r="AC426" t="s">
        <v>85</v>
      </c>
      <c r="AD426" t="s">
        <v>86</v>
      </c>
      <c r="AE426" t="s">
        <v>317</v>
      </c>
      <c r="AF426" t="s">
        <v>320</v>
      </c>
      <c r="AG426" t="s">
        <v>78</v>
      </c>
      <c r="AH426" t="s">
        <v>78</v>
      </c>
      <c r="AI426" t="s">
        <v>321</v>
      </c>
      <c r="AJ426" t="s">
        <v>322</v>
      </c>
      <c r="AK426" t="s">
        <v>323</v>
      </c>
      <c r="AL426" t="s">
        <v>124</v>
      </c>
      <c r="AM426" t="s">
        <v>86</v>
      </c>
      <c r="AN426" t="s">
        <v>317</v>
      </c>
      <c r="AO426" t="s">
        <v>320</v>
      </c>
      <c r="AP426" t="s">
        <v>78</v>
      </c>
      <c r="AQ426" t="s">
        <v>78</v>
      </c>
      <c r="AR426" t="s">
        <v>321</v>
      </c>
      <c r="AS426" t="s">
        <v>322</v>
      </c>
      <c r="AT426" t="s">
        <v>323</v>
      </c>
      <c r="AU426" t="s">
        <v>124</v>
      </c>
      <c r="AV426">
        <v>5135.8999999999996</v>
      </c>
      <c r="AW426">
        <v>0</v>
      </c>
      <c r="AX426">
        <v>4799.8999999999996</v>
      </c>
      <c r="AY426">
        <v>0</v>
      </c>
      <c r="AZ426">
        <v>0</v>
      </c>
      <c r="BA426">
        <v>336</v>
      </c>
      <c r="BB426" t="s">
        <v>92</v>
      </c>
      <c r="BC426" s="1">
        <v>42409</v>
      </c>
      <c r="BD426" s="1">
        <v>42409</v>
      </c>
      <c r="BE426" t="s">
        <v>125</v>
      </c>
      <c r="BF426" t="s">
        <v>78</v>
      </c>
      <c r="BG426" t="s">
        <v>78</v>
      </c>
      <c r="BH426">
        <v>16384</v>
      </c>
      <c r="BI426">
        <v>0</v>
      </c>
      <c r="BJ426" t="s">
        <v>94</v>
      </c>
      <c r="BK426" t="s">
        <v>324</v>
      </c>
      <c r="BL426" t="s">
        <v>325</v>
      </c>
      <c r="BM426">
        <v>2</v>
      </c>
      <c r="BN426" t="s">
        <v>97</v>
      </c>
      <c r="BO426">
        <v>1</v>
      </c>
      <c r="BP426">
        <v>0</v>
      </c>
      <c r="BQ426">
        <v>2399.9499999999998</v>
      </c>
      <c r="BR426">
        <v>4799.8999999999996</v>
      </c>
      <c r="BS426" t="s">
        <v>98</v>
      </c>
      <c r="BT426">
        <v>0</v>
      </c>
      <c r="BU426">
        <v>0</v>
      </c>
      <c r="BV426">
        <v>0</v>
      </c>
      <c r="BW426">
        <v>1197</v>
      </c>
      <c r="BX426">
        <v>2394</v>
      </c>
      <c r="BY426">
        <v>2405.9</v>
      </c>
      <c r="BZ426">
        <v>50.123960915852408</v>
      </c>
      <c r="CA426" t="s">
        <v>99</v>
      </c>
      <c r="CB426" t="s">
        <v>78</v>
      </c>
    </row>
    <row r="427" spans="1:80" x14ac:dyDescent="0.25">
      <c r="A427" t="s">
        <v>907</v>
      </c>
      <c r="B427" t="s">
        <v>720</v>
      </c>
      <c r="C427">
        <f>YEAR(Table_cherry_TWO_View_VY_SOP_Detail[[#This Row],[Document_Date]])</f>
        <v>2016</v>
      </c>
      <c r="D427">
        <f>MONTH(Table_cherry_TWO_View_VY_SOP_Detail[[#This Row],[Document_Date]])</f>
        <v>2</v>
      </c>
      <c r="E427" t="str">
        <f>TEXT(Table_cherry_TWO_View_VY_SOP_Detail[[#This Row],[Document_Date]], "yyyy-MMM")</f>
        <v>2016-Feb</v>
      </c>
      <c r="F427" s="3">
        <f>WEEKDAY(Table_cherry_TWO_View_VY_SOP_Detail[[#This Row],[Document_Date]])</f>
        <v>3</v>
      </c>
      <c r="G427">
        <f>WEEKNUM(Table_cherry_TWO_View_VY_SOP_Detail[[#This Row],[Document_Date]])</f>
        <v>7</v>
      </c>
      <c r="H427">
        <f ca="1">_xlfn.DAYS(Table_cherry_TWO_View_VY_SOP_Detail[[#This Row],[Due_Date]], Table_cherry_TWO_View_VY_SOP_Detail[[#This Row],[Today]])</f>
        <v>870</v>
      </c>
      <c r="I427" s="2">
        <f t="shared" ca="1" si="6"/>
        <v>41539</v>
      </c>
      <c r="J427" s="1">
        <v>42409</v>
      </c>
      <c r="K427" s="1">
        <v>1</v>
      </c>
      <c r="L427" s="1">
        <v>42409</v>
      </c>
      <c r="M427" s="1">
        <v>42409</v>
      </c>
      <c r="N427">
        <v>133</v>
      </c>
      <c r="O427" t="s">
        <v>75</v>
      </c>
      <c r="P427" t="s">
        <v>309</v>
      </c>
      <c r="Q427" t="s">
        <v>310</v>
      </c>
      <c r="R427" t="s">
        <v>78</v>
      </c>
      <c r="S427" t="s">
        <v>735</v>
      </c>
      <c r="T427" t="s">
        <v>80</v>
      </c>
      <c r="U427" t="s">
        <v>80</v>
      </c>
      <c r="V427" t="s">
        <v>267</v>
      </c>
      <c r="W427" t="s">
        <v>267</v>
      </c>
      <c r="X427" t="s">
        <v>268</v>
      </c>
      <c r="Y427" t="s">
        <v>268</v>
      </c>
      <c r="Z427" t="s">
        <v>83</v>
      </c>
      <c r="AA427" t="s">
        <v>84</v>
      </c>
      <c r="AB427" t="s">
        <v>84</v>
      </c>
      <c r="AC427" t="s">
        <v>86</v>
      </c>
      <c r="AD427" t="s">
        <v>86</v>
      </c>
      <c r="AE427" t="s">
        <v>310</v>
      </c>
      <c r="AF427" t="s">
        <v>312</v>
      </c>
      <c r="AG427" t="s">
        <v>78</v>
      </c>
      <c r="AH427" t="s">
        <v>78</v>
      </c>
      <c r="AI427" t="s">
        <v>313</v>
      </c>
      <c r="AJ427" t="s">
        <v>278</v>
      </c>
      <c r="AK427" t="s">
        <v>314</v>
      </c>
      <c r="AL427" t="s">
        <v>91</v>
      </c>
      <c r="AM427" t="s">
        <v>86</v>
      </c>
      <c r="AN427" t="s">
        <v>310</v>
      </c>
      <c r="AO427" t="s">
        <v>312</v>
      </c>
      <c r="AP427" t="s">
        <v>78</v>
      </c>
      <c r="AQ427" t="s">
        <v>78</v>
      </c>
      <c r="AR427" t="s">
        <v>313</v>
      </c>
      <c r="AS427" t="s">
        <v>278</v>
      </c>
      <c r="AT427" t="s">
        <v>314</v>
      </c>
      <c r="AU427" t="s">
        <v>91</v>
      </c>
      <c r="AV427">
        <v>2567.9499999999998</v>
      </c>
      <c r="AW427">
        <v>0</v>
      </c>
      <c r="AX427">
        <v>2399.9499999999998</v>
      </c>
      <c r="AY427">
        <v>0</v>
      </c>
      <c r="AZ427">
        <v>0</v>
      </c>
      <c r="BA427">
        <v>168</v>
      </c>
      <c r="BB427" t="s">
        <v>92</v>
      </c>
      <c r="BC427" s="1">
        <v>42409</v>
      </c>
      <c r="BD427" s="1">
        <v>42409</v>
      </c>
      <c r="BE427" t="s">
        <v>125</v>
      </c>
      <c r="BF427" t="s">
        <v>78</v>
      </c>
      <c r="BG427" t="s">
        <v>78</v>
      </c>
      <c r="BH427">
        <v>16384</v>
      </c>
      <c r="BI427">
        <v>0</v>
      </c>
      <c r="BJ427" t="s">
        <v>94</v>
      </c>
      <c r="BK427" t="s">
        <v>324</v>
      </c>
      <c r="BL427" t="s">
        <v>325</v>
      </c>
      <c r="BM427">
        <v>1</v>
      </c>
      <c r="BN427" t="s">
        <v>97</v>
      </c>
      <c r="BO427">
        <v>1</v>
      </c>
      <c r="BP427">
        <v>0</v>
      </c>
      <c r="BQ427">
        <v>2399.9499999999998</v>
      </c>
      <c r="BR427">
        <v>2399.9499999999998</v>
      </c>
      <c r="BS427" t="s">
        <v>98</v>
      </c>
      <c r="BT427">
        <v>0</v>
      </c>
      <c r="BU427">
        <v>0</v>
      </c>
      <c r="BV427">
        <v>0</v>
      </c>
      <c r="BW427">
        <v>1197</v>
      </c>
      <c r="BX427">
        <v>1197</v>
      </c>
      <c r="BY427">
        <v>1202.95</v>
      </c>
      <c r="BZ427">
        <v>50.123960915852408</v>
      </c>
      <c r="CA427" t="s">
        <v>99</v>
      </c>
      <c r="CB427" t="s">
        <v>78</v>
      </c>
    </row>
    <row r="428" spans="1:80" x14ac:dyDescent="0.25">
      <c r="A428" t="s">
        <v>908</v>
      </c>
      <c r="B428" t="s">
        <v>720</v>
      </c>
      <c r="C428">
        <f>YEAR(Table_cherry_TWO_View_VY_SOP_Detail[[#This Row],[Document_Date]])</f>
        <v>2016</v>
      </c>
      <c r="D428">
        <f>MONTH(Table_cherry_TWO_View_VY_SOP_Detail[[#This Row],[Document_Date]])</f>
        <v>2</v>
      </c>
      <c r="E428" t="str">
        <f>TEXT(Table_cherry_TWO_View_VY_SOP_Detail[[#This Row],[Document_Date]], "yyyy-MMM")</f>
        <v>2016-Feb</v>
      </c>
      <c r="F428" s="3">
        <f>WEEKDAY(Table_cherry_TWO_View_VY_SOP_Detail[[#This Row],[Document_Date]])</f>
        <v>4</v>
      </c>
      <c r="G428">
        <f>WEEKNUM(Table_cherry_TWO_View_VY_SOP_Detail[[#This Row],[Document_Date]])</f>
        <v>7</v>
      </c>
      <c r="H428">
        <f ca="1">_xlfn.DAYS(Table_cherry_TWO_View_VY_SOP_Detail[[#This Row],[Due_Date]], Table_cherry_TWO_View_VY_SOP_Detail[[#This Row],[Today]])</f>
        <v>871</v>
      </c>
      <c r="I428" s="2">
        <f t="shared" ca="1" si="6"/>
        <v>41539</v>
      </c>
      <c r="J428" s="1">
        <v>42410</v>
      </c>
      <c r="K428" s="1">
        <v>1</v>
      </c>
      <c r="L428" s="1">
        <v>42410</v>
      </c>
      <c r="M428" s="1">
        <v>42410</v>
      </c>
      <c r="N428">
        <v>134</v>
      </c>
      <c r="O428" t="s">
        <v>75</v>
      </c>
      <c r="P428" t="s">
        <v>248</v>
      </c>
      <c r="Q428" t="s">
        <v>249</v>
      </c>
      <c r="R428" t="s">
        <v>78</v>
      </c>
      <c r="S428" t="s">
        <v>735</v>
      </c>
      <c r="T428" t="s">
        <v>80</v>
      </c>
      <c r="U428" t="s">
        <v>80</v>
      </c>
      <c r="V428" t="s">
        <v>104</v>
      </c>
      <c r="W428" t="s">
        <v>104</v>
      </c>
      <c r="X428" t="s">
        <v>105</v>
      </c>
      <c r="Y428" t="s">
        <v>105</v>
      </c>
      <c r="Z428" t="s">
        <v>83</v>
      </c>
      <c r="AA428" t="s">
        <v>84</v>
      </c>
      <c r="AB428" t="s">
        <v>84</v>
      </c>
      <c r="AC428" t="s">
        <v>85</v>
      </c>
      <c r="AD428" t="s">
        <v>86</v>
      </c>
      <c r="AE428" t="s">
        <v>249</v>
      </c>
      <c r="AF428" t="s">
        <v>251</v>
      </c>
      <c r="AG428" t="s">
        <v>78</v>
      </c>
      <c r="AH428" t="s">
        <v>78</v>
      </c>
      <c r="AI428" t="s">
        <v>147</v>
      </c>
      <c r="AJ428" t="s">
        <v>148</v>
      </c>
      <c r="AK428" t="s">
        <v>252</v>
      </c>
      <c r="AL428" t="s">
        <v>91</v>
      </c>
      <c r="AM428" t="s">
        <v>86</v>
      </c>
      <c r="AN428" t="s">
        <v>249</v>
      </c>
      <c r="AO428" t="s">
        <v>251</v>
      </c>
      <c r="AP428" t="s">
        <v>78</v>
      </c>
      <c r="AQ428" t="s">
        <v>78</v>
      </c>
      <c r="AR428" t="s">
        <v>147</v>
      </c>
      <c r="AS428" t="s">
        <v>148</v>
      </c>
      <c r="AT428" t="s">
        <v>252</v>
      </c>
      <c r="AU428" t="s">
        <v>91</v>
      </c>
      <c r="AV428">
        <v>5135.8999999999996</v>
      </c>
      <c r="AW428">
        <v>0</v>
      </c>
      <c r="AX428">
        <v>4799.8999999999996</v>
      </c>
      <c r="AY428">
        <v>0</v>
      </c>
      <c r="AZ428">
        <v>0</v>
      </c>
      <c r="BA428">
        <v>336</v>
      </c>
      <c r="BB428" t="s">
        <v>92</v>
      </c>
      <c r="BC428" s="1">
        <v>42410</v>
      </c>
      <c r="BD428" s="1">
        <v>42410</v>
      </c>
      <c r="BE428" t="s">
        <v>125</v>
      </c>
      <c r="BF428" t="s">
        <v>78</v>
      </c>
      <c r="BG428" t="s">
        <v>78</v>
      </c>
      <c r="BH428">
        <v>16384</v>
      </c>
      <c r="BI428">
        <v>0</v>
      </c>
      <c r="BJ428" t="s">
        <v>94</v>
      </c>
      <c r="BK428" t="s">
        <v>324</v>
      </c>
      <c r="BL428" t="s">
        <v>325</v>
      </c>
      <c r="BM428">
        <v>2</v>
      </c>
      <c r="BN428" t="s">
        <v>97</v>
      </c>
      <c r="BO428">
        <v>1</v>
      </c>
      <c r="BP428">
        <v>0</v>
      </c>
      <c r="BQ428">
        <v>2399.9499999999998</v>
      </c>
      <c r="BR428">
        <v>4799.8999999999996</v>
      </c>
      <c r="BS428" t="s">
        <v>98</v>
      </c>
      <c r="BT428">
        <v>0</v>
      </c>
      <c r="BU428">
        <v>0</v>
      </c>
      <c r="BV428">
        <v>0</v>
      </c>
      <c r="BW428">
        <v>1197</v>
      </c>
      <c r="BX428">
        <v>2394</v>
      </c>
      <c r="BY428">
        <v>2405.9</v>
      </c>
      <c r="BZ428">
        <v>50.123960915852408</v>
      </c>
      <c r="CA428" t="s">
        <v>99</v>
      </c>
      <c r="CB428" t="s">
        <v>78</v>
      </c>
    </row>
    <row r="429" spans="1:80" x14ac:dyDescent="0.25">
      <c r="A429" t="s">
        <v>909</v>
      </c>
      <c r="B429" t="s">
        <v>720</v>
      </c>
      <c r="C429">
        <f>YEAR(Table_cherry_TWO_View_VY_SOP_Detail[[#This Row],[Document_Date]])</f>
        <v>2016</v>
      </c>
      <c r="D429">
        <f>MONTH(Table_cherry_TWO_View_VY_SOP_Detail[[#This Row],[Document_Date]])</f>
        <v>2</v>
      </c>
      <c r="E429" t="str">
        <f>TEXT(Table_cherry_TWO_View_VY_SOP_Detail[[#This Row],[Document_Date]], "yyyy-MMM")</f>
        <v>2016-Feb</v>
      </c>
      <c r="F429" s="3">
        <f>WEEKDAY(Table_cherry_TWO_View_VY_SOP_Detail[[#This Row],[Document_Date]])</f>
        <v>5</v>
      </c>
      <c r="G429">
        <f>WEEKNUM(Table_cherry_TWO_View_VY_SOP_Detail[[#This Row],[Document_Date]])</f>
        <v>7</v>
      </c>
      <c r="H429">
        <f ca="1">_xlfn.DAYS(Table_cherry_TWO_View_VY_SOP_Detail[[#This Row],[Due_Date]], Table_cherry_TWO_View_VY_SOP_Detail[[#This Row],[Today]])</f>
        <v>872</v>
      </c>
      <c r="I429" s="2">
        <f t="shared" ca="1" si="6"/>
        <v>41539</v>
      </c>
      <c r="J429" s="1">
        <v>42411</v>
      </c>
      <c r="K429" s="1">
        <v>1</v>
      </c>
      <c r="L429" s="1">
        <v>42411</v>
      </c>
      <c r="M429" s="1">
        <v>42411</v>
      </c>
      <c r="N429">
        <v>135</v>
      </c>
      <c r="O429" t="s">
        <v>75</v>
      </c>
      <c r="P429" t="s">
        <v>256</v>
      </c>
      <c r="Q429" t="s">
        <v>257</v>
      </c>
      <c r="R429" t="s">
        <v>78</v>
      </c>
      <c r="S429" t="s">
        <v>735</v>
      </c>
      <c r="T429" t="s">
        <v>80</v>
      </c>
      <c r="U429" t="s">
        <v>80</v>
      </c>
      <c r="V429" t="s">
        <v>239</v>
      </c>
      <c r="W429" t="s">
        <v>239</v>
      </c>
      <c r="X429" t="s">
        <v>240</v>
      </c>
      <c r="Y429" t="s">
        <v>240</v>
      </c>
      <c r="Z429" t="s">
        <v>78</v>
      </c>
      <c r="AA429" t="s">
        <v>84</v>
      </c>
      <c r="AB429" t="s">
        <v>84</v>
      </c>
      <c r="AC429" t="s">
        <v>85</v>
      </c>
      <c r="AD429" t="s">
        <v>86</v>
      </c>
      <c r="AE429" t="s">
        <v>257</v>
      </c>
      <c r="AF429" t="s">
        <v>258</v>
      </c>
      <c r="AG429" t="s">
        <v>78</v>
      </c>
      <c r="AH429" t="s">
        <v>78</v>
      </c>
      <c r="AI429" t="s">
        <v>259</v>
      </c>
      <c r="AJ429" t="s">
        <v>260</v>
      </c>
      <c r="AK429" t="s">
        <v>261</v>
      </c>
      <c r="AL429" t="s">
        <v>124</v>
      </c>
      <c r="AM429" t="s">
        <v>86</v>
      </c>
      <c r="AN429" t="s">
        <v>257</v>
      </c>
      <c r="AO429" t="s">
        <v>258</v>
      </c>
      <c r="AP429" t="s">
        <v>78</v>
      </c>
      <c r="AQ429" t="s">
        <v>78</v>
      </c>
      <c r="AR429" t="s">
        <v>259</v>
      </c>
      <c r="AS429" t="s">
        <v>260</v>
      </c>
      <c r="AT429" t="s">
        <v>261</v>
      </c>
      <c r="AU429" t="s">
        <v>124</v>
      </c>
      <c r="AV429">
        <v>5135.8999999999996</v>
      </c>
      <c r="AW429">
        <v>0</v>
      </c>
      <c r="AX429">
        <v>4799.8999999999996</v>
      </c>
      <c r="AY429">
        <v>0</v>
      </c>
      <c r="AZ429">
        <v>0</v>
      </c>
      <c r="BA429">
        <v>336</v>
      </c>
      <c r="BB429" t="s">
        <v>92</v>
      </c>
      <c r="BC429" s="1">
        <v>42411</v>
      </c>
      <c r="BD429" s="1">
        <v>42411</v>
      </c>
      <c r="BE429" t="s">
        <v>125</v>
      </c>
      <c r="BF429" t="s">
        <v>78</v>
      </c>
      <c r="BG429" t="s">
        <v>78</v>
      </c>
      <c r="BH429">
        <v>16384</v>
      </c>
      <c r="BI429">
        <v>0</v>
      </c>
      <c r="BJ429" t="s">
        <v>94</v>
      </c>
      <c r="BK429" t="s">
        <v>324</v>
      </c>
      <c r="BL429" t="s">
        <v>325</v>
      </c>
      <c r="BM429">
        <v>2</v>
      </c>
      <c r="BN429" t="s">
        <v>97</v>
      </c>
      <c r="BO429">
        <v>1</v>
      </c>
      <c r="BP429">
        <v>0</v>
      </c>
      <c r="BQ429">
        <v>2399.9499999999998</v>
      </c>
      <c r="BR429">
        <v>4799.8999999999996</v>
      </c>
      <c r="BS429" t="s">
        <v>98</v>
      </c>
      <c r="BT429">
        <v>0</v>
      </c>
      <c r="BU429">
        <v>0</v>
      </c>
      <c r="BV429">
        <v>0</v>
      </c>
      <c r="BW429">
        <v>1197</v>
      </c>
      <c r="BX429">
        <v>2394</v>
      </c>
      <c r="BY429">
        <v>2405.9</v>
      </c>
      <c r="BZ429">
        <v>50.123960915852408</v>
      </c>
      <c r="CA429" t="s">
        <v>99</v>
      </c>
      <c r="CB429" t="s">
        <v>78</v>
      </c>
    </row>
    <row r="430" spans="1:80" x14ac:dyDescent="0.25">
      <c r="A430" t="s">
        <v>910</v>
      </c>
      <c r="B430" t="s">
        <v>720</v>
      </c>
      <c r="C430">
        <f>YEAR(Table_cherry_TWO_View_VY_SOP_Detail[[#This Row],[Document_Date]])</f>
        <v>2016</v>
      </c>
      <c r="D430">
        <f>MONTH(Table_cherry_TWO_View_VY_SOP_Detail[[#This Row],[Document_Date]])</f>
        <v>2</v>
      </c>
      <c r="E430" t="str">
        <f>TEXT(Table_cherry_TWO_View_VY_SOP_Detail[[#This Row],[Document_Date]], "yyyy-MMM")</f>
        <v>2016-Feb</v>
      </c>
      <c r="F430" s="3">
        <f>WEEKDAY(Table_cherry_TWO_View_VY_SOP_Detail[[#This Row],[Document_Date]])</f>
        <v>1</v>
      </c>
      <c r="G430">
        <f>WEEKNUM(Table_cherry_TWO_View_VY_SOP_Detail[[#This Row],[Document_Date]])</f>
        <v>8</v>
      </c>
      <c r="H430">
        <f ca="1">_xlfn.DAYS(Table_cherry_TWO_View_VY_SOP_Detail[[#This Row],[Due_Date]], Table_cherry_TWO_View_VY_SOP_Detail[[#This Row],[Today]])</f>
        <v>875</v>
      </c>
      <c r="I430" s="2">
        <f t="shared" ca="1" si="6"/>
        <v>41539</v>
      </c>
      <c r="J430" s="1">
        <v>42414</v>
      </c>
      <c r="K430" s="1">
        <v>1</v>
      </c>
      <c r="L430" s="1">
        <v>42414</v>
      </c>
      <c r="M430" s="1">
        <v>42414</v>
      </c>
      <c r="N430">
        <v>136</v>
      </c>
      <c r="O430" t="s">
        <v>75</v>
      </c>
      <c r="P430" t="s">
        <v>265</v>
      </c>
      <c r="Q430" t="s">
        <v>266</v>
      </c>
      <c r="R430" t="s">
        <v>78</v>
      </c>
      <c r="S430" t="s">
        <v>735</v>
      </c>
      <c r="T430" t="s">
        <v>80</v>
      </c>
      <c r="U430" t="s">
        <v>80</v>
      </c>
      <c r="V430" t="s">
        <v>267</v>
      </c>
      <c r="W430" t="s">
        <v>267</v>
      </c>
      <c r="X430" t="s">
        <v>268</v>
      </c>
      <c r="Y430" t="s">
        <v>268</v>
      </c>
      <c r="Z430" t="s">
        <v>83</v>
      </c>
      <c r="AA430" t="s">
        <v>84</v>
      </c>
      <c r="AB430" t="s">
        <v>84</v>
      </c>
      <c r="AC430" t="s">
        <v>86</v>
      </c>
      <c r="AD430" t="s">
        <v>86</v>
      </c>
      <c r="AE430" t="s">
        <v>266</v>
      </c>
      <c r="AF430" t="s">
        <v>269</v>
      </c>
      <c r="AG430" t="s">
        <v>78</v>
      </c>
      <c r="AH430" t="s">
        <v>78</v>
      </c>
      <c r="AI430" t="s">
        <v>270</v>
      </c>
      <c r="AJ430" t="s">
        <v>271</v>
      </c>
      <c r="AK430" t="s">
        <v>272</v>
      </c>
      <c r="AL430" t="s">
        <v>91</v>
      </c>
      <c r="AM430" t="s">
        <v>86</v>
      </c>
      <c r="AN430" t="s">
        <v>266</v>
      </c>
      <c r="AO430" t="s">
        <v>269</v>
      </c>
      <c r="AP430" t="s">
        <v>78</v>
      </c>
      <c r="AQ430" t="s">
        <v>78</v>
      </c>
      <c r="AR430" t="s">
        <v>270</v>
      </c>
      <c r="AS430" t="s">
        <v>271</v>
      </c>
      <c r="AT430" t="s">
        <v>272</v>
      </c>
      <c r="AU430" t="s">
        <v>91</v>
      </c>
      <c r="AV430">
        <v>2567.9499999999998</v>
      </c>
      <c r="AW430">
        <v>0</v>
      </c>
      <c r="AX430">
        <v>2399.9499999999998</v>
      </c>
      <c r="AY430">
        <v>0</v>
      </c>
      <c r="AZ430">
        <v>0</v>
      </c>
      <c r="BA430">
        <v>168</v>
      </c>
      <c r="BB430" t="s">
        <v>92</v>
      </c>
      <c r="BC430" s="1">
        <v>42414</v>
      </c>
      <c r="BD430" s="1">
        <v>42414</v>
      </c>
      <c r="BE430" t="s">
        <v>125</v>
      </c>
      <c r="BF430" t="s">
        <v>78</v>
      </c>
      <c r="BG430" t="s">
        <v>78</v>
      </c>
      <c r="BH430">
        <v>16384</v>
      </c>
      <c r="BI430">
        <v>0</v>
      </c>
      <c r="BJ430" t="s">
        <v>94</v>
      </c>
      <c r="BK430" t="s">
        <v>324</v>
      </c>
      <c r="BL430" t="s">
        <v>325</v>
      </c>
      <c r="BM430">
        <v>1</v>
      </c>
      <c r="BN430" t="s">
        <v>97</v>
      </c>
      <c r="BO430">
        <v>1</v>
      </c>
      <c r="BP430">
        <v>0</v>
      </c>
      <c r="BQ430">
        <v>2399.9499999999998</v>
      </c>
      <c r="BR430">
        <v>2399.9499999999998</v>
      </c>
      <c r="BS430" t="s">
        <v>98</v>
      </c>
      <c r="BT430">
        <v>0</v>
      </c>
      <c r="BU430">
        <v>0</v>
      </c>
      <c r="BV430">
        <v>0</v>
      </c>
      <c r="BW430">
        <v>1197</v>
      </c>
      <c r="BX430">
        <v>1197</v>
      </c>
      <c r="BY430">
        <v>1202.95</v>
      </c>
      <c r="BZ430">
        <v>50.123960915852408</v>
      </c>
      <c r="CA430" t="s">
        <v>99</v>
      </c>
      <c r="CB430" t="s">
        <v>78</v>
      </c>
    </row>
    <row r="431" spans="1:80" x14ac:dyDescent="0.25">
      <c r="A431" t="s">
        <v>911</v>
      </c>
      <c r="B431" t="s">
        <v>720</v>
      </c>
      <c r="C431">
        <f>YEAR(Table_cherry_TWO_View_VY_SOP_Detail[[#This Row],[Document_Date]])</f>
        <v>2016</v>
      </c>
      <c r="D431">
        <f>MONTH(Table_cherry_TWO_View_VY_SOP_Detail[[#This Row],[Document_Date]])</f>
        <v>2</v>
      </c>
      <c r="E431" t="str">
        <f>TEXT(Table_cherry_TWO_View_VY_SOP_Detail[[#This Row],[Document_Date]], "yyyy-MMM")</f>
        <v>2016-Feb</v>
      </c>
      <c r="F431" s="3">
        <f>WEEKDAY(Table_cherry_TWO_View_VY_SOP_Detail[[#This Row],[Document_Date]])</f>
        <v>2</v>
      </c>
      <c r="G431">
        <f>WEEKNUM(Table_cherry_TWO_View_VY_SOP_Detail[[#This Row],[Document_Date]])</f>
        <v>8</v>
      </c>
      <c r="H431">
        <f ca="1">_xlfn.DAYS(Table_cherry_TWO_View_VY_SOP_Detail[[#This Row],[Due_Date]], Table_cherry_TWO_View_VY_SOP_Detail[[#This Row],[Today]])</f>
        <v>876</v>
      </c>
      <c r="I431" s="2">
        <f t="shared" ca="1" si="6"/>
        <v>41539</v>
      </c>
      <c r="J431" s="1">
        <v>42415</v>
      </c>
      <c r="K431" s="1">
        <v>1</v>
      </c>
      <c r="L431" s="1">
        <v>42415</v>
      </c>
      <c r="M431" s="1">
        <v>42415</v>
      </c>
      <c r="N431">
        <v>137</v>
      </c>
      <c r="O431" t="s">
        <v>75</v>
      </c>
      <c r="P431" t="s">
        <v>274</v>
      </c>
      <c r="Q431" t="s">
        <v>275</v>
      </c>
      <c r="R431" t="s">
        <v>78</v>
      </c>
      <c r="S431" t="s">
        <v>735</v>
      </c>
      <c r="T431" t="s">
        <v>80</v>
      </c>
      <c r="U431" t="s">
        <v>80</v>
      </c>
      <c r="V431" t="s">
        <v>267</v>
      </c>
      <c r="W431" t="s">
        <v>267</v>
      </c>
      <c r="X431" t="s">
        <v>268</v>
      </c>
      <c r="Y431" t="s">
        <v>268</v>
      </c>
      <c r="Z431" t="s">
        <v>83</v>
      </c>
      <c r="AA431" t="s">
        <v>84</v>
      </c>
      <c r="AB431" t="s">
        <v>84</v>
      </c>
      <c r="AC431" t="s">
        <v>86</v>
      </c>
      <c r="AD431" t="s">
        <v>86</v>
      </c>
      <c r="AE431" t="s">
        <v>275</v>
      </c>
      <c r="AF431" t="s">
        <v>276</v>
      </c>
      <c r="AG431" t="s">
        <v>78</v>
      </c>
      <c r="AH431" t="s">
        <v>78</v>
      </c>
      <c r="AI431" t="s">
        <v>277</v>
      </c>
      <c r="AJ431" t="s">
        <v>278</v>
      </c>
      <c r="AK431" t="s">
        <v>279</v>
      </c>
      <c r="AL431" t="s">
        <v>91</v>
      </c>
      <c r="AM431" t="s">
        <v>86</v>
      </c>
      <c r="AN431" t="s">
        <v>275</v>
      </c>
      <c r="AO431" t="s">
        <v>276</v>
      </c>
      <c r="AP431" t="s">
        <v>78</v>
      </c>
      <c r="AQ431" t="s">
        <v>78</v>
      </c>
      <c r="AR431" t="s">
        <v>277</v>
      </c>
      <c r="AS431" t="s">
        <v>278</v>
      </c>
      <c r="AT431" t="s">
        <v>279</v>
      </c>
      <c r="AU431" t="s">
        <v>91</v>
      </c>
      <c r="AV431">
        <v>2399.9499999999998</v>
      </c>
      <c r="AW431">
        <v>0</v>
      </c>
      <c r="AX431">
        <v>2399.9499999999998</v>
      </c>
      <c r="AY431">
        <v>0</v>
      </c>
      <c r="AZ431">
        <v>0</v>
      </c>
      <c r="BA431">
        <v>0</v>
      </c>
      <c r="BB431" t="s">
        <v>92</v>
      </c>
      <c r="BC431" s="1">
        <v>42415</v>
      </c>
      <c r="BD431" s="1">
        <v>42415</v>
      </c>
      <c r="BE431" t="s">
        <v>125</v>
      </c>
      <c r="BF431" t="s">
        <v>78</v>
      </c>
      <c r="BG431" t="s">
        <v>78</v>
      </c>
      <c r="BH431">
        <v>16384</v>
      </c>
      <c r="BI431">
        <v>0</v>
      </c>
      <c r="BJ431" t="s">
        <v>94</v>
      </c>
      <c r="BK431" t="s">
        <v>324</v>
      </c>
      <c r="BL431" t="s">
        <v>325</v>
      </c>
      <c r="BM431">
        <v>1</v>
      </c>
      <c r="BN431" t="s">
        <v>97</v>
      </c>
      <c r="BO431">
        <v>1</v>
      </c>
      <c r="BP431">
        <v>0</v>
      </c>
      <c r="BQ431">
        <v>2399.9499999999998</v>
      </c>
      <c r="BR431">
        <v>2399.9499999999998</v>
      </c>
      <c r="BS431" t="s">
        <v>98</v>
      </c>
      <c r="BT431">
        <v>0</v>
      </c>
      <c r="BU431">
        <v>0</v>
      </c>
      <c r="BV431">
        <v>0</v>
      </c>
      <c r="BW431">
        <v>1197</v>
      </c>
      <c r="BX431">
        <v>1197</v>
      </c>
      <c r="BY431">
        <v>1202.95</v>
      </c>
      <c r="BZ431">
        <v>50.123960915852408</v>
      </c>
      <c r="CA431" t="s">
        <v>99</v>
      </c>
      <c r="CB431" t="s">
        <v>78</v>
      </c>
    </row>
    <row r="432" spans="1:80" x14ac:dyDescent="0.25">
      <c r="A432" t="s">
        <v>912</v>
      </c>
      <c r="B432" t="s">
        <v>720</v>
      </c>
      <c r="C432">
        <f>YEAR(Table_cherry_TWO_View_VY_SOP_Detail[[#This Row],[Document_Date]])</f>
        <v>2016</v>
      </c>
      <c r="D432">
        <f>MONTH(Table_cherry_TWO_View_VY_SOP_Detail[[#This Row],[Document_Date]])</f>
        <v>2</v>
      </c>
      <c r="E432" t="str">
        <f>TEXT(Table_cherry_TWO_View_VY_SOP_Detail[[#This Row],[Document_Date]], "yyyy-MMM")</f>
        <v>2016-Feb</v>
      </c>
      <c r="F432" s="3">
        <f>WEEKDAY(Table_cherry_TWO_View_VY_SOP_Detail[[#This Row],[Document_Date]])</f>
        <v>3</v>
      </c>
      <c r="G432">
        <f>WEEKNUM(Table_cherry_TWO_View_VY_SOP_Detail[[#This Row],[Document_Date]])</f>
        <v>8</v>
      </c>
      <c r="H432">
        <f ca="1">_xlfn.DAYS(Table_cherry_TWO_View_VY_SOP_Detail[[#This Row],[Due_Date]], Table_cherry_TWO_View_VY_SOP_Detail[[#This Row],[Today]])</f>
        <v>877</v>
      </c>
      <c r="I432" s="2">
        <f t="shared" ca="1" si="6"/>
        <v>41539</v>
      </c>
      <c r="J432" s="1">
        <v>42416</v>
      </c>
      <c r="K432" s="1">
        <v>1</v>
      </c>
      <c r="L432" s="1">
        <v>42416</v>
      </c>
      <c r="M432" s="1">
        <v>42416</v>
      </c>
      <c r="N432">
        <v>138</v>
      </c>
      <c r="O432" t="s">
        <v>75</v>
      </c>
      <c r="P432" t="s">
        <v>283</v>
      </c>
      <c r="Q432" t="s">
        <v>284</v>
      </c>
      <c r="R432" t="s">
        <v>78</v>
      </c>
      <c r="S432" t="s">
        <v>735</v>
      </c>
      <c r="T432" t="s">
        <v>80</v>
      </c>
      <c r="U432" t="s">
        <v>80</v>
      </c>
      <c r="V432" t="s">
        <v>81</v>
      </c>
      <c r="W432" t="s">
        <v>81</v>
      </c>
      <c r="X432" t="s">
        <v>82</v>
      </c>
      <c r="Y432" t="s">
        <v>82</v>
      </c>
      <c r="Z432" t="s">
        <v>83</v>
      </c>
      <c r="AA432" t="s">
        <v>84</v>
      </c>
      <c r="AB432" t="s">
        <v>84</v>
      </c>
      <c r="AC432" t="s">
        <v>85</v>
      </c>
      <c r="AD432" t="s">
        <v>86</v>
      </c>
      <c r="AE432" t="s">
        <v>284</v>
      </c>
      <c r="AF432" t="s">
        <v>285</v>
      </c>
      <c r="AG432" t="s">
        <v>78</v>
      </c>
      <c r="AH432" t="s">
        <v>78</v>
      </c>
      <c r="AI432" t="s">
        <v>286</v>
      </c>
      <c r="AJ432" t="s">
        <v>287</v>
      </c>
      <c r="AK432" t="s">
        <v>288</v>
      </c>
      <c r="AL432" t="s">
        <v>91</v>
      </c>
      <c r="AM432" t="s">
        <v>86</v>
      </c>
      <c r="AN432" t="s">
        <v>284</v>
      </c>
      <c r="AO432" t="s">
        <v>285</v>
      </c>
      <c r="AP432" t="s">
        <v>78</v>
      </c>
      <c r="AQ432" t="s">
        <v>78</v>
      </c>
      <c r="AR432" t="s">
        <v>286</v>
      </c>
      <c r="AS432" t="s">
        <v>287</v>
      </c>
      <c r="AT432" t="s">
        <v>288</v>
      </c>
      <c r="AU432" t="s">
        <v>91</v>
      </c>
      <c r="AV432">
        <v>5135.8999999999996</v>
      </c>
      <c r="AW432">
        <v>0</v>
      </c>
      <c r="AX432">
        <v>4799.8999999999996</v>
      </c>
      <c r="AY432">
        <v>0</v>
      </c>
      <c r="AZ432">
        <v>0</v>
      </c>
      <c r="BA432">
        <v>336</v>
      </c>
      <c r="BB432" t="s">
        <v>92</v>
      </c>
      <c r="BC432" s="1">
        <v>42416</v>
      </c>
      <c r="BD432" s="1">
        <v>42416</v>
      </c>
      <c r="BE432" t="s">
        <v>125</v>
      </c>
      <c r="BF432" t="s">
        <v>78</v>
      </c>
      <c r="BG432" t="s">
        <v>78</v>
      </c>
      <c r="BH432">
        <v>16384</v>
      </c>
      <c r="BI432">
        <v>0</v>
      </c>
      <c r="BJ432" t="s">
        <v>94</v>
      </c>
      <c r="BK432" t="s">
        <v>324</v>
      </c>
      <c r="BL432" t="s">
        <v>325</v>
      </c>
      <c r="BM432">
        <v>2</v>
      </c>
      <c r="BN432" t="s">
        <v>97</v>
      </c>
      <c r="BO432">
        <v>1</v>
      </c>
      <c r="BP432">
        <v>0</v>
      </c>
      <c r="BQ432">
        <v>2399.9499999999998</v>
      </c>
      <c r="BR432">
        <v>4799.8999999999996</v>
      </c>
      <c r="BS432" t="s">
        <v>98</v>
      </c>
      <c r="BT432">
        <v>0</v>
      </c>
      <c r="BU432">
        <v>0</v>
      </c>
      <c r="BV432">
        <v>0</v>
      </c>
      <c r="BW432">
        <v>1197</v>
      </c>
      <c r="BX432">
        <v>2394</v>
      </c>
      <c r="BY432">
        <v>2405.9</v>
      </c>
      <c r="BZ432">
        <v>50.123960915852408</v>
      </c>
      <c r="CA432" t="s">
        <v>99</v>
      </c>
      <c r="CB432" t="s">
        <v>78</v>
      </c>
    </row>
    <row r="433" spans="1:80" x14ac:dyDescent="0.25">
      <c r="A433" t="s">
        <v>913</v>
      </c>
      <c r="B433" t="s">
        <v>720</v>
      </c>
      <c r="C433">
        <f>YEAR(Table_cherry_TWO_View_VY_SOP_Detail[[#This Row],[Document_Date]])</f>
        <v>2016</v>
      </c>
      <c r="D433">
        <f>MONTH(Table_cherry_TWO_View_VY_SOP_Detail[[#This Row],[Document_Date]])</f>
        <v>2</v>
      </c>
      <c r="E433" t="str">
        <f>TEXT(Table_cherry_TWO_View_VY_SOP_Detail[[#This Row],[Document_Date]], "yyyy-MMM")</f>
        <v>2016-Feb</v>
      </c>
      <c r="F433" s="3">
        <f>WEEKDAY(Table_cherry_TWO_View_VY_SOP_Detail[[#This Row],[Document_Date]])</f>
        <v>4</v>
      </c>
      <c r="G433">
        <f>WEEKNUM(Table_cherry_TWO_View_VY_SOP_Detail[[#This Row],[Document_Date]])</f>
        <v>8</v>
      </c>
      <c r="H433">
        <f ca="1">_xlfn.DAYS(Table_cherry_TWO_View_VY_SOP_Detail[[#This Row],[Due_Date]], Table_cherry_TWO_View_VY_SOP_Detail[[#This Row],[Today]])</f>
        <v>878</v>
      </c>
      <c r="I433" s="2">
        <f t="shared" ca="1" si="6"/>
        <v>41539</v>
      </c>
      <c r="J433" s="1">
        <v>42417</v>
      </c>
      <c r="K433" s="1">
        <v>1</v>
      </c>
      <c r="L433" s="1">
        <v>42417</v>
      </c>
      <c r="M433" s="1">
        <v>42417</v>
      </c>
      <c r="N433">
        <v>139</v>
      </c>
      <c r="O433" t="s">
        <v>75</v>
      </c>
      <c r="P433" t="s">
        <v>293</v>
      </c>
      <c r="Q433" t="s">
        <v>294</v>
      </c>
      <c r="R433" t="s">
        <v>78</v>
      </c>
      <c r="S433" t="s">
        <v>735</v>
      </c>
      <c r="T433" t="s">
        <v>80</v>
      </c>
      <c r="U433" t="s">
        <v>80</v>
      </c>
      <c r="V433" t="s">
        <v>81</v>
      </c>
      <c r="W433" t="s">
        <v>81</v>
      </c>
      <c r="X433" t="s">
        <v>82</v>
      </c>
      <c r="Y433" t="s">
        <v>82</v>
      </c>
      <c r="Z433" t="s">
        <v>83</v>
      </c>
      <c r="AA433" t="s">
        <v>84</v>
      </c>
      <c r="AB433" t="s">
        <v>84</v>
      </c>
      <c r="AC433" t="s">
        <v>85</v>
      </c>
      <c r="AD433" t="s">
        <v>86</v>
      </c>
      <c r="AE433" t="s">
        <v>295</v>
      </c>
      <c r="AF433" t="s">
        <v>296</v>
      </c>
      <c r="AG433" t="s">
        <v>78</v>
      </c>
      <c r="AH433" t="s">
        <v>78</v>
      </c>
      <c r="AI433" t="s">
        <v>297</v>
      </c>
      <c r="AJ433" t="s">
        <v>287</v>
      </c>
      <c r="AK433" t="s">
        <v>298</v>
      </c>
      <c r="AL433" t="s">
        <v>91</v>
      </c>
      <c r="AM433" t="s">
        <v>86</v>
      </c>
      <c r="AN433" t="s">
        <v>295</v>
      </c>
      <c r="AO433" t="s">
        <v>296</v>
      </c>
      <c r="AP433" t="s">
        <v>78</v>
      </c>
      <c r="AQ433" t="s">
        <v>78</v>
      </c>
      <c r="AR433" t="s">
        <v>297</v>
      </c>
      <c r="AS433" t="s">
        <v>287</v>
      </c>
      <c r="AT433" t="s">
        <v>298</v>
      </c>
      <c r="AU433" t="s">
        <v>91</v>
      </c>
      <c r="AV433">
        <v>2399.9499999999998</v>
      </c>
      <c r="AW433">
        <v>0</v>
      </c>
      <c r="AX433">
        <v>2399.9499999999998</v>
      </c>
      <c r="AY433">
        <v>0</v>
      </c>
      <c r="AZ433">
        <v>0</v>
      </c>
      <c r="BA433">
        <v>0</v>
      </c>
      <c r="BB433" t="s">
        <v>92</v>
      </c>
      <c r="BC433" s="1">
        <v>42417</v>
      </c>
      <c r="BD433" s="1">
        <v>42417</v>
      </c>
      <c r="BE433" t="s">
        <v>125</v>
      </c>
      <c r="BF433" t="s">
        <v>78</v>
      </c>
      <c r="BG433" t="s">
        <v>78</v>
      </c>
      <c r="BH433">
        <v>16384</v>
      </c>
      <c r="BI433">
        <v>0</v>
      </c>
      <c r="BJ433" t="s">
        <v>94</v>
      </c>
      <c r="BK433" t="s">
        <v>324</v>
      </c>
      <c r="BL433" t="s">
        <v>325</v>
      </c>
      <c r="BM433">
        <v>1</v>
      </c>
      <c r="BN433" t="s">
        <v>97</v>
      </c>
      <c r="BO433">
        <v>1</v>
      </c>
      <c r="BP433">
        <v>0</v>
      </c>
      <c r="BQ433">
        <v>2399.9499999999998</v>
      </c>
      <c r="BR433">
        <v>2399.9499999999998</v>
      </c>
      <c r="BS433" t="s">
        <v>98</v>
      </c>
      <c r="BT433">
        <v>0</v>
      </c>
      <c r="BU433">
        <v>0</v>
      </c>
      <c r="BV433">
        <v>0</v>
      </c>
      <c r="BW433">
        <v>1197</v>
      </c>
      <c r="BX433">
        <v>1197</v>
      </c>
      <c r="BY433">
        <v>1202.95</v>
      </c>
      <c r="BZ433">
        <v>50.123960915852408</v>
      </c>
      <c r="CA433" t="s">
        <v>99</v>
      </c>
      <c r="CB433" t="s">
        <v>78</v>
      </c>
    </row>
    <row r="434" spans="1:80" x14ac:dyDescent="0.25">
      <c r="A434" t="s">
        <v>914</v>
      </c>
      <c r="B434" t="s">
        <v>720</v>
      </c>
      <c r="C434">
        <f>YEAR(Table_cherry_TWO_View_VY_SOP_Detail[[#This Row],[Document_Date]])</f>
        <v>2016</v>
      </c>
      <c r="D434">
        <f>MONTH(Table_cherry_TWO_View_VY_SOP_Detail[[#This Row],[Document_Date]])</f>
        <v>2</v>
      </c>
      <c r="E434" t="str">
        <f>TEXT(Table_cherry_TWO_View_VY_SOP_Detail[[#This Row],[Document_Date]], "yyyy-MMM")</f>
        <v>2016-Feb</v>
      </c>
      <c r="F434" s="3">
        <f>WEEKDAY(Table_cherry_TWO_View_VY_SOP_Detail[[#This Row],[Document_Date]])</f>
        <v>4</v>
      </c>
      <c r="G434">
        <f>WEEKNUM(Table_cherry_TWO_View_VY_SOP_Detail[[#This Row],[Document_Date]])</f>
        <v>8</v>
      </c>
      <c r="H434">
        <f ca="1">_xlfn.DAYS(Table_cherry_TWO_View_VY_SOP_Detail[[#This Row],[Due_Date]], Table_cherry_TWO_View_VY_SOP_Detail[[#This Row],[Today]])</f>
        <v>878</v>
      </c>
      <c r="I434" s="2">
        <f t="shared" ca="1" si="6"/>
        <v>41539</v>
      </c>
      <c r="J434" s="1">
        <v>42417</v>
      </c>
      <c r="K434" s="1">
        <v>1</v>
      </c>
      <c r="L434" s="1">
        <v>42417</v>
      </c>
      <c r="M434" s="1">
        <v>42417</v>
      </c>
      <c r="N434">
        <v>140</v>
      </c>
      <c r="O434" t="s">
        <v>75</v>
      </c>
      <c r="P434" t="s">
        <v>300</v>
      </c>
      <c r="Q434" t="s">
        <v>301</v>
      </c>
      <c r="R434" t="s">
        <v>78</v>
      </c>
      <c r="S434" t="s">
        <v>735</v>
      </c>
      <c r="T434" t="s">
        <v>80</v>
      </c>
      <c r="U434" t="s">
        <v>80</v>
      </c>
      <c r="V434" t="s">
        <v>131</v>
      </c>
      <c r="W434" t="s">
        <v>131</v>
      </c>
      <c r="X434" t="s">
        <v>132</v>
      </c>
      <c r="Y434" t="s">
        <v>132</v>
      </c>
      <c r="Z434" t="s">
        <v>83</v>
      </c>
      <c r="AA434" t="s">
        <v>84</v>
      </c>
      <c r="AB434" t="s">
        <v>84</v>
      </c>
      <c r="AC434" t="s">
        <v>86</v>
      </c>
      <c r="AD434" t="s">
        <v>302</v>
      </c>
      <c r="AE434" t="s">
        <v>301</v>
      </c>
      <c r="AF434" t="s">
        <v>303</v>
      </c>
      <c r="AG434" t="s">
        <v>78</v>
      </c>
      <c r="AH434" t="s">
        <v>78</v>
      </c>
      <c r="AI434" t="s">
        <v>304</v>
      </c>
      <c r="AJ434" t="s">
        <v>136</v>
      </c>
      <c r="AK434" t="s">
        <v>305</v>
      </c>
      <c r="AL434" t="s">
        <v>91</v>
      </c>
      <c r="AM434" t="s">
        <v>302</v>
      </c>
      <c r="AN434" t="s">
        <v>301</v>
      </c>
      <c r="AO434" t="s">
        <v>303</v>
      </c>
      <c r="AP434" t="s">
        <v>78</v>
      </c>
      <c r="AQ434" t="s">
        <v>78</v>
      </c>
      <c r="AR434" t="s">
        <v>304</v>
      </c>
      <c r="AS434" t="s">
        <v>136</v>
      </c>
      <c r="AT434" t="s">
        <v>305</v>
      </c>
      <c r="AU434" t="s">
        <v>91</v>
      </c>
      <c r="AV434">
        <v>10.65</v>
      </c>
      <c r="AW434">
        <v>0</v>
      </c>
      <c r="AX434">
        <v>9.9499999999999993</v>
      </c>
      <c r="AY434">
        <v>0</v>
      </c>
      <c r="AZ434">
        <v>0</v>
      </c>
      <c r="BA434">
        <v>0.7</v>
      </c>
      <c r="BB434" t="s">
        <v>92</v>
      </c>
      <c r="BC434" s="1">
        <v>42417</v>
      </c>
      <c r="BD434" s="1">
        <v>42417</v>
      </c>
      <c r="BE434" t="s">
        <v>125</v>
      </c>
      <c r="BF434" t="s">
        <v>78</v>
      </c>
      <c r="BG434" t="s">
        <v>78</v>
      </c>
      <c r="BH434">
        <v>16384</v>
      </c>
      <c r="BI434">
        <v>0</v>
      </c>
      <c r="BJ434" t="s">
        <v>94</v>
      </c>
      <c r="BK434" t="s">
        <v>253</v>
      </c>
      <c r="BL434" t="s">
        <v>254</v>
      </c>
      <c r="BM434">
        <v>1</v>
      </c>
      <c r="BN434" t="s">
        <v>97</v>
      </c>
      <c r="BO434">
        <v>1</v>
      </c>
      <c r="BP434">
        <v>0</v>
      </c>
      <c r="BQ434">
        <v>9.9499999999999993</v>
      </c>
      <c r="BR434">
        <v>9.9499999999999993</v>
      </c>
      <c r="BS434" t="s">
        <v>98</v>
      </c>
      <c r="BT434">
        <v>0</v>
      </c>
      <c r="BU434">
        <v>0</v>
      </c>
      <c r="BV434">
        <v>0</v>
      </c>
      <c r="BW434">
        <v>3.29</v>
      </c>
      <c r="BX434">
        <v>3.29</v>
      </c>
      <c r="BY434">
        <v>6.66</v>
      </c>
      <c r="BZ434">
        <v>66.934673366834176</v>
      </c>
      <c r="CA434" t="s">
        <v>99</v>
      </c>
      <c r="CB434" t="s">
        <v>78</v>
      </c>
    </row>
    <row r="435" spans="1:80" x14ac:dyDescent="0.25">
      <c r="A435" t="s">
        <v>915</v>
      </c>
      <c r="B435" t="s">
        <v>720</v>
      </c>
      <c r="C435">
        <f>YEAR(Table_cherry_TWO_View_VY_SOP_Detail[[#This Row],[Document_Date]])</f>
        <v>2016</v>
      </c>
      <c r="D435">
        <f>MONTH(Table_cherry_TWO_View_VY_SOP_Detail[[#This Row],[Document_Date]])</f>
        <v>2</v>
      </c>
      <c r="E435" t="str">
        <f>TEXT(Table_cherry_TWO_View_VY_SOP_Detail[[#This Row],[Document_Date]], "yyyy-MMM")</f>
        <v>2016-Feb</v>
      </c>
      <c r="F435" s="3">
        <f>WEEKDAY(Table_cherry_TWO_View_VY_SOP_Detail[[#This Row],[Document_Date]])</f>
        <v>5</v>
      </c>
      <c r="G435">
        <f>WEEKNUM(Table_cherry_TWO_View_VY_SOP_Detail[[#This Row],[Document_Date]])</f>
        <v>8</v>
      </c>
      <c r="H435">
        <f ca="1">_xlfn.DAYS(Table_cherry_TWO_View_VY_SOP_Detail[[#This Row],[Due_Date]], Table_cherry_TWO_View_VY_SOP_Detail[[#This Row],[Today]])</f>
        <v>879</v>
      </c>
      <c r="I435" s="2">
        <f t="shared" ca="1" si="6"/>
        <v>41539</v>
      </c>
      <c r="J435" s="1">
        <v>42418</v>
      </c>
      <c r="K435" s="1">
        <v>1</v>
      </c>
      <c r="L435" s="1">
        <v>42418</v>
      </c>
      <c r="M435" s="1">
        <v>42418</v>
      </c>
      <c r="N435">
        <v>141</v>
      </c>
      <c r="O435" t="s">
        <v>75</v>
      </c>
      <c r="P435" t="s">
        <v>309</v>
      </c>
      <c r="Q435" t="s">
        <v>310</v>
      </c>
      <c r="R435" t="s">
        <v>78</v>
      </c>
      <c r="S435" t="s">
        <v>735</v>
      </c>
      <c r="T435" t="s">
        <v>80</v>
      </c>
      <c r="U435" t="s">
        <v>80</v>
      </c>
      <c r="V435" t="s">
        <v>267</v>
      </c>
      <c r="W435" t="s">
        <v>267</v>
      </c>
      <c r="X435" t="s">
        <v>268</v>
      </c>
      <c r="Y435" t="s">
        <v>268</v>
      </c>
      <c r="Z435" t="s">
        <v>83</v>
      </c>
      <c r="AA435" t="s">
        <v>84</v>
      </c>
      <c r="AB435" t="s">
        <v>84</v>
      </c>
      <c r="AC435" t="s">
        <v>86</v>
      </c>
      <c r="AD435" t="s">
        <v>86</v>
      </c>
      <c r="AE435" t="s">
        <v>310</v>
      </c>
      <c r="AF435" t="s">
        <v>312</v>
      </c>
      <c r="AG435" t="s">
        <v>78</v>
      </c>
      <c r="AH435" t="s">
        <v>78</v>
      </c>
      <c r="AI435" t="s">
        <v>313</v>
      </c>
      <c r="AJ435" t="s">
        <v>278</v>
      </c>
      <c r="AK435" t="s">
        <v>314</v>
      </c>
      <c r="AL435" t="s">
        <v>91</v>
      </c>
      <c r="AM435" t="s">
        <v>86</v>
      </c>
      <c r="AN435" t="s">
        <v>310</v>
      </c>
      <c r="AO435" t="s">
        <v>312</v>
      </c>
      <c r="AP435" t="s">
        <v>78</v>
      </c>
      <c r="AQ435" t="s">
        <v>78</v>
      </c>
      <c r="AR435" t="s">
        <v>313</v>
      </c>
      <c r="AS435" t="s">
        <v>278</v>
      </c>
      <c r="AT435" t="s">
        <v>314</v>
      </c>
      <c r="AU435" t="s">
        <v>91</v>
      </c>
      <c r="AV435">
        <v>2567.9499999999998</v>
      </c>
      <c r="AW435">
        <v>0</v>
      </c>
      <c r="AX435">
        <v>2399.9499999999998</v>
      </c>
      <c r="AY435">
        <v>0</v>
      </c>
      <c r="AZ435">
        <v>0</v>
      </c>
      <c r="BA435">
        <v>168</v>
      </c>
      <c r="BB435" t="s">
        <v>92</v>
      </c>
      <c r="BC435" s="1">
        <v>42418</v>
      </c>
      <c r="BD435" s="1">
        <v>42418</v>
      </c>
      <c r="BE435" t="s">
        <v>125</v>
      </c>
      <c r="BF435" t="s">
        <v>78</v>
      </c>
      <c r="BG435" t="s">
        <v>78</v>
      </c>
      <c r="BH435">
        <v>16384</v>
      </c>
      <c r="BI435">
        <v>0</v>
      </c>
      <c r="BJ435" t="s">
        <v>94</v>
      </c>
      <c r="BK435" t="s">
        <v>324</v>
      </c>
      <c r="BL435" t="s">
        <v>325</v>
      </c>
      <c r="BM435">
        <v>1</v>
      </c>
      <c r="BN435" t="s">
        <v>97</v>
      </c>
      <c r="BO435">
        <v>1</v>
      </c>
      <c r="BP435">
        <v>0</v>
      </c>
      <c r="BQ435">
        <v>2399.9499999999998</v>
      </c>
      <c r="BR435">
        <v>2399.9499999999998</v>
      </c>
      <c r="BS435" t="s">
        <v>98</v>
      </c>
      <c r="BT435">
        <v>0</v>
      </c>
      <c r="BU435">
        <v>0</v>
      </c>
      <c r="BV435">
        <v>0</v>
      </c>
      <c r="BW435">
        <v>1197</v>
      </c>
      <c r="BX435">
        <v>1197</v>
      </c>
      <c r="BY435">
        <v>1202.95</v>
      </c>
      <c r="BZ435">
        <v>50.123960915852408</v>
      </c>
      <c r="CA435" t="s">
        <v>99</v>
      </c>
      <c r="CB435" t="s">
        <v>78</v>
      </c>
    </row>
    <row r="436" spans="1:80" x14ac:dyDescent="0.25">
      <c r="A436" t="s">
        <v>916</v>
      </c>
      <c r="B436" t="s">
        <v>720</v>
      </c>
      <c r="C436">
        <f>YEAR(Table_cherry_TWO_View_VY_SOP_Detail[[#This Row],[Document_Date]])</f>
        <v>2016</v>
      </c>
      <c r="D436">
        <f>MONTH(Table_cherry_TWO_View_VY_SOP_Detail[[#This Row],[Document_Date]])</f>
        <v>2</v>
      </c>
      <c r="E436" t="str">
        <f>TEXT(Table_cherry_TWO_View_VY_SOP_Detail[[#This Row],[Document_Date]], "yyyy-MMM")</f>
        <v>2016-Feb</v>
      </c>
      <c r="F436" s="3">
        <f>WEEKDAY(Table_cherry_TWO_View_VY_SOP_Detail[[#This Row],[Document_Date]])</f>
        <v>5</v>
      </c>
      <c r="G436">
        <f>WEEKNUM(Table_cherry_TWO_View_VY_SOP_Detail[[#This Row],[Document_Date]])</f>
        <v>8</v>
      </c>
      <c r="H436">
        <f ca="1">_xlfn.DAYS(Table_cherry_TWO_View_VY_SOP_Detail[[#This Row],[Due_Date]], Table_cherry_TWO_View_VY_SOP_Detail[[#This Row],[Today]])</f>
        <v>879</v>
      </c>
      <c r="I436" s="2">
        <f t="shared" ca="1" si="6"/>
        <v>41539</v>
      </c>
      <c r="J436" s="1">
        <v>42418</v>
      </c>
      <c r="K436" s="1">
        <v>1</v>
      </c>
      <c r="L436" s="1">
        <v>42418</v>
      </c>
      <c r="M436" s="1">
        <v>42418</v>
      </c>
      <c r="N436">
        <v>142</v>
      </c>
      <c r="O436" t="s">
        <v>75</v>
      </c>
      <c r="P436" t="s">
        <v>316</v>
      </c>
      <c r="Q436" t="s">
        <v>317</v>
      </c>
      <c r="R436" t="s">
        <v>78</v>
      </c>
      <c r="S436" t="s">
        <v>735</v>
      </c>
      <c r="T436" t="s">
        <v>80</v>
      </c>
      <c r="U436" t="s">
        <v>80</v>
      </c>
      <c r="V436" t="s">
        <v>318</v>
      </c>
      <c r="W436" t="s">
        <v>318</v>
      </c>
      <c r="X436" t="s">
        <v>319</v>
      </c>
      <c r="Y436" t="s">
        <v>319</v>
      </c>
      <c r="Z436" t="s">
        <v>83</v>
      </c>
      <c r="AA436" t="s">
        <v>84</v>
      </c>
      <c r="AB436" t="s">
        <v>84</v>
      </c>
      <c r="AC436" t="s">
        <v>85</v>
      </c>
      <c r="AD436" t="s">
        <v>86</v>
      </c>
      <c r="AE436" t="s">
        <v>317</v>
      </c>
      <c r="AF436" t="s">
        <v>320</v>
      </c>
      <c r="AG436" t="s">
        <v>78</v>
      </c>
      <c r="AH436" t="s">
        <v>78</v>
      </c>
      <c r="AI436" t="s">
        <v>321</v>
      </c>
      <c r="AJ436" t="s">
        <v>322</v>
      </c>
      <c r="AK436" t="s">
        <v>323</v>
      </c>
      <c r="AL436" t="s">
        <v>124</v>
      </c>
      <c r="AM436" t="s">
        <v>86</v>
      </c>
      <c r="AN436" t="s">
        <v>317</v>
      </c>
      <c r="AO436" t="s">
        <v>320</v>
      </c>
      <c r="AP436" t="s">
        <v>78</v>
      </c>
      <c r="AQ436" t="s">
        <v>78</v>
      </c>
      <c r="AR436" t="s">
        <v>321</v>
      </c>
      <c r="AS436" t="s">
        <v>322</v>
      </c>
      <c r="AT436" t="s">
        <v>323</v>
      </c>
      <c r="AU436" t="s">
        <v>124</v>
      </c>
      <c r="AV436">
        <v>171.1</v>
      </c>
      <c r="AW436">
        <v>0</v>
      </c>
      <c r="AX436">
        <v>159.9</v>
      </c>
      <c r="AY436">
        <v>0</v>
      </c>
      <c r="AZ436">
        <v>0</v>
      </c>
      <c r="BA436">
        <v>11.2</v>
      </c>
      <c r="BB436" t="s">
        <v>92</v>
      </c>
      <c r="BC436" s="1">
        <v>42418</v>
      </c>
      <c r="BD436" s="1">
        <v>42418</v>
      </c>
      <c r="BE436" t="s">
        <v>125</v>
      </c>
      <c r="BF436" t="s">
        <v>78</v>
      </c>
      <c r="BG436" t="s">
        <v>78</v>
      </c>
      <c r="BH436">
        <v>16384</v>
      </c>
      <c r="BI436">
        <v>0</v>
      </c>
      <c r="BJ436" t="s">
        <v>94</v>
      </c>
      <c r="BK436" t="s">
        <v>126</v>
      </c>
      <c r="BL436" t="s">
        <v>127</v>
      </c>
      <c r="BM436">
        <v>2</v>
      </c>
      <c r="BN436" t="s">
        <v>97</v>
      </c>
      <c r="BO436">
        <v>1</v>
      </c>
      <c r="BP436">
        <v>0</v>
      </c>
      <c r="BQ436">
        <v>79.95</v>
      </c>
      <c r="BR436">
        <v>159.9</v>
      </c>
      <c r="BS436" t="s">
        <v>98</v>
      </c>
      <c r="BT436">
        <v>0</v>
      </c>
      <c r="BU436">
        <v>0</v>
      </c>
      <c r="BV436">
        <v>0</v>
      </c>
      <c r="BW436">
        <v>38.590000000000003</v>
      </c>
      <c r="BX436">
        <v>77.180000000000007</v>
      </c>
      <c r="BY436">
        <v>82.72</v>
      </c>
      <c r="BZ436">
        <v>51.732332707942462</v>
      </c>
      <c r="CA436" t="s">
        <v>99</v>
      </c>
      <c r="CB436" t="s">
        <v>78</v>
      </c>
    </row>
    <row r="437" spans="1:80" x14ac:dyDescent="0.25">
      <c r="A437" t="s">
        <v>917</v>
      </c>
      <c r="B437" t="s">
        <v>720</v>
      </c>
      <c r="C437">
        <f>YEAR(Table_cherry_TWO_View_VY_SOP_Detail[[#This Row],[Document_Date]])</f>
        <v>2016</v>
      </c>
      <c r="D437">
        <f>MONTH(Table_cherry_TWO_View_VY_SOP_Detail[[#This Row],[Document_Date]])</f>
        <v>2</v>
      </c>
      <c r="E437" t="str">
        <f>TEXT(Table_cherry_TWO_View_VY_SOP_Detail[[#This Row],[Document_Date]], "yyyy-MMM")</f>
        <v>2016-Feb</v>
      </c>
      <c r="F437" s="3">
        <f>WEEKDAY(Table_cherry_TWO_View_VY_SOP_Detail[[#This Row],[Document_Date]])</f>
        <v>6</v>
      </c>
      <c r="G437">
        <f>WEEKNUM(Table_cherry_TWO_View_VY_SOP_Detail[[#This Row],[Document_Date]])</f>
        <v>8</v>
      </c>
      <c r="H437">
        <f ca="1">_xlfn.DAYS(Table_cherry_TWO_View_VY_SOP_Detail[[#This Row],[Due_Date]], Table_cherry_TWO_View_VY_SOP_Detail[[#This Row],[Today]])</f>
        <v>880</v>
      </c>
      <c r="I437" s="2">
        <f t="shared" ca="1" si="6"/>
        <v>41539</v>
      </c>
      <c r="J437" s="1">
        <v>42419</v>
      </c>
      <c r="K437" s="1">
        <v>1</v>
      </c>
      <c r="L437" s="1">
        <v>42419</v>
      </c>
      <c r="M437" s="1">
        <v>42419</v>
      </c>
      <c r="N437">
        <v>143</v>
      </c>
      <c r="O437" t="s">
        <v>75</v>
      </c>
      <c r="P437" t="s">
        <v>142</v>
      </c>
      <c r="Q437" t="s">
        <v>143</v>
      </c>
      <c r="R437" t="s">
        <v>78</v>
      </c>
      <c r="S437" t="s">
        <v>735</v>
      </c>
      <c r="T437" t="s">
        <v>80</v>
      </c>
      <c r="U437" t="s">
        <v>80</v>
      </c>
      <c r="V437" t="s">
        <v>104</v>
      </c>
      <c r="W437" t="s">
        <v>104</v>
      </c>
      <c r="X437" t="s">
        <v>105</v>
      </c>
      <c r="Y437" t="s">
        <v>105</v>
      </c>
      <c r="Z437" t="s">
        <v>83</v>
      </c>
      <c r="AA437" t="s">
        <v>145</v>
      </c>
      <c r="AB437" t="s">
        <v>145</v>
      </c>
      <c r="AC437" t="s">
        <v>86</v>
      </c>
      <c r="AD437" t="s">
        <v>80</v>
      </c>
      <c r="AE437" t="s">
        <v>143</v>
      </c>
      <c r="AF437" t="s">
        <v>146</v>
      </c>
      <c r="AG437" t="s">
        <v>78</v>
      </c>
      <c r="AH437" t="s">
        <v>78</v>
      </c>
      <c r="AI437" t="s">
        <v>147</v>
      </c>
      <c r="AJ437" t="s">
        <v>148</v>
      </c>
      <c r="AK437" t="s">
        <v>149</v>
      </c>
      <c r="AL437" t="s">
        <v>91</v>
      </c>
      <c r="AM437" t="s">
        <v>80</v>
      </c>
      <c r="AN437" t="s">
        <v>143</v>
      </c>
      <c r="AO437" t="s">
        <v>146</v>
      </c>
      <c r="AP437" t="s">
        <v>78</v>
      </c>
      <c r="AQ437" t="s">
        <v>78</v>
      </c>
      <c r="AR437" t="s">
        <v>147</v>
      </c>
      <c r="AS437" t="s">
        <v>148</v>
      </c>
      <c r="AT437" t="s">
        <v>149</v>
      </c>
      <c r="AU437" t="s">
        <v>91</v>
      </c>
      <c r="AV437">
        <v>2567.9499999999998</v>
      </c>
      <c r="AW437">
        <v>0</v>
      </c>
      <c r="AX437">
        <v>2399.9499999999998</v>
      </c>
      <c r="AY437">
        <v>0</v>
      </c>
      <c r="AZ437">
        <v>0</v>
      </c>
      <c r="BA437">
        <v>168</v>
      </c>
      <c r="BB437" t="s">
        <v>92</v>
      </c>
      <c r="BC437" s="1">
        <v>42419</v>
      </c>
      <c r="BD437" s="1">
        <v>42419</v>
      </c>
      <c r="BE437" t="s">
        <v>125</v>
      </c>
      <c r="BF437" t="s">
        <v>78</v>
      </c>
      <c r="BG437" t="s">
        <v>78</v>
      </c>
      <c r="BH437">
        <v>16384</v>
      </c>
      <c r="BI437">
        <v>0</v>
      </c>
      <c r="BJ437" t="s">
        <v>94</v>
      </c>
      <c r="BK437" t="s">
        <v>324</v>
      </c>
      <c r="BL437" t="s">
        <v>325</v>
      </c>
      <c r="BM437">
        <v>1</v>
      </c>
      <c r="BN437" t="s">
        <v>97</v>
      </c>
      <c r="BO437">
        <v>1</v>
      </c>
      <c r="BP437">
        <v>0</v>
      </c>
      <c r="BQ437">
        <v>2399.9499999999998</v>
      </c>
      <c r="BR437">
        <v>2399.9499999999998</v>
      </c>
      <c r="BS437" t="s">
        <v>98</v>
      </c>
      <c r="BT437">
        <v>0</v>
      </c>
      <c r="BU437">
        <v>0</v>
      </c>
      <c r="BV437">
        <v>0</v>
      </c>
      <c r="BW437">
        <v>1197</v>
      </c>
      <c r="BX437">
        <v>1197</v>
      </c>
      <c r="BY437">
        <v>1202.95</v>
      </c>
      <c r="BZ437">
        <v>50.123960915852408</v>
      </c>
      <c r="CA437" t="s">
        <v>99</v>
      </c>
      <c r="CB437" t="s">
        <v>78</v>
      </c>
    </row>
    <row r="438" spans="1:80" x14ac:dyDescent="0.25">
      <c r="A438" t="s">
        <v>918</v>
      </c>
      <c r="B438" t="s">
        <v>720</v>
      </c>
      <c r="C438">
        <f>YEAR(Table_cherry_TWO_View_VY_SOP_Detail[[#This Row],[Document_Date]])</f>
        <v>2016</v>
      </c>
      <c r="D438">
        <f>MONTH(Table_cherry_TWO_View_VY_SOP_Detail[[#This Row],[Document_Date]])</f>
        <v>2</v>
      </c>
      <c r="E438" t="str">
        <f>TEXT(Table_cherry_TWO_View_VY_SOP_Detail[[#This Row],[Document_Date]], "yyyy-MMM")</f>
        <v>2016-Feb</v>
      </c>
      <c r="F438" s="3">
        <f>WEEKDAY(Table_cherry_TWO_View_VY_SOP_Detail[[#This Row],[Document_Date]])</f>
        <v>6</v>
      </c>
      <c r="G438">
        <f>WEEKNUM(Table_cherry_TWO_View_VY_SOP_Detail[[#This Row],[Document_Date]])</f>
        <v>8</v>
      </c>
      <c r="H438">
        <f ca="1">_xlfn.DAYS(Table_cherry_TWO_View_VY_SOP_Detail[[#This Row],[Due_Date]], Table_cherry_TWO_View_VY_SOP_Detail[[#This Row],[Today]])</f>
        <v>880</v>
      </c>
      <c r="I438" s="2">
        <f t="shared" ca="1" si="6"/>
        <v>41539</v>
      </c>
      <c r="J438" s="1">
        <v>42419</v>
      </c>
      <c r="K438" s="1">
        <v>1</v>
      </c>
      <c r="L438" s="1">
        <v>42419</v>
      </c>
      <c r="M438" s="1">
        <v>42419</v>
      </c>
      <c r="N438">
        <v>144</v>
      </c>
      <c r="O438" t="s">
        <v>75</v>
      </c>
      <c r="P438" t="s">
        <v>142</v>
      </c>
      <c r="Q438" t="s">
        <v>143</v>
      </c>
      <c r="R438" t="s">
        <v>78</v>
      </c>
      <c r="S438" t="s">
        <v>735</v>
      </c>
      <c r="T438" t="s">
        <v>80</v>
      </c>
      <c r="U438" t="s">
        <v>80</v>
      </c>
      <c r="V438" t="s">
        <v>104</v>
      </c>
      <c r="W438" t="s">
        <v>104</v>
      </c>
      <c r="X438" t="s">
        <v>105</v>
      </c>
      <c r="Y438" t="s">
        <v>105</v>
      </c>
      <c r="Z438" t="s">
        <v>83</v>
      </c>
      <c r="AA438" t="s">
        <v>145</v>
      </c>
      <c r="AB438" t="s">
        <v>145</v>
      </c>
      <c r="AC438" t="s">
        <v>86</v>
      </c>
      <c r="AD438" t="s">
        <v>80</v>
      </c>
      <c r="AE438" t="s">
        <v>143</v>
      </c>
      <c r="AF438" t="s">
        <v>146</v>
      </c>
      <c r="AG438" t="s">
        <v>78</v>
      </c>
      <c r="AH438" t="s">
        <v>78</v>
      </c>
      <c r="AI438" t="s">
        <v>147</v>
      </c>
      <c r="AJ438" t="s">
        <v>148</v>
      </c>
      <c r="AK438" t="s">
        <v>149</v>
      </c>
      <c r="AL438" t="s">
        <v>91</v>
      </c>
      <c r="AM438" t="s">
        <v>80</v>
      </c>
      <c r="AN438" t="s">
        <v>143</v>
      </c>
      <c r="AO438" t="s">
        <v>146</v>
      </c>
      <c r="AP438" t="s">
        <v>78</v>
      </c>
      <c r="AQ438" t="s">
        <v>78</v>
      </c>
      <c r="AR438" t="s">
        <v>147</v>
      </c>
      <c r="AS438" t="s">
        <v>148</v>
      </c>
      <c r="AT438" t="s">
        <v>149</v>
      </c>
      <c r="AU438" t="s">
        <v>91</v>
      </c>
      <c r="AV438">
        <v>342.19</v>
      </c>
      <c r="AW438">
        <v>0</v>
      </c>
      <c r="AX438">
        <v>319.8</v>
      </c>
      <c r="AY438">
        <v>0</v>
      </c>
      <c r="AZ438">
        <v>0</v>
      </c>
      <c r="BA438">
        <v>22.39</v>
      </c>
      <c r="BB438" t="s">
        <v>92</v>
      </c>
      <c r="BC438" s="1">
        <v>42419</v>
      </c>
      <c r="BD438" s="1">
        <v>42419</v>
      </c>
      <c r="BE438" t="s">
        <v>125</v>
      </c>
      <c r="BF438" t="s">
        <v>78</v>
      </c>
      <c r="BG438" t="s">
        <v>78</v>
      </c>
      <c r="BH438">
        <v>32768</v>
      </c>
      <c r="BI438">
        <v>0</v>
      </c>
      <c r="BJ438" t="s">
        <v>94</v>
      </c>
      <c r="BK438" t="s">
        <v>126</v>
      </c>
      <c r="BL438" t="s">
        <v>127</v>
      </c>
      <c r="BM438">
        <v>4</v>
      </c>
      <c r="BN438" t="s">
        <v>97</v>
      </c>
      <c r="BO438">
        <v>1</v>
      </c>
      <c r="BP438">
        <v>0</v>
      </c>
      <c r="BQ438">
        <v>79.95</v>
      </c>
      <c r="BR438">
        <v>319.8</v>
      </c>
      <c r="BS438" t="s">
        <v>98</v>
      </c>
      <c r="BT438">
        <v>0</v>
      </c>
      <c r="BU438">
        <v>0</v>
      </c>
      <c r="BV438">
        <v>0</v>
      </c>
      <c r="BW438">
        <v>38.590000000000003</v>
      </c>
      <c r="BX438">
        <v>154.36000000000001</v>
      </c>
      <c r="BY438">
        <v>165.44</v>
      </c>
      <c r="BZ438">
        <v>51.732332707942462</v>
      </c>
      <c r="CA438" t="s">
        <v>99</v>
      </c>
      <c r="CB438" t="s">
        <v>78</v>
      </c>
    </row>
    <row r="439" spans="1:80" x14ac:dyDescent="0.25">
      <c r="A439" t="s">
        <v>919</v>
      </c>
      <c r="B439" t="s">
        <v>720</v>
      </c>
      <c r="C439">
        <f>YEAR(Table_cherry_TWO_View_VY_SOP_Detail[[#This Row],[Document_Date]])</f>
        <v>2016</v>
      </c>
      <c r="D439">
        <f>MONTH(Table_cherry_TWO_View_VY_SOP_Detail[[#This Row],[Document_Date]])</f>
        <v>2</v>
      </c>
      <c r="E439" t="str">
        <f>TEXT(Table_cherry_TWO_View_VY_SOP_Detail[[#This Row],[Document_Date]], "yyyy-MMM")</f>
        <v>2016-Feb</v>
      </c>
      <c r="F439" s="3">
        <f>WEEKDAY(Table_cherry_TWO_View_VY_SOP_Detail[[#This Row],[Document_Date]])</f>
        <v>7</v>
      </c>
      <c r="G439">
        <f>WEEKNUM(Table_cherry_TWO_View_VY_SOP_Detail[[#This Row],[Document_Date]])</f>
        <v>8</v>
      </c>
      <c r="H439">
        <f ca="1">_xlfn.DAYS(Table_cherry_TWO_View_VY_SOP_Detail[[#This Row],[Due_Date]], Table_cherry_TWO_View_VY_SOP_Detail[[#This Row],[Today]])</f>
        <v>881</v>
      </c>
      <c r="I439" s="2">
        <f t="shared" ca="1" si="6"/>
        <v>41539</v>
      </c>
      <c r="J439" s="1">
        <v>42420</v>
      </c>
      <c r="K439" s="1">
        <v>1</v>
      </c>
      <c r="L439" s="1">
        <v>42420</v>
      </c>
      <c r="M439" s="1">
        <v>42420</v>
      </c>
      <c r="N439">
        <v>145</v>
      </c>
      <c r="O439" t="s">
        <v>75</v>
      </c>
      <c r="P439" t="s">
        <v>309</v>
      </c>
      <c r="Q439" t="s">
        <v>310</v>
      </c>
      <c r="R439" t="s">
        <v>78</v>
      </c>
      <c r="S439" t="s">
        <v>735</v>
      </c>
      <c r="T439" t="s">
        <v>80</v>
      </c>
      <c r="U439" t="s">
        <v>80</v>
      </c>
      <c r="V439" t="s">
        <v>267</v>
      </c>
      <c r="W439" t="s">
        <v>267</v>
      </c>
      <c r="X439" t="s">
        <v>268</v>
      </c>
      <c r="Y439" t="s">
        <v>268</v>
      </c>
      <c r="Z439" t="s">
        <v>83</v>
      </c>
      <c r="AA439" t="s">
        <v>84</v>
      </c>
      <c r="AB439" t="s">
        <v>84</v>
      </c>
      <c r="AC439" t="s">
        <v>86</v>
      </c>
      <c r="AD439" t="s">
        <v>86</v>
      </c>
      <c r="AE439" t="s">
        <v>310</v>
      </c>
      <c r="AF439" t="s">
        <v>312</v>
      </c>
      <c r="AG439" t="s">
        <v>78</v>
      </c>
      <c r="AH439" t="s">
        <v>78</v>
      </c>
      <c r="AI439" t="s">
        <v>313</v>
      </c>
      <c r="AJ439" t="s">
        <v>278</v>
      </c>
      <c r="AK439" t="s">
        <v>314</v>
      </c>
      <c r="AL439" t="s">
        <v>91</v>
      </c>
      <c r="AM439" t="s">
        <v>86</v>
      </c>
      <c r="AN439" t="s">
        <v>310</v>
      </c>
      <c r="AO439" t="s">
        <v>312</v>
      </c>
      <c r="AP439" t="s">
        <v>78</v>
      </c>
      <c r="AQ439" t="s">
        <v>78</v>
      </c>
      <c r="AR439" t="s">
        <v>313</v>
      </c>
      <c r="AS439" t="s">
        <v>278</v>
      </c>
      <c r="AT439" t="s">
        <v>314</v>
      </c>
      <c r="AU439" t="s">
        <v>91</v>
      </c>
      <c r="AV439">
        <v>2567.9499999999998</v>
      </c>
      <c r="AW439">
        <v>0</v>
      </c>
      <c r="AX439">
        <v>2399.9499999999998</v>
      </c>
      <c r="AY439">
        <v>0</v>
      </c>
      <c r="AZ439">
        <v>0</v>
      </c>
      <c r="BA439">
        <v>168</v>
      </c>
      <c r="BB439" t="s">
        <v>92</v>
      </c>
      <c r="BC439" s="1">
        <v>42420</v>
      </c>
      <c r="BD439" s="1">
        <v>42420</v>
      </c>
      <c r="BE439" t="s">
        <v>125</v>
      </c>
      <c r="BF439" t="s">
        <v>78</v>
      </c>
      <c r="BG439" t="s">
        <v>78</v>
      </c>
      <c r="BH439">
        <v>16384</v>
      </c>
      <c r="BI439">
        <v>0</v>
      </c>
      <c r="BJ439" t="s">
        <v>94</v>
      </c>
      <c r="BK439" t="s">
        <v>324</v>
      </c>
      <c r="BL439" t="s">
        <v>325</v>
      </c>
      <c r="BM439">
        <v>1</v>
      </c>
      <c r="BN439" t="s">
        <v>97</v>
      </c>
      <c r="BO439">
        <v>1</v>
      </c>
      <c r="BP439">
        <v>0</v>
      </c>
      <c r="BQ439">
        <v>2399.9499999999998</v>
      </c>
      <c r="BR439">
        <v>2399.9499999999998</v>
      </c>
      <c r="BS439" t="s">
        <v>98</v>
      </c>
      <c r="BT439">
        <v>0</v>
      </c>
      <c r="BU439">
        <v>0</v>
      </c>
      <c r="BV439">
        <v>0</v>
      </c>
      <c r="BW439">
        <v>1197</v>
      </c>
      <c r="BX439">
        <v>1197</v>
      </c>
      <c r="BY439">
        <v>1202.95</v>
      </c>
      <c r="BZ439">
        <v>50.123960915852408</v>
      </c>
      <c r="CA439" t="s">
        <v>99</v>
      </c>
      <c r="CB439" t="s">
        <v>78</v>
      </c>
    </row>
    <row r="440" spans="1:80" x14ac:dyDescent="0.25">
      <c r="A440" t="s">
        <v>920</v>
      </c>
      <c r="B440" t="s">
        <v>720</v>
      </c>
      <c r="C440">
        <f>YEAR(Table_cherry_TWO_View_VY_SOP_Detail[[#This Row],[Document_Date]])</f>
        <v>2016</v>
      </c>
      <c r="D440">
        <f>MONTH(Table_cherry_TWO_View_VY_SOP_Detail[[#This Row],[Document_Date]])</f>
        <v>2</v>
      </c>
      <c r="E440" t="str">
        <f>TEXT(Table_cherry_TWO_View_VY_SOP_Detail[[#This Row],[Document_Date]], "yyyy-MMM")</f>
        <v>2016-Feb</v>
      </c>
      <c r="F440" s="3">
        <f>WEEKDAY(Table_cherry_TWO_View_VY_SOP_Detail[[#This Row],[Document_Date]])</f>
        <v>7</v>
      </c>
      <c r="G440">
        <f>WEEKNUM(Table_cherry_TWO_View_VY_SOP_Detail[[#This Row],[Document_Date]])</f>
        <v>8</v>
      </c>
      <c r="H440">
        <f ca="1">_xlfn.DAYS(Table_cherry_TWO_View_VY_SOP_Detail[[#This Row],[Due_Date]], Table_cherry_TWO_View_VY_SOP_Detail[[#This Row],[Today]])</f>
        <v>881</v>
      </c>
      <c r="I440" s="2">
        <f t="shared" ca="1" si="6"/>
        <v>41539</v>
      </c>
      <c r="J440" s="1">
        <v>42420</v>
      </c>
      <c r="K440" s="1">
        <v>1</v>
      </c>
      <c r="L440" s="1">
        <v>42420</v>
      </c>
      <c r="M440" s="1">
        <v>42420</v>
      </c>
      <c r="N440">
        <v>146</v>
      </c>
      <c r="O440" t="s">
        <v>75</v>
      </c>
      <c r="P440" t="s">
        <v>248</v>
      </c>
      <c r="Q440" t="s">
        <v>249</v>
      </c>
      <c r="R440" t="s">
        <v>78</v>
      </c>
      <c r="S440" t="s">
        <v>735</v>
      </c>
      <c r="T440" t="s">
        <v>80</v>
      </c>
      <c r="U440" t="s">
        <v>80</v>
      </c>
      <c r="V440" t="s">
        <v>104</v>
      </c>
      <c r="W440" t="s">
        <v>104</v>
      </c>
      <c r="X440" t="s">
        <v>105</v>
      </c>
      <c r="Y440" t="s">
        <v>105</v>
      </c>
      <c r="Z440" t="s">
        <v>83</v>
      </c>
      <c r="AA440" t="s">
        <v>84</v>
      </c>
      <c r="AB440" t="s">
        <v>84</v>
      </c>
      <c r="AC440" t="s">
        <v>85</v>
      </c>
      <c r="AD440" t="s">
        <v>86</v>
      </c>
      <c r="AE440" t="s">
        <v>249</v>
      </c>
      <c r="AF440" t="s">
        <v>251</v>
      </c>
      <c r="AG440" t="s">
        <v>78</v>
      </c>
      <c r="AH440" t="s">
        <v>78</v>
      </c>
      <c r="AI440" t="s">
        <v>147</v>
      </c>
      <c r="AJ440" t="s">
        <v>148</v>
      </c>
      <c r="AK440" t="s">
        <v>252</v>
      </c>
      <c r="AL440" t="s">
        <v>91</v>
      </c>
      <c r="AM440" t="s">
        <v>86</v>
      </c>
      <c r="AN440" t="s">
        <v>249</v>
      </c>
      <c r="AO440" t="s">
        <v>251</v>
      </c>
      <c r="AP440" t="s">
        <v>78</v>
      </c>
      <c r="AQ440" t="s">
        <v>78</v>
      </c>
      <c r="AR440" t="s">
        <v>147</v>
      </c>
      <c r="AS440" t="s">
        <v>148</v>
      </c>
      <c r="AT440" t="s">
        <v>252</v>
      </c>
      <c r="AU440" t="s">
        <v>91</v>
      </c>
      <c r="AV440">
        <v>2567.9499999999998</v>
      </c>
      <c r="AW440">
        <v>0</v>
      </c>
      <c r="AX440">
        <v>2399.9499999999998</v>
      </c>
      <c r="AY440">
        <v>0</v>
      </c>
      <c r="AZ440">
        <v>0</v>
      </c>
      <c r="BA440">
        <v>168</v>
      </c>
      <c r="BB440" t="s">
        <v>92</v>
      </c>
      <c r="BC440" s="1">
        <v>42420</v>
      </c>
      <c r="BD440" s="1">
        <v>42420</v>
      </c>
      <c r="BE440" t="s">
        <v>125</v>
      </c>
      <c r="BF440" t="s">
        <v>78</v>
      </c>
      <c r="BG440" t="s">
        <v>78</v>
      </c>
      <c r="BH440">
        <v>16384</v>
      </c>
      <c r="BI440">
        <v>0</v>
      </c>
      <c r="BJ440" t="s">
        <v>94</v>
      </c>
      <c r="BK440" t="s">
        <v>324</v>
      </c>
      <c r="BL440" t="s">
        <v>325</v>
      </c>
      <c r="BM440">
        <v>1</v>
      </c>
      <c r="BN440" t="s">
        <v>97</v>
      </c>
      <c r="BO440">
        <v>1</v>
      </c>
      <c r="BP440">
        <v>0</v>
      </c>
      <c r="BQ440">
        <v>2399.9499999999998</v>
      </c>
      <c r="BR440">
        <v>2399.9499999999998</v>
      </c>
      <c r="BS440" t="s">
        <v>98</v>
      </c>
      <c r="BT440">
        <v>0</v>
      </c>
      <c r="BU440">
        <v>0</v>
      </c>
      <c r="BV440">
        <v>0</v>
      </c>
      <c r="BW440">
        <v>1197</v>
      </c>
      <c r="BX440">
        <v>1197</v>
      </c>
      <c r="BY440">
        <v>1202.95</v>
      </c>
      <c r="BZ440">
        <v>50.123960915852408</v>
      </c>
      <c r="CA440" t="s">
        <v>99</v>
      </c>
      <c r="CB440" t="s">
        <v>78</v>
      </c>
    </row>
    <row r="441" spans="1:80" x14ac:dyDescent="0.25">
      <c r="A441" t="s">
        <v>921</v>
      </c>
      <c r="B441" t="s">
        <v>720</v>
      </c>
      <c r="C441">
        <f>YEAR(Table_cherry_TWO_View_VY_SOP_Detail[[#This Row],[Document_Date]])</f>
        <v>2016</v>
      </c>
      <c r="D441">
        <f>MONTH(Table_cherry_TWO_View_VY_SOP_Detail[[#This Row],[Document_Date]])</f>
        <v>2</v>
      </c>
      <c r="E441" t="str">
        <f>TEXT(Table_cherry_TWO_View_VY_SOP_Detail[[#This Row],[Document_Date]], "yyyy-MMM")</f>
        <v>2016-Feb</v>
      </c>
      <c r="F441" s="3">
        <f>WEEKDAY(Table_cherry_TWO_View_VY_SOP_Detail[[#This Row],[Document_Date]])</f>
        <v>1</v>
      </c>
      <c r="G441">
        <f>WEEKNUM(Table_cherry_TWO_View_VY_SOP_Detail[[#This Row],[Document_Date]])</f>
        <v>9</v>
      </c>
      <c r="H441">
        <f ca="1">_xlfn.DAYS(Table_cherry_TWO_View_VY_SOP_Detail[[#This Row],[Due_Date]], Table_cherry_TWO_View_VY_SOP_Detail[[#This Row],[Today]])</f>
        <v>882</v>
      </c>
      <c r="I441" s="2">
        <f t="shared" ca="1" si="6"/>
        <v>41539</v>
      </c>
      <c r="J441" s="1">
        <v>42421</v>
      </c>
      <c r="K441" s="1">
        <v>1</v>
      </c>
      <c r="L441" s="1">
        <v>42421</v>
      </c>
      <c r="M441" s="1">
        <v>42421</v>
      </c>
      <c r="N441">
        <v>147</v>
      </c>
      <c r="O441" t="s">
        <v>75</v>
      </c>
      <c r="P441" t="s">
        <v>256</v>
      </c>
      <c r="Q441" t="s">
        <v>257</v>
      </c>
      <c r="R441" t="s">
        <v>78</v>
      </c>
      <c r="S441" t="s">
        <v>735</v>
      </c>
      <c r="T441" t="s">
        <v>80</v>
      </c>
      <c r="U441" t="s">
        <v>80</v>
      </c>
      <c r="V441" t="s">
        <v>239</v>
      </c>
      <c r="W441" t="s">
        <v>239</v>
      </c>
      <c r="X441" t="s">
        <v>240</v>
      </c>
      <c r="Y441" t="s">
        <v>240</v>
      </c>
      <c r="Z441" t="s">
        <v>78</v>
      </c>
      <c r="AA441" t="s">
        <v>84</v>
      </c>
      <c r="AB441" t="s">
        <v>84</v>
      </c>
      <c r="AC441" t="s">
        <v>85</v>
      </c>
      <c r="AD441" t="s">
        <v>86</v>
      </c>
      <c r="AE441" t="s">
        <v>257</v>
      </c>
      <c r="AF441" t="s">
        <v>258</v>
      </c>
      <c r="AG441" t="s">
        <v>78</v>
      </c>
      <c r="AH441" t="s">
        <v>78</v>
      </c>
      <c r="AI441" t="s">
        <v>259</v>
      </c>
      <c r="AJ441" t="s">
        <v>260</v>
      </c>
      <c r="AK441" t="s">
        <v>261</v>
      </c>
      <c r="AL441" t="s">
        <v>124</v>
      </c>
      <c r="AM441" t="s">
        <v>86</v>
      </c>
      <c r="AN441" t="s">
        <v>257</v>
      </c>
      <c r="AO441" t="s">
        <v>258</v>
      </c>
      <c r="AP441" t="s">
        <v>78</v>
      </c>
      <c r="AQ441" t="s">
        <v>78</v>
      </c>
      <c r="AR441" t="s">
        <v>259</v>
      </c>
      <c r="AS441" t="s">
        <v>260</v>
      </c>
      <c r="AT441" t="s">
        <v>261</v>
      </c>
      <c r="AU441" t="s">
        <v>124</v>
      </c>
      <c r="AV441">
        <v>256.58999999999997</v>
      </c>
      <c r="AW441">
        <v>0</v>
      </c>
      <c r="AX441">
        <v>239.8</v>
      </c>
      <c r="AY441">
        <v>0</v>
      </c>
      <c r="AZ441">
        <v>0</v>
      </c>
      <c r="BA441">
        <v>16.79</v>
      </c>
      <c r="BB441" t="s">
        <v>92</v>
      </c>
      <c r="BC441" s="1">
        <v>42421</v>
      </c>
      <c r="BD441" s="1">
        <v>42421</v>
      </c>
      <c r="BE441" t="s">
        <v>125</v>
      </c>
      <c r="BF441" t="s">
        <v>78</v>
      </c>
      <c r="BG441" t="s">
        <v>78</v>
      </c>
      <c r="BH441">
        <v>16384</v>
      </c>
      <c r="BI441">
        <v>0</v>
      </c>
      <c r="BJ441" t="s">
        <v>94</v>
      </c>
      <c r="BK441" t="s">
        <v>150</v>
      </c>
      <c r="BL441" t="s">
        <v>151</v>
      </c>
      <c r="BM441">
        <v>4</v>
      </c>
      <c r="BN441" t="s">
        <v>97</v>
      </c>
      <c r="BO441">
        <v>1</v>
      </c>
      <c r="BP441">
        <v>0</v>
      </c>
      <c r="BQ441">
        <v>59.95</v>
      </c>
      <c r="BR441">
        <v>239.8</v>
      </c>
      <c r="BS441" t="s">
        <v>98</v>
      </c>
      <c r="BT441">
        <v>0</v>
      </c>
      <c r="BU441">
        <v>0</v>
      </c>
      <c r="BV441">
        <v>0</v>
      </c>
      <c r="BW441">
        <v>55.5</v>
      </c>
      <c r="BX441">
        <v>222</v>
      </c>
      <c r="BY441">
        <v>17.8</v>
      </c>
      <c r="BZ441">
        <v>7.4228523769808197</v>
      </c>
      <c r="CA441" t="s">
        <v>78</v>
      </c>
      <c r="CB441" t="s">
        <v>78</v>
      </c>
    </row>
    <row r="442" spans="1:80" x14ac:dyDescent="0.25">
      <c r="A442" t="s">
        <v>922</v>
      </c>
      <c r="B442" t="s">
        <v>720</v>
      </c>
      <c r="C442">
        <f>YEAR(Table_cherry_TWO_View_VY_SOP_Detail[[#This Row],[Document_Date]])</f>
        <v>2016</v>
      </c>
      <c r="D442">
        <f>MONTH(Table_cherry_TWO_View_VY_SOP_Detail[[#This Row],[Document_Date]])</f>
        <v>2</v>
      </c>
      <c r="E442" t="str">
        <f>TEXT(Table_cherry_TWO_View_VY_SOP_Detail[[#This Row],[Document_Date]], "yyyy-MMM")</f>
        <v>2016-Feb</v>
      </c>
      <c r="F442" s="3">
        <f>WEEKDAY(Table_cherry_TWO_View_VY_SOP_Detail[[#This Row],[Document_Date]])</f>
        <v>2</v>
      </c>
      <c r="G442">
        <f>WEEKNUM(Table_cherry_TWO_View_VY_SOP_Detail[[#This Row],[Document_Date]])</f>
        <v>9</v>
      </c>
      <c r="H442">
        <f ca="1">_xlfn.DAYS(Table_cherry_TWO_View_VY_SOP_Detail[[#This Row],[Due_Date]], Table_cherry_TWO_View_VY_SOP_Detail[[#This Row],[Today]])</f>
        <v>883</v>
      </c>
      <c r="I442" s="2">
        <f t="shared" ca="1" si="6"/>
        <v>41539</v>
      </c>
      <c r="J442" s="1">
        <v>42422</v>
      </c>
      <c r="K442" s="1">
        <v>1</v>
      </c>
      <c r="L442" s="1">
        <v>42422</v>
      </c>
      <c r="M442" s="1">
        <v>42422</v>
      </c>
      <c r="N442">
        <v>148</v>
      </c>
      <c r="O442" t="s">
        <v>75</v>
      </c>
      <c r="P442" t="s">
        <v>265</v>
      </c>
      <c r="Q442" t="s">
        <v>266</v>
      </c>
      <c r="R442" t="s">
        <v>78</v>
      </c>
      <c r="S442" t="s">
        <v>735</v>
      </c>
      <c r="T442" t="s">
        <v>80</v>
      </c>
      <c r="U442" t="s">
        <v>80</v>
      </c>
      <c r="V442" t="s">
        <v>267</v>
      </c>
      <c r="W442" t="s">
        <v>267</v>
      </c>
      <c r="X442" t="s">
        <v>268</v>
      </c>
      <c r="Y442" t="s">
        <v>268</v>
      </c>
      <c r="Z442" t="s">
        <v>83</v>
      </c>
      <c r="AA442" t="s">
        <v>84</v>
      </c>
      <c r="AB442" t="s">
        <v>84</v>
      </c>
      <c r="AC442" t="s">
        <v>86</v>
      </c>
      <c r="AD442" t="s">
        <v>86</v>
      </c>
      <c r="AE442" t="s">
        <v>266</v>
      </c>
      <c r="AF442" t="s">
        <v>269</v>
      </c>
      <c r="AG442" t="s">
        <v>78</v>
      </c>
      <c r="AH442" t="s">
        <v>78</v>
      </c>
      <c r="AI442" t="s">
        <v>270</v>
      </c>
      <c r="AJ442" t="s">
        <v>271</v>
      </c>
      <c r="AK442" t="s">
        <v>272</v>
      </c>
      <c r="AL442" t="s">
        <v>91</v>
      </c>
      <c r="AM442" t="s">
        <v>86</v>
      </c>
      <c r="AN442" t="s">
        <v>266</v>
      </c>
      <c r="AO442" t="s">
        <v>269</v>
      </c>
      <c r="AP442" t="s">
        <v>78</v>
      </c>
      <c r="AQ442" t="s">
        <v>78</v>
      </c>
      <c r="AR442" t="s">
        <v>270</v>
      </c>
      <c r="AS442" t="s">
        <v>271</v>
      </c>
      <c r="AT442" t="s">
        <v>272</v>
      </c>
      <c r="AU442" t="s">
        <v>91</v>
      </c>
      <c r="AV442">
        <v>64.150000000000006</v>
      </c>
      <c r="AW442">
        <v>0</v>
      </c>
      <c r="AX442">
        <v>59.95</v>
      </c>
      <c r="AY442">
        <v>0</v>
      </c>
      <c r="AZ442">
        <v>0</v>
      </c>
      <c r="BA442">
        <v>4.2</v>
      </c>
      <c r="BB442" t="s">
        <v>92</v>
      </c>
      <c r="BC442" s="1">
        <v>42422</v>
      </c>
      <c r="BD442" s="1">
        <v>42422</v>
      </c>
      <c r="BE442" t="s">
        <v>125</v>
      </c>
      <c r="BF442" t="s">
        <v>78</v>
      </c>
      <c r="BG442" t="s">
        <v>78</v>
      </c>
      <c r="BH442">
        <v>98304</v>
      </c>
      <c r="BI442">
        <v>0</v>
      </c>
      <c r="BJ442" t="s">
        <v>94</v>
      </c>
      <c r="BK442" t="s">
        <v>150</v>
      </c>
      <c r="BL442" t="s">
        <v>151</v>
      </c>
      <c r="BM442">
        <v>1</v>
      </c>
      <c r="BN442" t="s">
        <v>97</v>
      </c>
      <c r="BO442">
        <v>1</v>
      </c>
      <c r="BP442">
        <v>0</v>
      </c>
      <c r="BQ442">
        <v>59.95</v>
      </c>
      <c r="BR442">
        <v>59.95</v>
      </c>
      <c r="BS442" t="s">
        <v>98</v>
      </c>
      <c r="BT442">
        <v>0</v>
      </c>
      <c r="BU442">
        <v>0</v>
      </c>
      <c r="BV442">
        <v>0</v>
      </c>
      <c r="BW442">
        <v>55.5</v>
      </c>
      <c r="BX442">
        <v>55.5</v>
      </c>
      <c r="BY442">
        <v>4.45</v>
      </c>
      <c r="BZ442">
        <v>7.4228523769808197</v>
      </c>
      <c r="CA442" t="s">
        <v>78</v>
      </c>
      <c r="CB442" t="s">
        <v>78</v>
      </c>
    </row>
    <row r="443" spans="1:80" x14ac:dyDescent="0.25">
      <c r="A443" t="s">
        <v>923</v>
      </c>
      <c r="B443" t="s">
        <v>720</v>
      </c>
      <c r="C443">
        <f>YEAR(Table_cherry_TWO_View_VY_SOP_Detail[[#This Row],[Document_Date]])</f>
        <v>2016</v>
      </c>
      <c r="D443">
        <f>MONTH(Table_cherry_TWO_View_VY_SOP_Detail[[#This Row],[Document_Date]])</f>
        <v>2</v>
      </c>
      <c r="E443" t="str">
        <f>TEXT(Table_cherry_TWO_View_VY_SOP_Detail[[#This Row],[Document_Date]], "yyyy-MMM")</f>
        <v>2016-Feb</v>
      </c>
      <c r="F443" s="3">
        <f>WEEKDAY(Table_cherry_TWO_View_VY_SOP_Detail[[#This Row],[Document_Date]])</f>
        <v>2</v>
      </c>
      <c r="G443">
        <f>WEEKNUM(Table_cherry_TWO_View_VY_SOP_Detail[[#This Row],[Document_Date]])</f>
        <v>9</v>
      </c>
      <c r="H443">
        <f ca="1">_xlfn.DAYS(Table_cherry_TWO_View_VY_SOP_Detail[[#This Row],[Due_Date]], Table_cherry_TWO_View_VY_SOP_Detail[[#This Row],[Today]])</f>
        <v>883</v>
      </c>
      <c r="I443" s="2">
        <f t="shared" ca="1" si="6"/>
        <v>41539</v>
      </c>
      <c r="J443" s="1">
        <v>42422</v>
      </c>
      <c r="K443" s="1">
        <v>1</v>
      </c>
      <c r="L443" s="1">
        <v>42422</v>
      </c>
      <c r="M443" s="1">
        <v>42422</v>
      </c>
      <c r="N443">
        <v>150</v>
      </c>
      <c r="O443" t="s">
        <v>75</v>
      </c>
      <c r="P443" t="s">
        <v>300</v>
      </c>
      <c r="Q443" t="s">
        <v>301</v>
      </c>
      <c r="R443" t="s">
        <v>78</v>
      </c>
      <c r="S443" t="s">
        <v>735</v>
      </c>
      <c r="T443" t="s">
        <v>80</v>
      </c>
      <c r="U443" t="s">
        <v>80</v>
      </c>
      <c r="V443" t="s">
        <v>131</v>
      </c>
      <c r="W443" t="s">
        <v>131</v>
      </c>
      <c r="X443" t="s">
        <v>132</v>
      </c>
      <c r="Y443" t="s">
        <v>132</v>
      </c>
      <c r="Z443" t="s">
        <v>83</v>
      </c>
      <c r="AA443" t="s">
        <v>84</v>
      </c>
      <c r="AB443" t="s">
        <v>84</v>
      </c>
      <c r="AC443" t="s">
        <v>86</v>
      </c>
      <c r="AD443" t="s">
        <v>302</v>
      </c>
      <c r="AE443" t="s">
        <v>301</v>
      </c>
      <c r="AF443" t="s">
        <v>303</v>
      </c>
      <c r="AG443" t="s">
        <v>78</v>
      </c>
      <c r="AH443" t="s">
        <v>78</v>
      </c>
      <c r="AI443" t="s">
        <v>304</v>
      </c>
      <c r="AJ443" t="s">
        <v>136</v>
      </c>
      <c r="AK443" t="s">
        <v>305</v>
      </c>
      <c r="AL443" t="s">
        <v>91</v>
      </c>
      <c r="AM443" t="s">
        <v>302</v>
      </c>
      <c r="AN443" t="s">
        <v>301</v>
      </c>
      <c r="AO443" t="s">
        <v>303</v>
      </c>
      <c r="AP443" t="s">
        <v>78</v>
      </c>
      <c r="AQ443" t="s">
        <v>78</v>
      </c>
      <c r="AR443" t="s">
        <v>304</v>
      </c>
      <c r="AS443" t="s">
        <v>136</v>
      </c>
      <c r="AT443" t="s">
        <v>305</v>
      </c>
      <c r="AU443" t="s">
        <v>91</v>
      </c>
      <c r="AV443">
        <v>1433.75</v>
      </c>
      <c r="AW443">
        <v>0</v>
      </c>
      <c r="AX443">
        <v>1339.95</v>
      </c>
      <c r="AY443">
        <v>0</v>
      </c>
      <c r="AZ443">
        <v>0</v>
      </c>
      <c r="BA443">
        <v>93.8</v>
      </c>
      <c r="BB443" t="s">
        <v>92</v>
      </c>
      <c r="BC443" s="1">
        <v>42422</v>
      </c>
      <c r="BD443" s="1">
        <v>42422</v>
      </c>
      <c r="BE443" t="s">
        <v>125</v>
      </c>
      <c r="BF443" t="s">
        <v>78</v>
      </c>
      <c r="BG443" t="s">
        <v>78</v>
      </c>
      <c r="BH443">
        <v>16384</v>
      </c>
      <c r="BI443">
        <v>0</v>
      </c>
      <c r="BJ443" t="s">
        <v>94</v>
      </c>
      <c r="BK443" t="s">
        <v>924</v>
      </c>
      <c r="BL443" t="s">
        <v>925</v>
      </c>
      <c r="BM443">
        <v>1</v>
      </c>
      <c r="BN443" t="s">
        <v>97</v>
      </c>
      <c r="BO443">
        <v>1</v>
      </c>
      <c r="BP443">
        <v>0</v>
      </c>
      <c r="BQ443">
        <v>1339.95</v>
      </c>
      <c r="BR443">
        <v>1339.95</v>
      </c>
      <c r="BS443" t="s">
        <v>98</v>
      </c>
      <c r="BT443">
        <v>0</v>
      </c>
      <c r="BU443">
        <v>0</v>
      </c>
      <c r="BV443">
        <v>0</v>
      </c>
      <c r="BW443">
        <v>669</v>
      </c>
      <c r="BX443">
        <v>669</v>
      </c>
      <c r="BY443">
        <v>670.95</v>
      </c>
      <c r="BZ443">
        <v>50.072763909101091</v>
      </c>
      <c r="CA443" t="s">
        <v>99</v>
      </c>
      <c r="CB443" t="s">
        <v>78</v>
      </c>
    </row>
    <row r="444" spans="1:80" x14ac:dyDescent="0.25">
      <c r="A444" t="s">
        <v>926</v>
      </c>
      <c r="B444" t="s">
        <v>720</v>
      </c>
      <c r="C444">
        <f>YEAR(Table_cherry_TWO_View_VY_SOP_Detail[[#This Row],[Document_Date]])</f>
        <v>2016</v>
      </c>
      <c r="D444">
        <f>MONTH(Table_cherry_TWO_View_VY_SOP_Detail[[#This Row],[Document_Date]])</f>
        <v>2</v>
      </c>
      <c r="E444" t="str">
        <f>TEXT(Table_cherry_TWO_View_VY_SOP_Detail[[#This Row],[Document_Date]], "yyyy-MMM")</f>
        <v>2016-Feb</v>
      </c>
      <c r="F444" s="3">
        <f>WEEKDAY(Table_cherry_TWO_View_VY_SOP_Detail[[#This Row],[Document_Date]])</f>
        <v>2</v>
      </c>
      <c r="G444">
        <f>WEEKNUM(Table_cherry_TWO_View_VY_SOP_Detail[[#This Row],[Document_Date]])</f>
        <v>9</v>
      </c>
      <c r="H444">
        <f ca="1">_xlfn.DAYS(Table_cherry_TWO_View_VY_SOP_Detail[[#This Row],[Due_Date]], Table_cherry_TWO_View_VY_SOP_Detail[[#This Row],[Today]])</f>
        <v>883</v>
      </c>
      <c r="I444" s="2">
        <f t="shared" ca="1" si="6"/>
        <v>41539</v>
      </c>
      <c r="J444" s="1">
        <v>42422</v>
      </c>
      <c r="K444" s="1">
        <v>1</v>
      </c>
      <c r="L444" s="1">
        <v>42422</v>
      </c>
      <c r="M444" s="1">
        <v>42422</v>
      </c>
      <c r="N444">
        <v>151</v>
      </c>
      <c r="O444" t="s">
        <v>75</v>
      </c>
      <c r="P444" t="s">
        <v>309</v>
      </c>
      <c r="Q444" t="s">
        <v>310</v>
      </c>
      <c r="R444" t="s">
        <v>78</v>
      </c>
      <c r="S444" t="s">
        <v>735</v>
      </c>
      <c r="T444" t="s">
        <v>80</v>
      </c>
      <c r="U444" t="s">
        <v>80</v>
      </c>
      <c r="V444" t="s">
        <v>267</v>
      </c>
      <c r="W444" t="s">
        <v>267</v>
      </c>
      <c r="X444" t="s">
        <v>268</v>
      </c>
      <c r="Y444" t="s">
        <v>268</v>
      </c>
      <c r="Z444" t="s">
        <v>83</v>
      </c>
      <c r="AA444" t="s">
        <v>84</v>
      </c>
      <c r="AB444" t="s">
        <v>84</v>
      </c>
      <c r="AC444" t="s">
        <v>86</v>
      </c>
      <c r="AD444" t="s">
        <v>86</v>
      </c>
      <c r="AE444" t="s">
        <v>310</v>
      </c>
      <c r="AF444" t="s">
        <v>312</v>
      </c>
      <c r="AG444" t="s">
        <v>78</v>
      </c>
      <c r="AH444" t="s">
        <v>78</v>
      </c>
      <c r="AI444" t="s">
        <v>313</v>
      </c>
      <c r="AJ444" t="s">
        <v>278</v>
      </c>
      <c r="AK444" t="s">
        <v>314</v>
      </c>
      <c r="AL444" t="s">
        <v>91</v>
      </c>
      <c r="AM444" t="s">
        <v>86</v>
      </c>
      <c r="AN444" t="s">
        <v>310</v>
      </c>
      <c r="AO444" t="s">
        <v>312</v>
      </c>
      <c r="AP444" t="s">
        <v>78</v>
      </c>
      <c r="AQ444" t="s">
        <v>78</v>
      </c>
      <c r="AR444" t="s">
        <v>313</v>
      </c>
      <c r="AS444" t="s">
        <v>278</v>
      </c>
      <c r="AT444" t="s">
        <v>314</v>
      </c>
      <c r="AU444" t="s">
        <v>91</v>
      </c>
      <c r="AV444">
        <v>205.7</v>
      </c>
      <c r="AW444">
        <v>0</v>
      </c>
      <c r="AX444">
        <v>192.23</v>
      </c>
      <c r="AY444">
        <v>0</v>
      </c>
      <c r="AZ444">
        <v>0</v>
      </c>
      <c r="BA444">
        <v>13.47</v>
      </c>
      <c r="BB444" t="s">
        <v>92</v>
      </c>
      <c r="BC444" s="1">
        <v>42422</v>
      </c>
      <c r="BD444" s="1">
        <v>42422</v>
      </c>
      <c r="BE444" t="s">
        <v>125</v>
      </c>
      <c r="BF444" t="s">
        <v>78</v>
      </c>
      <c r="BG444" t="s">
        <v>78</v>
      </c>
      <c r="BH444">
        <v>16384</v>
      </c>
      <c r="BI444">
        <v>0</v>
      </c>
      <c r="BJ444" t="s">
        <v>94</v>
      </c>
      <c r="BK444" t="s">
        <v>927</v>
      </c>
      <c r="BL444" t="s">
        <v>928</v>
      </c>
      <c r="BM444">
        <v>5.5</v>
      </c>
      <c r="BN444" t="s">
        <v>760</v>
      </c>
      <c r="BO444">
        <v>1</v>
      </c>
      <c r="BP444">
        <v>0</v>
      </c>
      <c r="BQ444">
        <v>34.950000000000003</v>
      </c>
      <c r="BR444">
        <v>192.23</v>
      </c>
      <c r="BS444" t="s">
        <v>98</v>
      </c>
      <c r="BT444">
        <v>0</v>
      </c>
      <c r="BU444">
        <v>0</v>
      </c>
      <c r="BV444">
        <v>0</v>
      </c>
      <c r="BW444">
        <v>0</v>
      </c>
      <c r="BX444">
        <v>0</v>
      </c>
      <c r="BY444">
        <v>192.23</v>
      </c>
      <c r="BZ444">
        <v>100</v>
      </c>
      <c r="CA444" t="s">
        <v>78</v>
      </c>
      <c r="CB444" t="s">
        <v>78</v>
      </c>
    </row>
    <row r="445" spans="1:80" x14ac:dyDescent="0.25">
      <c r="A445" t="s">
        <v>929</v>
      </c>
      <c r="B445" t="s">
        <v>720</v>
      </c>
      <c r="C445">
        <f>YEAR(Table_cherry_TWO_View_VY_SOP_Detail[[#This Row],[Document_Date]])</f>
        <v>2016</v>
      </c>
      <c r="D445">
        <f>MONTH(Table_cherry_TWO_View_VY_SOP_Detail[[#This Row],[Document_Date]])</f>
        <v>2</v>
      </c>
      <c r="E445" t="str">
        <f>TEXT(Table_cherry_TWO_View_VY_SOP_Detail[[#This Row],[Document_Date]], "yyyy-MMM")</f>
        <v>2016-Feb</v>
      </c>
      <c r="F445" s="3">
        <f>WEEKDAY(Table_cherry_TWO_View_VY_SOP_Detail[[#This Row],[Document_Date]])</f>
        <v>3</v>
      </c>
      <c r="G445">
        <f>WEEKNUM(Table_cherry_TWO_View_VY_SOP_Detail[[#This Row],[Document_Date]])</f>
        <v>9</v>
      </c>
      <c r="H445">
        <f ca="1">_xlfn.DAYS(Table_cherry_TWO_View_VY_SOP_Detail[[#This Row],[Due_Date]], Table_cherry_TWO_View_VY_SOP_Detail[[#This Row],[Today]])</f>
        <v>884</v>
      </c>
      <c r="I445" s="2">
        <f t="shared" ca="1" si="6"/>
        <v>41539</v>
      </c>
      <c r="J445" s="1">
        <v>42423</v>
      </c>
      <c r="K445" s="1">
        <v>1</v>
      </c>
      <c r="L445" s="1">
        <v>42423</v>
      </c>
      <c r="M445" s="1">
        <v>42423</v>
      </c>
      <c r="N445">
        <v>152</v>
      </c>
      <c r="O445" t="s">
        <v>75</v>
      </c>
      <c r="P445" t="s">
        <v>333</v>
      </c>
      <c r="Q445" t="s">
        <v>334</v>
      </c>
      <c r="R445" t="s">
        <v>78</v>
      </c>
      <c r="S445" t="s">
        <v>735</v>
      </c>
      <c r="T445" t="s">
        <v>80</v>
      </c>
      <c r="U445" t="s">
        <v>80</v>
      </c>
      <c r="V445" t="s">
        <v>104</v>
      </c>
      <c r="W445" t="s">
        <v>104</v>
      </c>
      <c r="X445" t="s">
        <v>105</v>
      </c>
      <c r="Y445" t="s">
        <v>105</v>
      </c>
      <c r="Z445" t="s">
        <v>83</v>
      </c>
      <c r="AA445" t="s">
        <v>84</v>
      </c>
      <c r="AB445" t="s">
        <v>84</v>
      </c>
      <c r="AC445" t="s">
        <v>86</v>
      </c>
      <c r="AD445" t="s">
        <v>86</v>
      </c>
      <c r="AE445" t="s">
        <v>334</v>
      </c>
      <c r="AF445" t="s">
        <v>335</v>
      </c>
      <c r="AG445" t="s">
        <v>78</v>
      </c>
      <c r="AH445" t="s">
        <v>78</v>
      </c>
      <c r="AI445" t="s">
        <v>336</v>
      </c>
      <c r="AJ445" t="s">
        <v>108</v>
      </c>
      <c r="AK445" t="s">
        <v>337</v>
      </c>
      <c r="AL445" t="s">
        <v>91</v>
      </c>
      <c r="AM445" t="s">
        <v>86</v>
      </c>
      <c r="AN445" t="s">
        <v>334</v>
      </c>
      <c r="AO445" t="s">
        <v>335</v>
      </c>
      <c r="AP445" t="s">
        <v>78</v>
      </c>
      <c r="AQ445" t="s">
        <v>78</v>
      </c>
      <c r="AR445" t="s">
        <v>336</v>
      </c>
      <c r="AS445" t="s">
        <v>108</v>
      </c>
      <c r="AT445" t="s">
        <v>337</v>
      </c>
      <c r="AU445" t="s">
        <v>91</v>
      </c>
      <c r="AV445">
        <v>203.25</v>
      </c>
      <c r="AW445">
        <v>0</v>
      </c>
      <c r="AX445">
        <v>189.95</v>
      </c>
      <c r="AY445">
        <v>0</v>
      </c>
      <c r="AZ445">
        <v>0</v>
      </c>
      <c r="BA445">
        <v>13.3</v>
      </c>
      <c r="BB445" t="s">
        <v>92</v>
      </c>
      <c r="BC445" s="1">
        <v>42423</v>
      </c>
      <c r="BD445" s="1">
        <v>42423</v>
      </c>
      <c r="BE445" t="s">
        <v>125</v>
      </c>
      <c r="BF445" t="s">
        <v>78</v>
      </c>
      <c r="BG445" t="s">
        <v>78</v>
      </c>
      <c r="BH445">
        <v>16384</v>
      </c>
      <c r="BI445">
        <v>0</v>
      </c>
      <c r="BJ445" t="s">
        <v>94</v>
      </c>
      <c r="BK445" t="s">
        <v>219</v>
      </c>
      <c r="BL445" t="s">
        <v>220</v>
      </c>
      <c r="BM445">
        <v>1</v>
      </c>
      <c r="BN445" t="s">
        <v>97</v>
      </c>
      <c r="BO445">
        <v>1</v>
      </c>
      <c r="BP445">
        <v>0</v>
      </c>
      <c r="BQ445">
        <v>189.95</v>
      </c>
      <c r="BR445">
        <v>189.95</v>
      </c>
      <c r="BS445" t="s">
        <v>98</v>
      </c>
      <c r="BT445">
        <v>0</v>
      </c>
      <c r="BU445">
        <v>0</v>
      </c>
      <c r="BV445">
        <v>0</v>
      </c>
      <c r="BW445">
        <v>92.59</v>
      </c>
      <c r="BX445">
        <v>92.59</v>
      </c>
      <c r="BY445">
        <v>97.36</v>
      </c>
      <c r="BZ445">
        <v>51.255593577257173</v>
      </c>
      <c r="CA445" t="s">
        <v>221</v>
      </c>
      <c r="CB445" t="s">
        <v>222</v>
      </c>
    </row>
    <row r="446" spans="1:80" x14ac:dyDescent="0.25">
      <c r="A446" t="s">
        <v>930</v>
      </c>
      <c r="B446" t="s">
        <v>720</v>
      </c>
      <c r="C446">
        <f>YEAR(Table_cherry_TWO_View_VY_SOP_Detail[[#This Row],[Document_Date]])</f>
        <v>2016</v>
      </c>
      <c r="D446">
        <f>MONTH(Table_cherry_TWO_View_VY_SOP_Detail[[#This Row],[Document_Date]])</f>
        <v>2</v>
      </c>
      <c r="E446" t="str">
        <f>TEXT(Table_cherry_TWO_View_VY_SOP_Detail[[#This Row],[Document_Date]], "yyyy-MMM")</f>
        <v>2016-Feb</v>
      </c>
      <c r="F446" s="3">
        <f>WEEKDAY(Table_cherry_TWO_View_VY_SOP_Detail[[#This Row],[Document_Date]])</f>
        <v>3</v>
      </c>
      <c r="G446">
        <f>WEEKNUM(Table_cherry_TWO_View_VY_SOP_Detail[[#This Row],[Document_Date]])</f>
        <v>9</v>
      </c>
      <c r="H446">
        <f ca="1">_xlfn.DAYS(Table_cherry_TWO_View_VY_SOP_Detail[[#This Row],[Due_Date]], Table_cherry_TWO_View_VY_SOP_Detail[[#This Row],[Today]])</f>
        <v>884</v>
      </c>
      <c r="I446" s="2">
        <f t="shared" ca="1" si="6"/>
        <v>41539</v>
      </c>
      <c r="J446" s="1">
        <v>42423</v>
      </c>
      <c r="K446" s="1">
        <v>1</v>
      </c>
      <c r="L446" s="1">
        <v>42423</v>
      </c>
      <c r="M446" s="1">
        <v>42423</v>
      </c>
      <c r="N446">
        <v>153</v>
      </c>
      <c r="O446" t="s">
        <v>75</v>
      </c>
      <c r="P446" t="s">
        <v>115</v>
      </c>
      <c r="Q446" t="s">
        <v>116</v>
      </c>
      <c r="R446" t="s">
        <v>78</v>
      </c>
      <c r="S446" t="s">
        <v>735</v>
      </c>
      <c r="T446" t="s">
        <v>80</v>
      </c>
      <c r="U446" t="s">
        <v>80</v>
      </c>
      <c r="V446" t="s">
        <v>118</v>
      </c>
      <c r="W446" t="s">
        <v>118</v>
      </c>
      <c r="X446" t="s">
        <v>119</v>
      </c>
      <c r="Y446" t="s">
        <v>119</v>
      </c>
      <c r="Z446" t="s">
        <v>83</v>
      </c>
      <c r="AA446" t="s">
        <v>84</v>
      </c>
      <c r="AB446" t="s">
        <v>84</v>
      </c>
      <c r="AC446" t="s">
        <v>85</v>
      </c>
      <c r="AD446" t="s">
        <v>86</v>
      </c>
      <c r="AE446" t="s">
        <v>116</v>
      </c>
      <c r="AF446" t="s">
        <v>120</v>
      </c>
      <c r="AG446" t="s">
        <v>78</v>
      </c>
      <c r="AH446" t="s">
        <v>78</v>
      </c>
      <c r="AI446" t="s">
        <v>121</v>
      </c>
      <c r="AJ446" t="s">
        <v>122</v>
      </c>
      <c r="AK446" t="s">
        <v>123</v>
      </c>
      <c r="AL446" t="s">
        <v>124</v>
      </c>
      <c r="AM446" t="s">
        <v>86</v>
      </c>
      <c r="AN446" t="s">
        <v>116</v>
      </c>
      <c r="AO446" t="s">
        <v>120</v>
      </c>
      <c r="AP446" t="s">
        <v>78</v>
      </c>
      <c r="AQ446" t="s">
        <v>78</v>
      </c>
      <c r="AR446" t="s">
        <v>121</v>
      </c>
      <c r="AS446" t="s">
        <v>122</v>
      </c>
      <c r="AT446" t="s">
        <v>123</v>
      </c>
      <c r="AU446" t="s">
        <v>124</v>
      </c>
      <c r="AV446">
        <v>21.3</v>
      </c>
      <c r="AW446">
        <v>0</v>
      </c>
      <c r="AX446">
        <v>19.899999999999999</v>
      </c>
      <c r="AY446">
        <v>0</v>
      </c>
      <c r="AZ446">
        <v>0</v>
      </c>
      <c r="BA446">
        <v>1.4</v>
      </c>
      <c r="BB446" t="s">
        <v>92</v>
      </c>
      <c r="BC446" s="1">
        <v>42423</v>
      </c>
      <c r="BD446" s="1">
        <v>42423</v>
      </c>
      <c r="BE446" t="s">
        <v>125</v>
      </c>
      <c r="BF446" t="s">
        <v>78</v>
      </c>
      <c r="BG446" t="s">
        <v>78</v>
      </c>
      <c r="BH446">
        <v>16384</v>
      </c>
      <c r="BI446">
        <v>0</v>
      </c>
      <c r="BJ446" t="s">
        <v>94</v>
      </c>
      <c r="BK446" t="s">
        <v>339</v>
      </c>
      <c r="BL446" t="s">
        <v>340</v>
      </c>
      <c r="BM446">
        <v>2</v>
      </c>
      <c r="BN446" t="s">
        <v>97</v>
      </c>
      <c r="BO446">
        <v>1</v>
      </c>
      <c r="BP446">
        <v>0</v>
      </c>
      <c r="BQ446">
        <v>9.9499999999999993</v>
      </c>
      <c r="BR446">
        <v>19.899999999999999</v>
      </c>
      <c r="BS446" t="s">
        <v>98</v>
      </c>
      <c r="BT446">
        <v>0</v>
      </c>
      <c r="BU446">
        <v>0</v>
      </c>
      <c r="BV446">
        <v>0</v>
      </c>
      <c r="BW446">
        <v>4.55</v>
      </c>
      <c r="BX446">
        <v>9.1</v>
      </c>
      <c r="BY446">
        <v>10.8</v>
      </c>
      <c r="BZ446">
        <v>54.2713567839196</v>
      </c>
      <c r="CA446" t="s">
        <v>99</v>
      </c>
      <c r="CB446" t="s">
        <v>78</v>
      </c>
    </row>
    <row r="447" spans="1:80" x14ac:dyDescent="0.25">
      <c r="A447" t="s">
        <v>931</v>
      </c>
      <c r="B447" t="s">
        <v>720</v>
      </c>
      <c r="C447">
        <f>YEAR(Table_cherry_TWO_View_VY_SOP_Detail[[#This Row],[Document_Date]])</f>
        <v>2016</v>
      </c>
      <c r="D447">
        <f>MONTH(Table_cherry_TWO_View_VY_SOP_Detail[[#This Row],[Document_Date]])</f>
        <v>2</v>
      </c>
      <c r="E447" t="str">
        <f>TEXT(Table_cherry_TWO_View_VY_SOP_Detail[[#This Row],[Document_Date]], "yyyy-MMM")</f>
        <v>2016-Feb</v>
      </c>
      <c r="F447" s="3">
        <f>WEEKDAY(Table_cherry_TWO_View_VY_SOP_Detail[[#This Row],[Document_Date]])</f>
        <v>4</v>
      </c>
      <c r="G447">
        <f>WEEKNUM(Table_cherry_TWO_View_VY_SOP_Detail[[#This Row],[Document_Date]])</f>
        <v>9</v>
      </c>
      <c r="H447">
        <f ca="1">_xlfn.DAYS(Table_cherry_TWO_View_VY_SOP_Detail[[#This Row],[Due_Date]], Table_cherry_TWO_View_VY_SOP_Detail[[#This Row],[Today]])</f>
        <v>885</v>
      </c>
      <c r="I447" s="2">
        <f t="shared" ca="1" si="6"/>
        <v>41539</v>
      </c>
      <c r="J447" s="1">
        <v>42424</v>
      </c>
      <c r="K447" s="1">
        <v>1</v>
      </c>
      <c r="L447" s="1">
        <v>42424</v>
      </c>
      <c r="M447" s="1">
        <v>42424</v>
      </c>
      <c r="N447">
        <v>154</v>
      </c>
      <c r="O447" t="s">
        <v>75</v>
      </c>
      <c r="P447" t="s">
        <v>333</v>
      </c>
      <c r="Q447" t="s">
        <v>334</v>
      </c>
      <c r="R447" t="s">
        <v>78</v>
      </c>
      <c r="S447" t="s">
        <v>735</v>
      </c>
      <c r="T447" t="s">
        <v>311</v>
      </c>
      <c r="U447" t="s">
        <v>311</v>
      </c>
      <c r="V447" t="s">
        <v>104</v>
      </c>
      <c r="W447" t="s">
        <v>104</v>
      </c>
      <c r="X447" t="s">
        <v>105</v>
      </c>
      <c r="Y447" t="s">
        <v>105</v>
      </c>
      <c r="Z447" t="s">
        <v>83</v>
      </c>
      <c r="AA447" t="s">
        <v>84</v>
      </c>
      <c r="AB447" t="s">
        <v>84</v>
      </c>
      <c r="AC447" t="s">
        <v>86</v>
      </c>
      <c r="AD447" t="s">
        <v>86</v>
      </c>
      <c r="AE447" t="s">
        <v>334</v>
      </c>
      <c r="AF447" t="s">
        <v>335</v>
      </c>
      <c r="AG447" t="s">
        <v>78</v>
      </c>
      <c r="AH447" t="s">
        <v>78</v>
      </c>
      <c r="AI447" t="s">
        <v>336</v>
      </c>
      <c r="AJ447" t="s">
        <v>108</v>
      </c>
      <c r="AK447" t="s">
        <v>337</v>
      </c>
      <c r="AL447" t="s">
        <v>91</v>
      </c>
      <c r="AM447" t="s">
        <v>86</v>
      </c>
      <c r="AN447" t="s">
        <v>334</v>
      </c>
      <c r="AO447" t="s">
        <v>335</v>
      </c>
      <c r="AP447" t="s">
        <v>78</v>
      </c>
      <c r="AQ447" t="s">
        <v>78</v>
      </c>
      <c r="AR447" t="s">
        <v>336</v>
      </c>
      <c r="AS447" t="s">
        <v>108</v>
      </c>
      <c r="AT447" t="s">
        <v>337</v>
      </c>
      <c r="AU447" t="s">
        <v>91</v>
      </c>
      <c r="AV447">
        <v>256.58999999999997</v>
      </c>
      <c r="AW447">
        <v>0</v>
      </c>
      <c r="AX447">
        <v>239.8</v>
      </c>
      <c r="AY447">
        <v>0</v>
      </c>
      <c r="AZ447">
        <v>0</v>
      </c>
      <c r="BA447">
        <v>16.79</v>
      </c>
      <c r="BB447" t="s">
        <v>92</v>
      </c>
      <c r="BC447" s="1">
        <v>42424</v>
      </c>
      <c r="BD447" s="1">
        <v>42424</v>
      </c>
      <c r="BE447" t="s">
        <v>125</v>
      </c>
      <c r="BF447" t="s">
        <v>78</v>
      </c>
      <c r="BG447" t="s">
        <v>78</v>
      </c>
      <c r="BH447">
        <v>16384</v>
      </c>
      <c r="BI447">
        <v>0</v>
      </c>
      <c r="BJ447" t="s">
        <v>94</v>
      </c>
      <c r="BK447" t="s">
        <v>342</v>
      </c>
      <c r="BL447" t="s">
        <v>343</v>
      </c>
      <c r="BM447">
        <v>4</v>
      </c>
      <c r="BN447" t="s">
        <v>97</v>
      </c>
      <c r="BO447">
        <v>1</v>
      </c>
      <c r="BP447">
        <v>0</v>
      </c>
      <c r="BQ447">
        <v>59.95</v>
      </c>
      <c r="BR447">
        <v>239.8</v>
      </c>
      <c r="BS447" t="s">
        <v>98</v>
      </c>
      <c r="BT447">
        <v>0</v>
      </c>
      <c r="BU447">
        <v>0</v>
      </c>
      <c r="BV447">
        <v>0</v>
      </c>
      <c r="BW447">
        <v>27.98</v>
      </c>
      <c r="BX447">
        <v>111.92</v>
      </c>
      <c r="BY447">
        <v>127.88</v>
      </c>
      <c r="BZ447">
        <v>53.327773144286908</v>
      </c>
      <c r="CA447" t="s">
        <v>99</v>
      </c>
      <c r="CB447" t="s">
        <v>78</v>
      </c>
    </row>
    <row r="448" spans="1:80" x14ac:dyDescent="0.25">
      <c r="A448" t="s">
        <v>932</v>
      </c>
      <c r="B448" t="s">
        <v>720</v>
      </c>
      <c r="C448">
        <f>YEAR(Table_cherry_TWO_View_VY_SOP_Detail[[#This Row],[Document_Date]])</f>
        <v>2016</v>
      </c>
      <c r="D448">
        <f>MONTH(Table_cherry_TWO_View_VY_SOP_Detail[[#This Row],[Document_Date]])</f>
        <v>2</v>
      </c>
      <c r="E448" t="str">
        <f>TEXT(Table_cherry_TWO_View_VY_SOP_Detail[[#This Row],[Document_Date]], "yyyy-MMM")</f>
        <v>2016-Feb</v>
      </c>
      <c r="F448" s="3">
        <f>WEEKDAY(Table_cherry_TWO_View_VY_SOP_Detail[[#This Row],[Document_Date]])</f>
        <v>5</v>
      </c>
      <c r="G448">
        <f>WEEKNUM(Table_cherry_TWO_View_VY_SOP_Detail[[#This Row],[Document_Date]])</f>
        <v>9</v>
      </c>
      <c r="H448">
        <f ca="1">_xlfn.DAYS(Table_cherry_TWO_View_VY_SOP_Detail[[#This Row],[Due_Date]], Table_cherry_TWO_View_VY_SOP_Detail[[#This Row],[Today]])</f>
        <v>886</v>
      </c>
      <c r="I448" s="2">
        <f t="shared" ca="1" si="6"/>
        <v>41539</v>
      </c>
      <c r="J448" s="1">
        <v>42425</v>
      </c>
      <c r="K448" s="1">
        <v>1</v>
      </c>
      <c r="L448" s="1">
        <v>42425</v>
      </c>
      <c r="M448" s="1">
        <v>42425</v>
      </c>
      <c r="N448">
        <v>155</v>
      </c>
      <c r="O448" t="s">
        <v>75</v>
      </c>
      <c r="P448" t="s">
        <v>142</v>
      </c>
      <c r="Q448" t="s">
        <v>143</v>
      </c>
      <c r="R448" t="s">
        <v>78</v>
      </c>
      <c r="S448" t="s">
        <v>735</v>
      </c>
      <c r="T448" t="s">
        <v>80</v>
      </c>
      <c r="U448" t="s">
        <v>80</v>
      </c>
      <c r="V448" t="s">
        <v>104</v>
      </c>
      <c r="W448" t="s">
        <v>104</v>
      </c>
      <c r="X448" t="s">
        <v>105</v>
      </c>
      <c r="Y448" t="s">
        <v>105</v>
      </c>
      <c r="Z448" t="s">
        <v>83</v>
      </c>
      <c r="AA448" t="s">
        <v>145</v>
      </c>
      <c r="AB448" t="s">
        <v>145</v>
      </c>
      <c r="AC448" t="s">
        <v>86</v>
      </c>
      <c r="AD448" t="s">
        <v>80</v>
      </c>
      <c r="AE448" t="s">
        <v>143</v>
      </c>
      <c r="AF448" t="s">
        <v>146</v>
      </c>
      <c r="AG448" t="s">
        <v>78</v>
      </c>
      <c r="AH448" t="s">
        <v>78</v>
      </c>
      <c r="AI448" t="s">
        <v>147</v>
      </c>
      <c r="AJ448" t="s">
        <v>148</v>
      </c>
      <c r="AK448" t="s">
        <v>149</v>
      </c>
      <c r="AL448" t="s">
        <v>91</v>
      </c>
      <c r="AM448" t="s">
        <v>80</v>
      </c>
      <c r="AN448" t="s">
        <v>143</v>
      </c>
      <c r="AO448" t="s">
        <v>146</v>
      </c>
      <c r="AP448" t="s">
        <v>78</v>
      </c>
      <c r="AQ448" t="s">
        <v>78</v>
      </c>
      <c r="AR448" t="s">
        <v>147</v>
      </c>
      <c r="AS448" t="s">
        <v>148</v>
      </c>
      <c r="AT448" t="s">
        <v>149</v>
      </c>
      <c r="AU448" t="s">
        <v>91</v>
      </c>
      <c r="AV448">
        <v>406.5</v>
      </c>
      <c r="AW448">
        <v>0</v>
      </c>
      <c r="AX448">
        <v>379.9</v>
      </c>
      <c r="AY448">
        <v>0</v>
      </c>
      <c r="AZ448">
        <v>0</v>
      </c>
      <c r="BA448">
        <v>26.6</v>
      </c>
      <c r="BB448" t="s">
        <v>92</v>
      </c>
      <c r="BC448" s="1">
        <v>42425</v>
      </c>
      <c r="BD448" s="1">
        <v>42425</v>
      </c>
      <c r="BE448" t="s">
        <v>125</v>
      </c>
      <c r="BF448" t="s">
        <v>78</v>
      </c>
      <c r="BG448" t="s">
        <v>78</v>
      </c>
      <c r="BH448">
        <v>16384</v>
      </c>
      <c r="BI448">
        <v>0</v>
      </c>
      <c r="BJ448" t="s">
        <v>94</v>
      </c>
      <c r="BK448" t="s">
        <v>245</v>
      </c>
      <c r="BL448" t="s">
        <v>246</v>
      </c>
      <c r="BM448">
        <v>2</v>
      </c>
      <c r="BN448" t="s">
        <v>97</v>
      </c>
      <c r="BO448">
        <v>1</v>
      </c>
      <c r="BP448">
        <v>0</v>
      </c>
      <c r="BQ448">
        <v>189.95</v>
      </c>
      <c r="BR448">
        <v>379.9</v>
      </c>
      <c r="BS448" t="s">
        <v>98</v>
      </c>
      <c r="BT448">
        <v>0</v>
      </c>
      <c r="BU448">
        <v>0</v>
      </c>
      <c r="BV448">
        <v>0</v>
      </c>
      <c r="BW448">
        <v>93.55</v>
      </c>
      <c r="BX448">
        <v>187.1</v>
      </c>
      <c r="BY448">
        <v>192.8</v>
      </c>
      <c r="BZ448">
        <v>50.75019742037378</v>
      </c>
      <c r="CA448" t="s">
        <v>221</v>
      </c>
      <c r="CB448" t="s">
        <v>222</v>
      </c>
    </row>
    <row r="449" spans="1:80" x14ac:dyDescent="0.25">
      <c r="A449" t="s">
        <v>933</v>
      </c>
      <c r="B449" t="s">
        <v>720</v>
      </c>
      <c r="C449">
        <f>YEAR(Table_cherry_TWO_View_VY_SOP_Detail[[#This Row],[Document_Date]])</f>
        <v>2016</v>
      </c>
      <c r="D449">
        <f>MONTH(Table_cherry_TWO_View_VY_SOP_Detail[[#This Row],[Document_Date]])</f>
        <v>2</v>
      </c>
      <c r="E449" t="str">
        <f>TEXT(Table_cherry_TWO_View_VY_SOP_Detail[[#This Row],[Document_Date]], "yyyy-MMM")</f>
        <v>2016-Feb</v>
      </c>
      <c r="F449" s="3">
        <f>WEEKDAY(Table_cherry_TWO_View_VY_SOP_Detail[[#This Row],[Document_Date]])</f>
        <v>5</v>
      </c>
      <c r="G449">
        <f>WEEKNUM(Table_cherry_TWO_View_VY_SOP_Detail[[#This Row],[Document_Date]])</f>
        <v>9</v>
      </c>
      <c r="H449">
        <f ca="1">_xlfn.DAYS(Table_cherry_TWO_View_VY_SOP_Detail[[#This Row],[Due_Date]], Table_cherry_TWO_View_VY_SOP_Detail[[#This Row],[Today]])</f>
        <v>886</v>
      </c>
      <c r="I449" s="2">
        <f t="shared" ca="1" si="6"/>
        <v>41539</v>
      </c>
      <c r="J449" s="1">
        <v>42425</v>
      </c>
      <c r="K449" s="1">
        <v>1</v>
      </c>
      <c r="L449" s="1">
        <v>42425</v>
      </c>
      <c r="M449" s="1">
        <v>42425</v>
      </c>
      <c r="N449">
        <v>156</v>
      </c>
      <c r="O449" t="s">
        <v>75</v>
      </c>
      <c r="P449" t="s">
        <v>76</v>
      </c>
      <c r="Q449" t="s">
        <v>77</v>
      </c>
      <c r="R449" t="s">
        <v>78</v>
      </c>
      <c r="S449" t="s">
        <v>735</v>
      </c>
      <c r="T449" t="s">
        <v>80</v>
      </c>
      <c r="U449" t="s">
        <v>80</v>
      </c>
      <c r="V449" t="s">
        <v>81</v>
      </c>
      <c r="W449" t="s">
        <v>81</v>
      </c>
      <c r="X449" t="s">
        <v>82</v>
      </c>
      <c r="Y449" t="s">
        <v>82</v>
      </c>
      <c r="Z449" t="s">
        <v>83</v>
      </c>
      <c r="AA449" t="s">
        <v>84</v>
      </c>
      <c r="AB449" t="s">
        <v>84</v>
      </c>
      <c r="AC449" t="s">
        <v>85</v>
      </c>
      <c r="AD449" t="s">
        <v>86</v>
      </c>
      <c r="AE449" t="s">
        <v>77</v>
      </c>
      <c r="AF449" t="s">
        <v>87</v>
      </c>
      <c r="AG449" t="s">
        <v>78</v>
      </c>
      <c r="AH449" t="s">
        <v>78</v>
      </c>
      <c r="AI449" t="s">
        <v>88</v>
      </c>
      <c r="AJ449" t="s">
        <v>89</v>
      </c>
      <c r="AK449" t="s">
        <v>90</v>
      </c>
      <c r="AL449" t="s">
        <v>91</v>
      </c>
      <c r="AM449" t="s">
        <v>86</v>
      </c>
      <c r="AN449" t="s">
        <v>77</v>
      </c>
      <c r="AO449" t="s">
        <v>87</v>
      </c>
      <c r="AP449" t="s">
        <v>78</v>
      </c>
      <c r="AQ449" t="s">
        <v>78</v>
      </c>
      <c r="AR449" t="s">
        <v>88</v>
      </c>
      <c r="AS449" t="s">
        <v>89</v>
      </c>
      <c r="AT449" t="s">
        <v>90</v>
      </c>
      <c r="AU449" t="s">
        <v>91</v>
      </c>
      <c r="AV449">
        <v>652.65</v>
      </c>
      <c r="AW449">
        <v>0</v>
      </c>
      <c r="AX449">
        <v>609.95000000000005</v>
      </c>
      <c r="AY449">
        <v>0</v>
      </c>
      <c r="AZ449">
        <v>0</v>
      </c>
      <c r="BA449">
        <v>42.7</v>
      </c>
      <c r="BB449" t="s">
        <v>92</v>
      </c>
      <c r="BC449" s="1">
        <v>42425</v>
      </c>
      <c r="BD449" s="1">
        <v>42425</v>
      </c>
      <c r="BE449" t="s">
        <v>125</v>
      </c>
      <c r="BF449" t="s">
        <v>78</v>
      </c>
      <c r="BG449" t="s">
        <v>78</v>
      </c>
      <c r="BH449">
        <v>16384</v>
      </c>
      <c r="BI449">
        <v>0</v>
      </c>
      <c r="BJ449" t="s">
        <v>94</v>
      </c>
      <c r="BK449" t="s">
        <v>234</v>
      </c>
      <c r="BL449" t="s">
        <v>235</v>
      </c>
      <c r="BM449">
        <v>1</v>
      </c>
      <c r="BN449" t="s">
        <v>97</v>
      </c>
      <c r="BO449">
        <v>1</v>
      </c>
      <c r="BP449">
        <v>0</v>
      </c>
      <c r="BQ449">
        <v>609.95000000000005</v>
      </c>
      <c r="BR449">
        <v>609.95000000000005</v>
      </c>
      <c r="BS449" t="s">
        <v>98</v>
      </c>
      <c r="BT449">
        <v>0</v>
      </c>
      <c r="BU449">
        <v>0</v>
      </c>
      <c r="BV449">
        <v>0</v>
      </c>
      <c r="BW449">
        <v>303.85000000000002</v>
      </c>
      <c r="BX449">
        <v>303.85000000000002</v>
      </c>
      <c r="BY449">
        <v>306.10000000000002</v>
      </c>
      <c r="BZ449">
        <v>50.18444134765145</v>
      </c>
      <c r="CA449" t="s">
        <v>99</v>
      </c>
      <c r="CB449" t="s">
        <v>78</v>
      </c>
    </row>
    <row r="450" spans="1:80" x14ac:dyDescent="0.25">
      <c r="A450" t="s">
        <v>934</v>
      </c>
      <c r="B450" t="s">
        <v>720</v>
      </c>
      <c r="C450">
        <f>YEAR(Table_cherry_TWO_View_VY_SOP_Detail[[#This Row],[Document_Date]])</f>
        <v>2016</v>
      </c>
      <c r="D450">
        <f>MONTH(Table_cherry_TWO_View_VY_SOP_Detail[[#This Row],[Document_Date]])</f>
        <v>2</v>
      </c>
      <c r="E450" t="str">
        <f>TEXT(Table_cherry_TWO_View_VY_SOP_Detail[[#This Row],[Document_Date]], "yyyy-MMM")</f>
        <v>2016-Feb</v>
      </c>
      <c r="F450" s="3">
        <f>WEEKDAY(Table_cherry_TWO_View_VY_SOP_Detail[[#This Row],[Document_Date]])</f>
        <v>6</v>
      </c>
      <c r="G450">
        <f>WEEKNUM(Table_cherry_TWO_View_VY_SOP_Detail[[#This Row],[Document_Date]])</f>
        <v>9</v>
      </c>
      <c r="H450">
        <f ca="1">_xlfn.DAYS(Table_cherry_TWO_View_VY_SOP_Detail[[#This Row],[Due_Date]], Table_cherry_TWO_View_VY_SOP_Detail[[#This Row],[Today]])</f>
        <v>887</v>
      </c>
      <c r="I450" s="2">
        <f t="shared" ref="I450:I513" ca="1" si="7">TODAY()</f>
        <v>41539</v>
      </c>
      <c r="J450" s="1">
        <v>42426</v>
      </c>
      <c r="K450" s="1">
        <v>1</v>
      </c>
      <c r="L450" s="1">
        <v>42426</v>
      </c>
      <c r="M450" s="1">
        <v>42426</v>
      </c>
      <c r="N450">
        <v>157</v>
      </c>
      <c r="O450" t="s">
        <v>75</v>
      </c>
      <c r="P450" t="s">
        <v>316</v>
      </c>
      <c r="Q450" t="s">
        <v>317</v>
      </c>
      <c r="R450" t="s">
        <v>78</v>
      </c>
      <c r="S450" t="s">
        <v>735</v>
      </c>
      <c r="T450" t="s">
        <v>80</v>
      </c>
      <c r="U450" t="s">
        <v>80</v>
      </c>
      <c r="V450" t="s">
        <v>318</v>
      </c>
      <c r="W450" t="s">
        <v>318</v>
      </c>
      <c r="X450" t="s">
        <v>319</v>
      </c>
      <c r="Y450" t="s">
        <v>319</v>
      </c>
      <c r="Z450" t="s">
        <v>83</v>
      </c>
      <c r="AA450" t="s">
        <v>84</v>
      </c>
      <c r="AB450" t="s">
        <v>84</v>
      </c>
      <c r="AC450" t="s">
        <v>85</v>
      </c>
      <c r="AD450" t="s">
        <v>86</v>
      </c>
      <c r="AE450" t="s">
        <v>317</v>
      </c>
      <c r="AF450" t="s">
        <v>320</v>
      </c>
      <c r="AG450" t="s">
        <v>78</v>
      </c>
      <c r="AH450" t="s">
        <v>78</v>
      </c>
      <c r="AI450" t="s">
        <v>321</v>
      </c>
      <c r="AJ450" t="s">
        <v>322</v>
      </c>
      <c r="AK450" t="s">
        <v>323</v>
      </c>
      <c r="AL450" t="s">
        <v>124</v>
      </c>
      <c r="AM450" t="s">
        <v>86</v>
      </c>
      <c r="AN450" t="s">
        <v>317</v>
      </c>
      <c r="AO450" t="s">
        <v>320</v>
      </c>
      <c r="AP450" t="s">
        <v>78</v>
      </c>
      <c r="AQ450" t="s">
        <v>78</v>
      </c>
      <c r="AR450" t="s">
        <v>321</v>
      </c>
      <c r="AS450" t="s">
        <v>322</v>
      </c>
      <c r="AT450" t="s">
        <v>323</v>
      </c>
      <c r="AU450" t="s">
        <v>124</v>
      </c>
      <c r="AV450">
        <v>117.65</v>
      </c>
      <c r="AW450">
        <v>0</v>
      </c>
      <c r="AX450">
        <v>109.95</v>
      </c>
      <c r="AY450">
        <v>0</v>
      </c>
      <c r="AZ450">
        <v>0</v>
      </c>
      <c r="BA450">
        <v>7.7</v>
      </c>
      <c r="BB450" t="s">
        <v>92</v>
      </c>
      <c r="BC450" s="1">
        <v>42426</v>
      </c>
      <c r="BD450" s="1">
        <v>42426</v>
      </c>
      <c r="BE450" t="s">
        <v>125</v>
      </c>
      <c r="BF450" t="s">
        <v>78</v>
      </c>
      <c r="BG450" t="s">
        <v>78</v>
      </c>
      <c r="BH450">
        <v>16384</v>
      </c>
      <c r="BI450">
        <v>0</v>
      </c>
      <c r="BJ450" t="s">
        <v>94</v>
      </c>
      <c r="BK450" t="s">
        <v>138</v>
      </c>
      <c r="BL450" t="s">
        <v>139</v>
      </c>
      <c r="BM450">
        <v>1</v>
      </c>
      <c r="BN450" t="s">
        <v>97</v>
      </c>
      <c r="BO450">
        <v>1</v>
      </c>
      <c r="BP450">
        <v>0</v>
      </c>
      <c r="BQ450">
        <v>109.95</v>
      </c>
      <c r="BR450">
        <v>109.95</v>
      </c>
      <c r="BS450" t="s">
        <v>98</v>
      </c>
      <c r="BT450">
        <v>0</v>
      </c>
      <c r="BU450">
        <v>0</v>
      </c>
      <c r="BV450">
        <v>0</v>
      </c>
      <c r="BW450">
        <v>50.25</v>
      </c>
      <c r="BX450">
        <v>50.25</v>
      </c>
      <c r="BY450">
        <v>59.7</v>
      </c>
      <c r="BZ450">
        <v>54.297407912687589</v>
      </c>
      <c r="CA450" t="s">
        <v>99</v>
      </c>
      <c r="CB450" t="s">
        <v>78</v>
      </c>
    </row>
    <row r="451" spans="1:80" x14ac:dyDescent="0.25">
      <c r="A451" t="s">
        <v>935</v>
      </c>
      <c r="B451" t="s">
        <v>720</v>
      </c>
      <c r="C451">
        <f>YEAR(Table_cherry_TWO_View_VY_SOP_Detail[[#This Row],[Document_Date]])</f>
        <v>2016</v>
      </c>
      <c r="D451">
        <f>MONTH(Table_cherry_TWO_View_VY_SOP_Detail[[#This Row],[Document_Date]])</f>
        <v>2</v>
      </c>
      <c r="E451" t="str">
        <f>TEXT(Table_cherry_TWO_View_VY_SOP_Detail[[#This Row],[Document_Date]], "yyyy-MMM")</f>
        <v>2016-Feb</v>
      </c>
      <c r="F451" s="3">
        <f>WEEKDAY(Table_cherry_TWO_View_VY_SOP_Detail[[#This Row],[Document_Date]])</f>
        <v>7</v>
      </c>
      <c r="G451">
        <f>WEEKNUM(Table_cherry_TWO_View_VY_SOP_Detail[[#This Row],[Document_Date]])</f>
        <v>9</v>
      </c>
      <c r="H451">
        <f ca="1">_xlfn.DAYS(Table_cherry_TWO_View_VY_SOP_Detail[[#This Row],[Due_Date]], Table_cherry_TWO_View_VY_SOP_Detail[[#This Row],[Today]])</f>
        <v>888</v>
      </c>
      <c r="I451" s="2">
        <f t="shared" ca="1" si="7"/>
        <v>41539</v>
      </c>
      <c r="J451" s="1">
        <v>42427</v>
      </c>
      <c r="K451" s="1">
        <v>1</v>
      </c>
      <c r="L451" s="1">
        <v>42427</v>
      </c>
      <c r="M451" s="1">
        <v>42427</v>
      </c>
      <c r="N451">
        <v>158</v>
      </c>
      <c r="O451" t="s">
        <v>75</v>
      </c>
      <c r="P451" t="s">
        <v>309</v>
      </c>
      <c r="Q451" t="s">
        <v>310</v>
      </c>
      <c r="R451" t="s">
        <v>78</v>
      </c>
      <c r="S451" t="s">
        <v>735</v>
      </c>
      <c r="T451" t="s">
        <v>311</v>
      </c>
      <c r="U451" t="s">
        <v>311</v>
      </c>
      <c r="V451" t="s">
        <v>267</v>
      </c>
      <c r="W451" t="s">
        <v>267</v>
      </c>
      <c r="X451" t="s">
        <v>268</v>
      </c>
      <c r="Y451" t="s">
        <v>268</v>
      </c>
      <c r="Z451" t="s">
        <v>83</v>
      </c>
      <c r="AA451" t="s">
        <v>84</v>
      </c>
      <c r="AB451" t="s">
        <v>84</v>
      </c>
      <c r="AC451" t="s">
        <v>86</v>
      </c>
      <c r="AD451" t="s">
        <v>86</v>
      </c>
      <c r="AE451" t="s">
        <v>310</v>
      </c>
      <c r="AF451" t="s">
        <v>312</v>
      </c>
      <c r="AG451" t="s">
        <v>78</v>
      </c>
      <c r="AH451" t="s">
        <v>78</v>
      </c>
      <c r="AI451" t="s">
        <v>313</v>
      </c>
      <c r="AJ451" t="s">
        <v>278</v>
      </c>
      <c r="AK451" t="s">
        <v>314</v>
      </c>
      <c r="AL451" t="s">
        <v>91</v>
      </c>
      <c r="AM451" t="s">
        <v>86</v>
      </c>
      <c r="AN451" t="s">
        <v>310</v>
      </c>
      <c r="AO451" t="s">
        <v>312</v>
      </c>
      <c r="AP451" t="s">
        <v>78</v>
      </c>
      <c r="AQ451" t="s">
        <v>78</v>
      </c>
      <c r="AR451" t="s">
        <v>313</v>
      </c>
      <c r="AS451" t="s">
        <v>278</v>
      </c>
      <c r="AT451" t="s">
        <v>314</v>
      </c>
      <c r="AU451" t="s">
        <v>91</v>
      </c>
      <c r="AV451">
        <v>609.75</v>
      </c>
      <c r="AW451">
        <v>0</v>
      </c>
      <c r="AX451">
        <v>569.85</v>
      </c>
      <c r="AY451">
        <v>0</v>
      </c>
      <c r="AZ451">
        <v>0</v>
      </c>
      <c r="BA451">
        <v>39.9</v>
      </c>
      <c r="BB451" t="s">
        <v>92</v>
      </c>
      <c r="BC451" s="1">
        <v>42427</v>
      </c>
      <c r="BD451" s="1">
        <v>42427</v>
      </c>
      <c r="BE451" t="s">
        <v>125</v>
      </c>
      <c r="BF451" t="s">
        <v>78</v>
      </c>
      <c r="BG451" t="s">
        <v>78</v>
      </c>
      <c r="BH451">
        <v>16384</v>
      </c>
      <c r="BI451">
        <v>0</v>
      </c>
      <c r="BJ451" t="s">
        <v>94</v>
      </c>
      <c r="BK451" t="s">
        <v>219</v>
      </c>
      <c r="BL451" t="s">
        <v>220</v>
      </c>
      <c r="BM451">
        <v>3</v>
      </c>
      <c r="BN451" t="s">
        <v>97</v>
      </c>
      <c r="BO451">
        <v>1</v>
      </c>
      <c r="BP451">
        <v>0</v>
      </c>
      <c r="BQ451">
        <v>189.95</v>
      </c>
      <c r="BR451">
        <v>569.85</v>
      </c>
      <c r="BS451" t="s">
        <v>98</v>
      </c>
      <c r="BT451">
        <v>0</v>
      </c>
      <c r="BU451">
        <v>0</v>
      </c>
      <c r="BV451">
        <v>0</v>
      </c>
      <c r="BW451">
        <v>92.59</v>
      </c>
      <c r="BX451">
        <v>277.77</v>
      </c>
      <c r="BY451">
        <v>292.08</v>
      </c>
      <c r="BZ451">
        <v>51.255593577257173</v>
      </c>
      <c r="CA451" t="s">
        <v>221</v>
      </c>
      <c r="CB451" t="s">
        <v>222</v>
      </c>
    </row>
    <row r="452" spans="1:80" x14ac:dyDescent="0.25">
      <c r="A452" t="s">
        <v>936</v>
      </c>
      <c r="B452" t="s">
        <v>720</v>
      </c>
      <c r="C452">
        <f>YEAR(Table_cherry_TWO_View_VY_SOP_Detail[[#This Row],[Document_Date]])</f>
        <v>2016</v>
      </c>
      <c r="D452">
        <f>MONTH(Table_cherry_TWO_View_VY_SOP_Detail[[#This Row],[Document_Date]])</f>
        <v>2</v>
      </c>
      <c r="E452" t="str">
        <f>TEXT(Table_cherry_TWO_View_VY_SOP_Detail[[#This Row],[Document_Date]], "yyyy-MMM")</f>
        <v>2016-Feb</v>
      </c>
      <c r="F452" s="3">
        <f>WEEKDAY(Table_cherry_TWO_View_VY_SOP_Detail[[#This Row],[Document_Date]])</f>
        <v>1</v>
      </c>
      <c r="G452">
        <f>WEEKNUM(Table_cherry_TWO_View_VY_SOP_Detail[[#This Row],[Document_Date]])</f>
        <v>10</v>
      </c>
      <c r="H452">
        <f ca="1">_xlfn.DAYS(Table_cherry_TWO_View_VY_SOP_Detail[[#This Row],[Due_Date]], Table_cherry_TWO_View_VY_SOP_Detail[[#This Row],[Today]])</f>
        <v>889</v>
      </c>
      <c r="I452" s="2">
        <f t="shared" ca="1" si="7"/>
        <v>41539</v>
      </c>
      <c r="J452" s="1">
        <v>42428</v>
      </c>
      <c r="K452" s="1">
        <v>1</v>
      </c>
      <c r="L452" s="1">
        <v>42428</v>
      </c>
      <c r="M452" s="1">
        <v>42428</v>
      </c>
      <c r="N452">
        <v>159</v>
      </c>
      <c r="O452" t="s">
        <v>75</v>
      </c>
      <c r="P452" t="s">
        <v>248</v>
      </c>
      <c r="Q452" t="s">
        <v>249</v>
      </c>
      <c r="R452" t="s">
        <v>78</v>
      </c>
      <c r="S452" t="s">
        <v>735</v>
      </c>
      <c r="T452" t="s">
        <v>311</v>
      </c>
      <c r="U452" t="s">
        <v>311</v>
      </c>
      <c r="V452" t="s">
        <v>104</v>
      </c>
      <c r="W452" t="s">
        <v>104</v>
      </c>
      <c r="X452" t="s">
        <v>105</v>
      </c>
      <c r="Y452" t="s">
        <v>105</v>
      </c>
      <c r="Z452" t="s">
        <v>83</v>
      </c>
      <c r="AA452" t="s">
        <v>84</v>
      </c>
      <c r="AB452" t="s">
        <v>84</v>
      </c>
      <c r="AC452" t="s">
        <v>85</v>
      </c>
      <c r="AD452" t="s">
        <v>86</v>
      </c>
      <c r="AE452" t="s">
        <v>249</v>
      </c>
      <c r="AF452" t="s">
        <v>251</v>
      </c>
      <c r="AG452" t="s">
        <v>78</v>
      </c>
      <c r="AH452" t="s">
        <v>78</v>
      </c>
      <c r="AI452" t="s">
        <v>147</v>
      </c>
      <c r="AJ452" t="s">
        <v>148</v>
      </c>
      <c r="AK452" t="s">
        <v>252</v>
      </c>
      <c r="AL452" t="s">
        <v>91</v>
      </c>
      <c r="AM452" t="s">
        <v>86</v>
      </c>
      <c r="AN452" t="s">
        <v>249</v>
      </c>
      <c r="AO452" t="s">
        <v>251</v>
      </c>
      <c r="AP452" t="s">
        <v>78</v>
      </c>
      <c r="AQ452" t="s">
        <v>78</v>
      </c>
      <c r="AR452" t="s">
        <v>147</v>
      </c>
      <c r="AS452" t="s">
        <v>148</v>
      </c>
      <c r="AT452" t="s">
        <v>252</v>
      </c>
      <c r="AU452" t="s">
        <v>91</v>
      </c>
      <c r="AV452">
        <v>1219.49</v>
      </c>
      <c r="AW452">
        <v>0</v>
      </c>
      <c r="AX452">
        <v>1139.7</v>
      </c>
      <c r="AY452">
        <v>0</v>
      </c>
      <c r="AZ452">
        <v>0</v>
      </c>
      <c r="BA452">
        <v>79.790000000000006</v>
      </c>
      <c r="BB452" t="s">
        <v>92</v>
      </c>
      <c r="BC452" s="1">
        <v>42428</v>
      </c>
      <c r="BD452" s="1">
        <v>42428</v>
      </c>
      <c r="BE452" t="s">
        <v>125</v>
      </c>
      <c r="BF452" t="s">
        <v>78</v>
      </c>
      <c r="BG452" t="s">
        <v>78</v>
      </c>
      <c r="BH452">
        <v>16384</v>
      </c>
      <c r="BI452">
        <v>0</v>
      </c>
      <c r="BJ452" t="s">
        <v>94</v>
      </c>
      <c r="BK452" t="s">
        <v>808</v>
      </c>
      <c r="BL452" t="s">
        <v>809</v>
      </c>
      <c r="BM452">
        <v>6</v>
      </c>
      <c r="BN452" t="s">
        <v>97</v>
      </c>
      <c r="BO452">
        <v>1</v>
      </c>
      <c r="BP452">
        <v>0</v>
      </c>
      <c r="BQ452">
        <v>189.95</v>
      </c>
      <c r="BR452">
        <v>1139.7</v>
      </c>
      <c r="BS452" t="s">
        <v>98</v>
      </c>
      <c r="BT452">
        <v>0</v>
      </c>
      <c r="BU452">
        <v>0</v>
      </c>
      <c r="BV452">
        <v>0</v>
      </c>
      <c r="BW452">
        <v>91.59</v>
      </c>
      <c r="BX452">
        <v>549.54</v>
      </c>
      <c r="BY452">
        <v>590.16</v>
      </c>
      <c r="BZ452">
        <v>51.782047907344037</v>
      </c>
      <c r="CA452" t="s">
        <v>221</v>
      </c>
      <c r="CB452" t="s">
        <v>222</v>
      </c>
    </row>
    <row r="453" spans="1:80" x14ac:dyDescent="0.25">
      <c r="A453" t="s">
        <v>937</v>
      </c>
      <c r="B453" t="s">
        <v>720</v>
      </c>
      <c r="C453">
        <f>YEAR(Table_cherry_TWO_View_VY_SOP_Detail[[#This Row],[Document_Date]])</f>
        <v>2016</v>
      </c>
      <c r="D453">
        <f>MONTH(Table_cherry_TWO_View_VY_SOP_Detail[[#This Row],[Document_Date]])</f>
        <v>2</v>
      </c>
      <c r="E453" t="str">
        <f>TEXT(Table_cherry_TWO_View_VY_SOP_Detail[[#This Row],[Document_Date]], "yyyy-MMM")</f>
        <v>2016-Feb</v>
      </c>
      <c r="F453" s="3">
        <f>WEEKDAY(Table_cherry_TWO_View_VY_SOP_Detail[[#This Row],[Document_Date]])</f>
        <v>1</v>
      </c>
      <c r="G453">
        <f>WEEKNUM(Table_cherry_TWO_View_VY_SOP_Detail[[#This Row],[Document_Date]])</f>
        <v>10</v>
      </c>
      <c r="H453">
        <f ca="1">_xlfn.DAYS(Table_cherry_TWO_View_VY_SOP_Detail[[#This Row],[Due_Date]], Table_cherry_TWO_View_VY_SOP_Detail[[#This Row],[Today]])</f>
        <v>920</v>
      </c>
      <c r="I453" s="2">
        <f t="shared" ca="1" si="7"/>
        <v>41539</v>
      </c>
      <c r="J453" s="1">
        <v>42428</v>
      </c>
      <c r="K453" s="1">
        <v>1</v>
      </c>
      <c r="L453" s="1">
        <v>42428</v>
      </c>
      <c r="M453" s="1">
        <v>42459</v>
      </c>
      <c r="N453">
        <v>160</v>
      </c>
      <c r="O453" t="s">
        <v>75</v>
      </c>
      <c r="P453" t="s">
        <v>256</v>
      </c>
      <c r="Q453" t="s">
        <v>257</v>
      </c>
      <c r="R453" t="s">
        <v>78</v>
      </c>
      <c r="S453" t="s">
        <v>852</v>
      </c>
      <c r="T453" t="s">
        <v>311</v>
      </c>
      <c r="U453" t="s">
        <v>311</v>
      </c>
      <c r="V453" t="s">
        <v>239</v>
      </c>
      <c r="W453" t="s">
        <v>239</v>
      </c>
      <c r="X453" t="s">
        <v>240</v>
      </c>
      <c r="Y453" t="s">
        <v>240</v>
      </c>
      <c r="Z453" t="s">
        <v>83</v>
      </c>
      <c r="AA453" t="s">
        <v>84</v>
      </c>
      <c r="AB453" t="s">
        <v>84</v>
      </c>
      <c r="AC453" t="s">
        <v>85</v>
      </c>
      <c r="AD453" t="s">
        <v>86</v>
      </c>
      <c r="AE453" t="s">
        <v>257</v>
      </c>
      <c r="AF453" t="s">
        <v>258</v>
      </c>
      <c r="AG453" t="s">
        <v>78</v>
      </c>
      <c r="AH453" t="s">
        <v>78</v>
      </c>
      <c r="AI453" t="s">
        <v>259</v>
      </c>
      <c r="AJ453" t="s">
        <v>260</v>
      </c>
      <c r="AK453" t="s">
        <v>261</v>
      </c>
      <c r="AL453" t="s">
        <v>124</v>
      </c>
      <c r="AM453" t="s">
        <v>86</v>
      </c>
      <c r="AN453" t="s">
        <v>257</v>
      </c>
      <c r="AO453" t="s">
        <v>258</v>
      </c>
      <c r="AP453" t="s">
        <v>78</v>
      </c>
      <c r="AQ453" t="s">
        <v>78</v>
      </c>
      <c r="AR453" t="s">
        <v>259</v>
      </c>
      <c r="AS453" t="s">
        <v>260</v>
      </c>
      <c r="AT453" t="s">
        <v>261</v>
      </c>
      <c r="AU453" t="s">
        <v>124</v>
      </c>
      <c r="AV453">
        <v>812.99</v>
      </c>
      <c r="AW453">
        <v>0</v>
      </c>
      <c r="AX453">
        <v>759.8</v>
      </c>
      <c r="AY453">
        <v>0</v>
      </c>
      <c r="AZ453">
        <v>0</v>
      </c>
      <c r="BA453">
        <v>53.19</v>
      </c>
      <c r="BB453" t="s">
        <v>92</v>
      </c>
      <c r="BC453" s="1">
        <v>42428</v>
      </c>
      <c r="BD453" s="1">
        <v>42428</v>
      </c>
      <c r="BE453" t="s">
        <v>125</v>
      </c>
      <c r="BF453" t="s">
        <v>78</v>
      </c>
      <c r="BG453" t="s">
        <v>78</v>
      </c>
      <c r="BH453">
        <v>16384</v>
      </c>
      <c r="BI453">
        <v>0</v>
      </c>
      <c r="BJ453" t="s">
        <v>94</v>
      </c>
      <c r="BK453" t="s">
        <v>938</v>
      </c>
      <c r="BL453" t="s">
        <v>939</v>
      </c>
      <c r="BM453">
        <v>4</v>
      </c>
      <c r="BN453" t="s">
        <v>97</v>
      </c>
      <c r="BO453">
        <v>1</v>
      </c>
      <c r="BP453">
        <v>0</v>
      </c>
      <c r="BQ453">
        <v>189.95</v>
      </c>
      <c r="BR453">
        <v>759.8</v>
      </c>
      <c r="BS453" t="s">
        <v>98</v>
      </c>
      <c r="BT453">
        <v>0</v>
      </c>
      <c r="BU453">
        <v>0</v>
      </c>
      <c r="BV453">
        <v>0</v>
      </c>
      <c r="BW453">
        <v>90.25</v>
      </c>
      <c r="BX453">
        <v>361</v>
      </c>
      <c r="BY453">
        <v>398.8</v>
      </c>
      <c r="BZ453">
        <v>52.487496709660441</v>
      </c>
      <c r="CA453" t="s">
        <v>221</v>
      </c>
      <c r="CB453" t="s">
        <v>222</v>
      </c>
    </row>
    <row r="454" spans="1:80" x14ac:dyDescent="0.25">
      <c r="A454" t="s">
        <v>940</v>
      </c>
      <c r="B454" t="s">
        <v>720</v>
      </c>
      <c r="C454">
        <f>YEAR(Table_cherry_TWO_View_VY_SOP_Detail[[#This Row],[Document_Date]])</f>
        <v>2016</v>
      </c>
      <c r="D454">
        <f>MONTH(Table_cherry_TWO_View_VY_SOP_Detail[[#This Row],[Document_Date]])</f>
        <v>3</v>
      </c>
      <c r="E454" t="str">
        <f>TEXT(Table_cherry_TWO_View_VY_SOP_Detail[[#This Row],[Document_Date]], "yyyy-MMM")</f>
        <v>2016-Mar</v>
      </c>
      <c r="F454" s="3">
        <f>WEEKDAY(Table_cherry_TWO_View_VY_SOP_Detail[[#This Row],[Document_Date]])</f>
        <v>3</v>
      </c>
      <c r="G454">
        <f>WEEKNUM(Table_cherry_TWO_View_VY_SOP_Detail[[#This Row],[Document_Date]])</f>
        <v>10</v>
      </c>
      <c r="H454">
        <f ca="1">_xlfn.DAYS(Table_cherry_TWO_View_VY_SOP_Detail[[#This Row],[Due_Date]], Table_cherry_TWO_View_VY_SOP_Detail[[#This Row],[Today]])</f>
        <v>891</v>
      </c>
      <c r="I454" s="2">
        <f t="shared" ca="1" si="7"/>
        <v>41539</v>
      </c>
      <c r="J454" s="1">
        <v>42430</v>
      </c>
      <c r="K454" s="1">
        <v>1</v>
      </c>
      <c r="L454" s="1">
        <v>42430</v>
      </c>
      <c r="M454" s="1">
        <v>42430</v>
      </c>
      <c r="N454">
        <v>161</v>
      </c>
      <c r="O454" t="s">
        <v>75</v>
      </c>
      <c r="P454" t="s">
        <v>265</v>
      </c>
      <c r="Q454" t="s">
        <v>266</v>
      </c>
      <c r="R454" t="s">
        <v>78</v>
      </c>
      <c r="S454" t="s">
        <v>852</v>
      </c>
      <c r="T454" t="s">
        <v>80</v>
      </c>
      <c r="U454" t="s">
        <v>80</v>
      </c>
      <c r="V454" t="s">
        <v>267</v>
      </c>
      <c r="W454" t="s">
        <v>267</v>
      </c>
      <c r="X454" t="s">
        <v>268</v>
      </c>
      <c r="Y454" t="s">
        <v>268</v>
      </c>
      <c r="Z454" t="s">
        <v>83</v>
      </c>
      <c r="AA454" t="s">
        <v>84</v>
      </c>
      <c r="AB454" t="s">
        <v>84</v>
      </c>
      <c r="AC454" t="s">
        <v>86</v>
      </c>
      <c r="AD454" t="s">
        <v>86</v>
      </c>
      <c r="AE454" t="s">
        <v>266</v>
      </c>
      <c r="AF454" t="s">
        <v>269</v>
      </c>
      <c r="AG454" t="s">
        <v>78</v>
      </c>
      <c r="AH454" t="s">
        <v>78</v>
      </c>
      <c r="AI454" t="s">
        <v>270</v>
      </c>
      <c r="AJ454" t="s">
        <v>271</v>
      </c>
      <c r="AK454" t="s">
        <v>272</v>
      </c>
      <c r="AL454" t="s">
        <v>91</v>
      </c>
      <c r="AM454" t="s">
        <v>86</v>
      </c>
      <c r="AN454" t="s">
        <v>266</v>
      </c>
      <c r="AO454" t="s">
        <v>269</v>
      </c>
      <c r="AP454" t="s">
        <v>78</v>
      </c>
      <c r="AQ454" t="s">
        <v>78</v>
      </c>
      <c r="AR454" t="s">
        <v>270</v>
      </c>
      <c r="AS454" t="s">
        <v>271</v>
      </c>
      <c r="AT454" t="s">
        <v>272</v>
      </c>
      <c r="AU454" t="s">
        <v>91</v>
      </c>
      <c r="AV454">
        <v>1919.9</v>
      </c>
      <c r="AW454">
        <v>0</v>
      </c>
      <c r="AX454">
        <v>1919.9</v>
      </c>
      <c r="AY454">
        <v>0</v>
      </c>
      <c r="AZ454">
        <v>0</v>
      </c>
      <c r="BA454">
        <v>0</v>
      </c>
      <c r="BB454" t="s">
        <v>92</v>
      </c>
      <c r="BC454" s="1">
        <v>42430</v>
      </c>
      <c r="BD454" s="1">
        <v>42430</v>
      </c>
      <c r="BE454" t="s">
        <v>125</v>
      </c>
      <c r="BF454" t="s">
        <v>78</v>
      </c>
      <c r="BG454" t="s">
        <v>78</v>
      </c>
      <c r="BH454">
        <v>16384</v>
      </c>
      <c r="BI454">
        <v>0</v>
      </c>
      <c r="BJ454" t="s">
        <v>94</v>
      </c>
      <c r="BK454" t="s">
        <v>860</v>
      </c>
      <c r="BL454" t="s">
        <v>861</v>
      </c>
      <c r="BM454">
        <v>2</v>
      </c>
      <c r="BN454" t="s">
        <v>97</v>
      </c>
      <c r="BO454">
        <v>1</v>
      </c>
      <c r="BP454">
        <v>0</v>
      </c>
      <c r="BQ454">
        <v>959.95</v>
      </c>
      <c r="BR454">
        <v>1919.9</v>
      </c>
      <c r="BS454" t="s">
        <v>98</v>
      </c>
      <c r="BT454">
        <v>0</v>
      </c>
      <c r="BU454">
        <v>0</v>
      </c>
      <c r="BV454">
        <v>0</v>
      </c>
      <c r="BW454">
        <v>479.05</v>
      </c>
      <c r="BX454">
        <v>958.1</v>
      </c>
      <c r="BY454">
        <v>961.8</v>
      </c>
      <c r="BZ454">
        <v>50.09635918537424</v>
      </c>
      <c r="CA454" t="s">
        <v>99</v>
      </c>
      <c r="CB454" t="s">
        <v>78</v>
      </c>
    </row>
    <row r="455" spans="1:80" x14ac:dyDescent="0.25">
      <c r="A455" t="s">
        <v>941</v>
      </c>
      <c r="B455" t="s">
        <v>720</v>
      </c>
      <c r="C455">
        <f>YEAR(Table_cherry_TWO_View_VY_SOP_Detail[[#This Row],[Document_Date]])</f>
        <v>2016</v>
      </c>
      <c r="D455">
        <f>MONTH(Table_cherry_TWO_View_VY_SOP_Detail[[#This Row],[Document_Date]])</f>
        <v>3</v>
      </c>
      <c r="E455" t="str">
        <f>TEXT(Table_cherry_TWO_View_VY_SOP_Detail[[#This Row],[Document_Date]], "yyyy-MMM")</f>
        <v>2016-Mar</v>
      </c>
      <c r="F455" s="3">
        <f>WEEKDAY(Table_cherry_TWO_View_VY_SOP_Detail[[#This Row],[Document_Date]])</f>
        <v>4</v>
      </c>
      <c r="G455">
        <f>WEEKNUM(Table_cherry_TWO_View_VY_SOP_Detail[[#This Row],[Document_Date]])</f>
        <v>10</v>
      </c>
      <c r="H455">
        <f ca="1">_xlfn.DAYS(Table_cherry_TWO_View_VY_SOP_Detail[[#This Row],[Due_Date]], Table_cherry_TWO_View_VY_SOP_Detail[[#This Row],[Today]])</f>
        <v>892</v>
      </c>
      <c r="I455" s="2">
        <f t="shared" ca="1" si="7"/>
        <v>41539</v>
      </c>
      <c r="J455" s="1">
        <v>42431</v>
      </c>
      <c r="K455" s="1">
        <v>1</v>
      </c>
      <c r="L455" s="1">
        <v>42431</v>
      </c>
      <c r="M455" s="1">
        <v>42431</v>
      </c>
      <c r="N455">
        <v>162</v>
      </c>
      <c r="O455" t="s">
        <v>75</v>
      </c>
      <c r="P455" t="s">
        <v>274</v>
      </c>
      <c r="Q455" t="s">
        <v>275</v>
      </c>
      <c r="R455" t="s">
        <v>78</v>
      </c>
      <c r="S455" t="s">
        <v>852</v>
      </c>
      <c r="T455" t="s">
        <v>311</v>
      </c>
      <c r="U455" t="s">
        <v>311</v>
      </c>
      <c r="V455" t="s">
        <v>267</v>
      </c>
      <c r="W455" t="s">
        <v>267</v>
      </c>
      <c r="X455" t="s">
        <v>268</v>
      </c>
      <c r="Y455" t="s">
        <v>268</v>
      </c>
      <c r="Z455" t="s">
        <v>83</v>
      </c>
      <c r="AA455" t="s">
        <v>84</v>
      </c>
      <c r="AB455" t="s">
        <v>84</v>
      </c>
      <c r="AC455" t="s">
        <v>86</v>
      </c>
      <c r="AD455" t="s">
        <v>86</v>
      </c>
      <c r="AE455" t="s">
        <v>275</v>
      </c>
      <c r="AF455" t="s">
        <v>276</v>
      </c>
      <c r="AG455" t="s">
        <v>78</v>
      </c>
      <c r="AH455" t="s">
        <v>78</v>
      </c>
      <c r="AI455" t="s">
        <v>277</v>
      </c>
      <c r="AJ455" t="s">
        <v>278</v>
      </c>
      <c r="AK455" t="s">
        <v>279</v>
      </c>
      <c r="AL455" t="s">
        <v>91</v>
      </c>
      <c r="AM455" t="s">
        <v>86</v>
      </c>
      <c r="AN455" t="s">
        <v>275</v>
      </c>
      <c r="AO455" t="s">
        <v>276</v>
      </c>
      <c r="AP455" t="s">
        <v>78</v>
      </c>
      <c r="AQ455" t="s">
        <v>78</v>
      </c>
      <c r="AR455" t="s">
        <v>277</v>
      </c>
      <c r="AS455" t="s">
        <v>278</v>
      </c>
      <c r="AT455" t="s">
        <v>279</v>
      </c>
      <c r="AU455" t="s">
        <v>91</v>
      </c>
      <c r="AV455">
        <v>359.85</v>
      </c>
      <c r="AW455">
        <v>0</v>
      </c>
      <c r="AX455">
        <v>359.85</v>
      </c>
      <c r="AY455">
        <v>0</v>
      </c>
      <c r="AZ455">
        <v>0</v>
      </c>
      <c r="BA455">
        <v>0</v>
      </c>
      <c r="BB455" t="s">
        <v>92</v>
      </c>
      <c r="BC455" s="1">
        <v>42431</v>
      </c>
      <c r="BD455" s="1">
        <v>42431</v>
      </c>
      <c r="BE455" t="s">
        <v>125</v>
      </c>
      <c r="BF455" t="s">
        <v>78</v>
      </c>
      <c r="BG455" t="s">
        <v>78</v>
      </c>
      <c r="BH455">
        <v>16384</v>
      </c>
      <c r="BI455">
        <v>0</v>
      </c>
      <c r="BJ455" t="s">
        <v>94</v>
      </c>
      <c r="BK455" t="s">
        <v>867</v>
      </c>
      <c r="BL455" t="s">
        <v>868</v>
      </c>
      <c r="BM455">
        <v>3</v>
      </c>
      <c r="BN455" t="s">
        <v>97</v>
      </c>
      <c r="BO455">
        <v>1</v>
      </c>
      <c r="BP455">
        <v>0</v>
      </c>
      <c r="BQ455">
        <v>119.95</v>
      </c>
      <c r="BR455">
        <v>359.85</v>
      </c>
      <c r="BS455" t="s">
        <v>98</v>
      </c>
      <c r="BT455">
        <v>0</v>
      </c>
      <c r="BU455">
        <v>0</v>
      </c>
      <c r="BV455">
        <v>0</v>
      </c>
      <c r="BW455">
        <v>59.5</v>
      </c>
      <c r="BX455">
        <v>178.5</v>
      </c>
      <c r="BY455">
        <v>181.35</v>
      </c>
      <c r="BZ455">
        <v>50.395998332638598</v>
      </c>
      <c r="CA455" t="s">
        <v>99</v>
      </c>
      <c r="CB455" t="s">
        <v>78</v>
      </c>
    </row>
    <row r="456" spans="1:80" x14ac:dyDescent="0.25">
      <c r="A456" t="s">
        <v>942</v>
      </c>
      <c r="B456" t="s">
        <v>720</v>
      </c>
      <c r="C456">
        <f>YEAR(Table_cherry_TWO_View_VY_SOP_Detail[[#This Row],[Document_Date]])</f>
        <v>2016</v>
      </c>
      <c r="D456">
        <f>MONTH(Table_cherry_TWO_View_VY_SOP_Detail[[#This Row],[Document_Date]])</f>
        <v>3</v>
      </c>
      <c r="E456" t="str">
        <f>TEXT(Table_cherry_TWO_View_VY_SOP_Detail[[#This Row],[Document_Date]], "yyyy-MMM")</f>
        <v>2016-Mar</v>
      </c>
      <c r="F456" s="3">
        <f>WEEKDAY(Table_cherry_TWO_View_VY_SOP_Detail[[#This Row],[Document_Date]])</f>
        <v>4</v>
      </c>
      <c r="G456">
        <f>WEEKNUM(Table_cherry_TWO_View_VY_SOP_Detail[[#This Row],[Document_Date]])</f>
        <v>10</v>
      </c>
      <c r="H456">
        <f ca="1">_xlfn.DAYS(Table_cherry_TWO_View_VY_SOP_Detail[[#This Row],[Due_Date]], Table_cherry_TWO_View_VY_SOP_Detail[[#This Row],[Today]])</f>
        <v>892</v>
      </c>
      <c r="I456" s="2">
        <f t="shared" ca="1" si="7"/>
        <v>41539</v>
      </c>
      <c r="J456" s="1">
        <v>42431</v>
      </c>
      <c r="K456" s="1">
        <v>1</v>
      </c>
      <c r="L456" s="1">
        <v>42431</v>
      </c>
      <c r="M456" s="1">
        <v>42431</v>
      </c>
      <c r="N456">
        <v>163</v>
      </c>
      <c r="O456" t="s">
        <v>75</v>
      </c>
      <c r="P456" t="s">
        <v>283</v>
      </c>
      <c r="Q456" t="s">
        <v>284</v>
      </c>
      <c r="R456" t="s">
        <v>78</v>
      </c>
      <c r="S456" t="s">
        <v>852</v>
      </c>
      <c r="T456" t="s">
        <v>311</v>
      </c>
      <c r="U456" t="s">
        <v>311</v>
      </c>
      <c r="V456" t="s">
        <v>81</v>
      </c>
      <c r="W456" t="s">
        <v>81</v>
      </c>
      <c r="X456" t="s">
        <v>82</v>
      </c>
      <c r="Y456" t="s">
        <v>82</v>
      </c>
      <c r="Z456" t="s">
        <v>83</v>
      </c>
      <c r="AA456" t="s">
        <v>84</v>
      </c>
      <c r="AB456" t="s">
        <v>84</v>
      </c>
      <c r="AC456" t="s">
        <v>85</v>
      </c>
      <c r="AD456" t="s">
        <v>86</v>
      </c>
      <c r="AE456" t="s">
        <v>284</v>
      </c>
      <c r="AF456" t="s">
        <v>285</v>
      </c>
      <c r="AG456" t="s">
        <v>78</v>
      </c>
      <c r="AH456" t="s">
        <v>78</v>
      </c>
      <c r="AI456" t="s">
        <v>286</v>
      </c>
      <c r="AJ456" t="s">
        <v>287</v>
      </c>
      <c r="AK456" t="s">
        <v>288</v>
      </c>
      <c r="AL456" t="s">
        <v>91</v>
      </c>
      <c r="AM456" t="s">
        <v>86</v>
      </c>
      <c r="AN456" t="s">
        <v>284</v>
      </c>
      <c r="AO456" t="s">
        <v>285</v>
      </c>
      <c r="AP456" t="s">
        <v>78</v>
      </c>
      <c r="AQ456" t="s">
        <v>78</v>
      </c>
      <c r="AR456" t="s">
        <v>286</v>
      </c>
      <c r="AS456" t="s">
        <v>287</v>
      </c>
      <c r="AT456" t="s">
        <v>288</v>
      </c>
      <c r="AU456" t="s">
        <v>91</v>
      </c>
      <c r="AV456">
        <v>27699.9</v>
      </c>
      <c r="AW456">
        <v>0</v>
      </c>
      <c r="AX456">
        <v>27699.9</v>
      </c>
      <c r="AY456">
        <v>0</v>
      </c>
      <c r="AZ456">
        <v>0</v>
      </c>
      <c r="BA456">
        <v>0</v>
      </c>
      <c r="BB456" t="s">
        <v>92</v>
      </c>
      <c r="BC456" s="1">
        <v>42431</v>
      </c>
      <c r="BD456" s="1">
        <v>42431</v>
      </c>
      <c r="BE456" t="s">
        <v>125</v>
      </c>
      <c r="BF456" t="s">
        <v>78</v>
      </c>
      <c r="BG456" t="s">
        <v>78</v>
      </c>
      <c r="BH456">
        <v>16384</v>
      </c>
      <c r="BI456">
        <v>0</v>
      </c>
      <c r="BJ456" t="s">
        <v>94</v>
      </c>
      <c r="BK456" t="s">
        <v>943</v>
      </c>
      <c r="BL456" t="s">
        <v>944</v>
      </c>
      <c r="BM456">
        <v>2</v>
      </c>
      <c r="BN456" t="s">
        <v>97</v>
      </c>
      <c r="BO456">
        <v>1</v>
      </c>
      <c r="BP456">
        <v>0</v>
      </c>
      <c r="BQ456">
        <v>13849.95</v>
      </c>
      <c r="BR456">
        <v>27699.9</v>
      </c>
      <c r="BS456" t="s">
        <v>98</v>
      </c>
      <c r="BT456">
        <v>0</v>
      </c>
      <c r="BU456">
        <v>0</v>
      </c>
      <c r="BV456">
        <v>0</v>
      </c>
      <c r="BW456">
        <v>6921.88</v>
      </c>
      <c r="BX456">
        <v>13843.76</v>
      </c>
      <c r="BY456">
        <v>13856.14</v>
      </c>
      <c r="BZ456">
        <v>50.02234665107094</v>
      </c>
      <c r="CA456" t="s">
        <v>99</v>
      </c>
      <c r="CB456" t="s">
        <v>78</v>
      </c>
    </row>
    <row r="457" spans="1:80" x14ac:dyDescent="0.25">
      <c r="A457" t="s">
        <v>945</v>
      </c>
      <c r="B457" t="s">
        <v>720</v>
      </c>
      <c r="C457">
        <f>YEAR(Table_cherry_TWO_View_VY_SOP_Detail[[#This Row],[Document_Date]])</f>
        <v>2016</v>
      </c>
      <c r="D457">
        <f>MONTH(Table_cherry_TWO_View_VY_SOP_Detail[[#This Row],[Document_Date]])</f>
        <v>3</v>
      </c>
      <c r="E457" t="str">
        <f>TEXT(Table_cherry_TWO_View_VY_SOP_Detail[[#This Row],[Document_Date]], "yyyy-MMM")</f>
        <v>2016-Mar</v>
      </c>
      <c r="F457" s="3">
        <f>WEEKDAY(Table_cherry_TWO_View_VY_SOP_Detail[[#This Row],[Document_Date]])</f>
        <v>5</v>
      </c>
      <c r="G457">
        <f>WEEKNUM(Table_cherry_TWO_View_VY_SOP_Detail[[#This Row],[Document_Date]])</f>
        <v>10</v>
      </c>
      <c r="H457">
        <f ca="1">_xlfn.DAYS(Table_cherry_TWO_View_VY_SOP_Detail[[#This Row],[Due_Date]], Table_cherry_TWO_View_VY_SOP_Detail[[#This Row],[Today]])</f>
        <v>893</v>
      </c>
      <c r="I457" s="2">
        <f t="shared" ca="1" si="7"/>
        <v>41539</v>
      </c>
      <c r="J457" s="1">
        <v>42432</v>
      </c>
      <c r="K457" s="1">
        <v>1</v>
      </c>
      <c r="L457" s="1">
        <v>42432</v>
      </c>
      <c r="M457" s="1">
        <v>42432</v>
      </c>
      <c r="N457">
        <v>164</v>
      </c>
      <c r="O457" t="s">
        <v>75</v>
      </c>
      <c r="P457" t="s">
        <v>293</v>
      </c>
      <c r="Q457" t="s">
        <v>294</v>
      </c>
      <c r="R457" t="s">
        <v>78</v>
      </c>
      <c r="S457" t="s">
        <v>852</v>
      </c>
      <c r="T457" t="s">
        <v>80</v>
      </c>
      <c r="U457" t="s">
        <v>80</v>
      </c>
      <c r="V457" t="s">
        <v>81</v>
      </c>
      <c r="W457" t="s">
        <v>81</v>
      </c>
      <c r="X457" t="s">
        <v>82</v>
      </c>
      <c r="Y457" t="s">
        <v>82</v>
      </c>
      <c r="Z457" t="s">
        <v>83</v>
      </c>
      <c r="AA457" t="s">
        <v>84</v>
      </c>
      <c r="AB457" t="s">
        <v>84</v>
      </c>
      <c r="AC457" t="s">
        <v>85</v>
      </c>
      <c r="AD457" t="s">
        <v>86</v>
      </c>
      <c r="AE457" t="s">
        <v>295</v>
      </c>
      <c r="AF457" t="s">
        <v>296</v>
      </c>
      <c r="AG457" t="s">
        <v>78</v>
      </c>
      <c r="AH457" t="s">
        <v>78</v>
      </c>
      <c r="AI457" t="s">
        <v>297</v>
      </c>
      <c r="AJ457" t="s">
        <v>287</v>
      </c>
      <c r="AK457" t="s">
        <v>298</v>
      </c>
      <c r="AL457" t="s">
        <v>91</v>
      </c>
      <c r="AM457" t="s">
        <v>86</v>
      </c>
      <c r="AN457" t="s">
        <v>295</v>
      </c>
      <c r="AO457" t="s">
        <v>296</v>
      </c>
      <c r="AP457" t="s">
        <v>78</v>
      </c>
      <c r="AQ457" t="s">
        <v>78</v>
      </c>
      <c r="AR457" t="s">
        <v>297</v>
      </c>
      <c r="AS457" t="s">
        <v>287</v>
      </c>
      <c r="AT457" t="s">
        <v>298</v>
      </c>
      <c r="AU457" t="s">
        <v>91</v>
      </c>
      <c r="AV457">
        <v>109.95</v>
      </c>
      <c r="AW457">
        <v>0</v>
      </c>
      <c r="AX457">
        <v>109.95</v>
      </c>
      <c r="AY457">
        <v>0</v>
      </c>
      <c r="AZ457">
        <v>0</v>
      </c>
      <c r="BA457">
        <v>0</v>
      </c>
      <c r="BB457" t="s">
        <v>92</v>
      </c>
      <c r="BC457" s="1">
        <v>42432</v>
      </c>
      <c r="BD457" s="1">
        <v>42432</v>
      </c>
      <c r="BE457" t="s">
        <v>125</v>
      </c>
      <c r="BF457" t="s">
        <v>78</v>
      </c>
      <c r="BG457" t="s">
        <v>78</v>
      </c>
      <c r="BH457">
        <v>16384</v>
      </c>
      <c r="BI457">
        <v>0</v>
      </c>
      <c r="BJ457" t="s">
        <v>94</v>
      </c>
      <c r="BK457" t="s">
        <v>138</v>
      </c>
      <c r="BL457" t="s">
        <v>139</v>
      </c>
      <c r="BM457">
        <v>1</v>
      </c>
      <c r="BN457" t="s">
        <v>97</v>
      </c>
      <c r="BO457">
        <v>1</v>
      </c>
      <c r="BP457">
        <v>0</v>
      </c>
      <c r="BQ457">
        <v>109.95</v>
      </c>
      <c r="BR457">
        <v>109.95</v>
      </c>
      <c r="BS457" t="s">
        <v>98</v>
      </c>
      <c r="BT457">
        <v>0</v>
      </c>
      <c r="BU457">
        <v>0</v>
      </c>
      <c r="BV457">
        <v>0</v>
      </c>
      <c r="BW457">
        <v>50.25</v>
      </c>
      <c r="BX457">
        <v>50.25</v>
      </c>
      <c r="BY457">
        <v>59.7</v>
      </c>
      <c r="BZ457">
        <v>54.297407912687589</v>
      </c>
      <c r="CA457" t="s">
        <v>99</v>
      </c>
      <c r="CB457" t="s">
        <v>78</v>
      </c>
    </row>
    <row r="458" spans="1:80" x14ac:dyDescent="0.25">
      <c r="A458" t="s">
        <v>946</v>
      </c>
      <c r="B458" t="s">
        <v>720</v>
      </c>
      <c r="C458">
        <f>YEAR(Table_cherry_TWO_View_VY_SOP_Detail[[#This Row],[Document_Date]])</f>
        <v>2016</v>
      </c>
      <c r="D458">
        <f>MONTH(Table_cherry_TWO_View_VY_SOP_Detail[[#This Row],[Document_Date]])</f>
        <v>3</v>
      </c>
      <c r="E458" t="str">
        <f>TEXT(Table_cherry_TWO_View_VY_SOP_Detail[[#This Row],[Document_Date]], "yyyy-MMM")</f>
        <v>2016-Mar</v>
      </c>
      <c r="F458" s="3">
        <f>WEEKDAY(Table_cherry_TWO_View_VY_SOP_Detail[[#This Row],[Document_Date]])</f>
        <v>5</v>
      </c>
      <c r="G458">
        <f>WEEKNUM(Table_cherry_TWO_View_VY_SOP_Detail[[#This Row],[Document_Date]])</f>
        <v>10</v>
      </c>
      <c r="H458">
        <f ca="1">_xlfn.DAYS(Table_cherry_TWO_View_VY_SOP_Detail[[#This Row],[Due_Date]], Table_cherry_TWO_View_VY_SOP_Detail[[#This Row],[Today]])</f>
        <v>893</v>
      </c>
      <c r="I458" s="2">
        <f t="shared" ca="1" si="7"/>
        <v>41539</v>
      </c>
      <c r="J458" s="1">
        <v>42432</v>
      </c>
      <c r="K458" s="1">
        <v>1</v>
      </c>
      <c r="L458" s="1">
        <v>42432</v>
      </c>
      <c r="M458" s="1">
        <v>42432</v>
      </c>
      <c r="N458">
        <v>165</v>
      </c>
      <c r="O458" t="s">
        <v>75</v>
      </c>
      <c r="P458" t="s">
        <v>300</v>
      </c>
      <c r="Q458" t="s">
        <v>301</v>
      </c>
      <c r="R458" t="s">
        <v>78</v>
      </c>
      <c r="S458" t="s">
        <v>852</v>
      </c>
      <c r="T458" t="s">
        <v>80</v>
      </c>
      <c r="U458" t="s">
        <v>80</v>
      </c>
      <c r="V458" t="s">
        <v>131</v>
      </c>
      <c r="W458" t="s">
        <v>131</v>
      </c>
      <c r="X458" t="s">
        <v>132</v>
      </c>
      <c r="Y458" t="s">
        <v>132</v>
      </c>
      <c r="Z458" t="s">
        <v>83</v>
      </c>
      <c r="AA458" t="s">
        <v>84</v>
      </c>
      <c r="AB458" t="s">
        <v>84</v>
      </c>
      <c r="AC458" t="s">
        <v>86</v>
      </c>
      <c r="AD458" t="s">
        <v>302</v>
      </c>
      <c r="AE458" t="s">
        <v>301</v>
      </c>
      <c r="AF458" t="s">
        <v>303</v>
      </c>
      <c r="AG458" t="s">
        <v>78</v>
      </c>
      <c r="AH458" t="s">
        <v>78</v>
      </c>
      <c r="AI458" t="s">
        <v>304</v>
      </c>
      <c r="AJ458" t="s">
        <v>136</v>
      </c>
      <c r="AK458" t="s">
        <v>305</v>
      </c>
      <c r="AL458" t="s">
        <v>91</v>
      </c>
      <c r="AM458" t="s">
        <v>302</v>
      </c>
      <c r="AN458" t="s">
        <v>301</v>
      </c>
      <c r="AO458" t="s">
        <v>303</v>
      </c>
      <c r="AP458" t="s">
        <v>78</v>
      </c>
      <c r="AQ458" t="s">
        <v>78</v>
      </c>
      <c r="AR458" t="s">
        <v>304</v>
      </c>
      <c r="AS458" t="s">
        <v>136</v>
      </c>
      <c r="AT458" t="s">
        <v>305</v>
      </c>
      <c r="AU458" t="s">
        <v>91</v>
      </c>
      <c r="AV458">
        <v>49.75</v>
      </c>
      <c r="AW458">
        <v>0</v>
      </c>
      <c r="AX458">
        <v>49.75</v>
      </c>
      <c r="AY458">
        <v>0</v>
      </c>
      <c r="AZ458">
        <v>0</v>
      </c>
      <c r="BA458">
        <v>0</v>
      </c>
      <c r="BB458" t="s">
        <v>92</v>
      </c>
      <c r="BC458" s="1">
        <v>42432</v>
      </c>
      <c r="BD458" s="1">
        <v>42432</v>
      </c>
      <c r="BE458" t="s">
        <v>125</v>
      </c>
      <c r="BF458" t="s">
        <v>78</v>
      </c>
      <c r="BG458" t="s">
        <v>78</v>
      </c>
      <c r="BH458">
        <v>16384</v>
      </c>
      <c r="BI458">
        <v>0</v>
      </c>
      <c r="BJ458" t="s">
        <v>94</v>
      </c>
      <c r="BK458" t="s">
        <v>339</v>
      </c>
      <c r="BL458" t="s">
        <v>340</v>
      </c>
      <c r="BM458">
        <v>5</v>
      </c>
      <c r="BN458" t="s">
        <v>97</v>
      </c>
      <c r="BO458">
        <v>1</v>
      </c>
      <c r="BP458">
        <v>0</v>
      </c>
      <c r="BQ458">
        <v>9.9499999999999993</v>
      </c>
      <c r="BR458">
        <v>49.75</v>
      </c>
      <c r="BS458" t="s">
        <v>98</v>
      </c>
      <c r="BT458">
        <v>0</v>
      </c>
      <c r="BU458">
        <v>0</v>
      </c>
      <c r="BV458">
        <v>0</v>
      </c>
      <c r="BW458">
        <v>4.55</v>
      </c>
      <c r="BX458">
        <v>22.75</v>
      </c>
      <c r="BY458">
        <v>27</v>
      </c>
      <c r="BZ458">
        <v>54.2713567839196</v>
      </c>
      <c r="CA458" t="s">
        <v>99</v>
      </c>
      <c r="CB458" t="s">
        <v>78</v>
      </c>
    </row>
    <row r="459" spans="1:80" x14ac:dyDescent="0.25">
      <c r="A459" t="s">
        <v>947</v>
      </c>
      <c r="B459" t="s">
        <v>720</v>
      </c>
      <c r="C459">
        <f>YEAR(Table_cherry_TWO_View_VY_SOP_Detail[[#This Row],[Document_Date]])</f>
        <v>2016</v>
      </c>
      <c r="D459">
        <f>MONTH(Table_cherry_TWO_View_VY_SOP_Detail[[#This Row],[Document_Date]])</f>
        <v>3</v>
      </c>
      <c r="E459" t="str">
        <f>TEXT(Table_cherry_TWO_View_VY_SOP_Detail[[#This Row],[Document_Date]], "yyyy-MMM")</f>
        <v>2016-Mar</v>
      </c>
      <c r="F459" s="3">
        <f>WEEKDAY(Table_cherry_TWO_View_VY_SOP_Detail[[#This Row],[Document_Date]])</f>
        <v>6</v>
      </c>
      <c r="G459">
        <f>WEEKNUM(Table_cherry_TWO_View_VY_SOP_Detail[[#This Row],[Document_Date]])</f>
        <v>10</v>
      </c>
      <c r="H459">
        <f ca="1">_xlfn.DAYS(Table_cherry_TWO_View_VY_SOP_Detail[[#This Row],[Due_Date]], Table_cherry_TWO_View_VY_SOP_Detail[[#This Row],[Today]])</f>
        <v>894</v>
      </c>
      <c r="I459" s="2">
        <f t="shared" ca="1" si="7"/>
        <v>41539</v>
      </c>
      <c r="J459" s="1">
        <v>42433</v>
      </c>
      <c r="K459" s="1">
        <v>1</v>
      </c>
      <c r="L459" s="1">
        <v>42433</v>
      </c>
      <c r="M459" s="1">
        <v>42433</v>
      </c>
      <c r="N459">
        <v>166</v>
      </c>
      <c r="O459" t="s">
        <v>75</v>
      </c>
      <c r="P459" t="s">
        <v>309</v>
      </c>
      <c r="Q459" t="s">
        <v>310</v>
      </c>
      <c r="R459" t="s">
        <v>78</v>
      </c>
      <c r="S459" t="s">
        <v>852</v>
      </c>
      <c r="T459" t="s">
        <v>80</v>
      </c>
      <c r="U459" t="s">
        <v>80</v>
      </c>
      <c r="V459" t="s">
        <v>267</v>
      </c>
      <c r="W459" t="s">
        <v>267</v>
      </c>
      <c r="X459" t="s">
        <v>268</v>
      </c>
      <c r="Y459" t="s">
        <v>268</v>
      </c>
      <c r="Z459" t="s">
        <v>83</v>
      </c>
      <c r="AA459" t="s">
        <v>84</v>
      </c>
      <c r="AB459" t="s">
        <v>84</v>
      </c>
      <c r="AC459" t="s">
        <v>86</v>
      </c>
      <c r="AD459" t="s">
        <v>86</v>
      </c>
      <c r="AE459" t="s">
        <v>310</v>
      </c>
      <c r="AF459" t="s">
        <v>312</v>
      </c>
      <c r="AG459" t="s">
        <v>78</v>
      </c>
      <c r="AH459" t="s">
        <v>78</v>
      </c>
      <c r="AI459" t="s">
        <v>313</v>
      </c>
      <c r="AJ459" t="s">
        <v>278</v>
      </c>
      <c r="AK459" t="s">
        <v>314</v>
      </c>
      <c r="AL459" t="s">
        <v>91</v>
      </c>
      <c r="AM459" t="s">
        <v>86</v>
      </c>
      <c r="AN459" t="s">
        <v>310</v>
      </c>
      <c r="AO459" t="s">
        <v>312</v>
      </c>
      <c r="AP459" t="s">
        <v>78</v>
      </c>
      <c r="AQ459" t="s">
        <v>78</v>
      </c>
      <c r="AR459" t="s">
        <v>313</v>
      </c>
      <c r="AS459" t="s">
        <v>278</v>
      </c>
      <c r="AT459" t="s">
        <v>314</v>
      </c>
      <c r="AU459" t="s">
        <v>91</v>
      </c>
      <c r="AV459">
        <v>29.85</v>
      </c>
      <c r="AW459">
        <v>0</v>
      </c>
      <c r="AX459">
        <v>29.85</v>
      </c>
      <c r="AY459">
        <v>0</v>
      </c>
      <c r="AZ459">
        <v>0</v>
      </c>
      <c r="BA459">
        <v>0</v>
      </c>
      <c r="BB459" t="s">
        <v>92</v>
      </c>
      <c r="BC459" s="1">
        <v>42433</v>
      </c>
      <c r="BD459" s="1">
        <v>42433</v>
      </c>
      <c r="BE459" t="s">
        <v>125</v>
      </c>
      <c r="BF459" t="s">
        <v>78</v>
      </c>
      <c r="BG459" t="s">
        <v>78</v>
      </c>
      <c r="BH459">
        <v>16384</v>
      </c>
      <c r="BI459">
        <v>0</v>
      </c>
      <c r="BJ459" t="s">
        <v>94</v>
      </c>
      <c r="BK459" t="s">
        <v>306</v>
      </c>
      <c r="BL459" t="s">
        <v>307</v>
      </c>
      <c r="BM459">
        <v>3</v>
      </c>
      <c r="BN459" t="s">
        <v>97</v>
      </c>
      <c r="BO459">
        <v>1</v>
      </c>
      <c r="BP459">
        <v>0</v>
      </c>
      <c r="BQ459">
        <v>9.9499999999999993</v>
      </c>
      <c r="BR459">
        <v>29.85</v>
      </c>
      <c r="BS459" t="s">
        <v>98</v>
      </c>
      <c r="BT459">
        <v>0</v>
      </c>
      <c r="BU459">
        <v>0</v>
      </c>
      <c r="BV459">
        <v>0</v>
      </c>
      <c r="BW459">
        <v>4.55</v>
      </c>
      <c r="BX459">
        <v>13.65</v>
      </c>
      <c r="BY459">
        <v>16.2</v>
      </c>
      <c r="BZ459">
        <v>54.2713567839196</v>
      </c>
      <c r="CA459" t="s">
        <v>99</v>
      </c>
      <c r="CB459" t="s">
        <v>78</v>
      </c>
    </row>
    <row r="460" spans="1:80" x14ac:dyDescent="0.25">
      <c r="A460" t="s">
        <v>948</v>
      </c>
      <c r="B460" t="s">
        <v>720</v>
      </c>
      <c r="C460">
        <f>YEAR(Table_cherry_TWO_View_VY_SOP_Detail[[#This Row],[Document_Date]])</f>
        <v>2016</v>
      </c>
      <c r="D460">
        <f>MONTH(Table_cherry_TWO_View_VY_SOP_Detail[[#This Row],[Document_Date]])</f>
        <v>3</v>
      </c>
      <c r="E460" t="str">
        <f>TEXT(Table_cherry_TWO_View_VY_SOP_Detail[[#This Row],[Document_Date]], "yyyy-MMM")</f>
        <v>2016-Mar</v>
      </c>
      <c r="F460" s="3">
        <f>WEEKDAY(Table_cherry_TWO_View_VY_SOP_Detail[[#This Row],[Document_Date]])</f>
        <v>6</v>
      </c>
      <c r="G460">
        <f>WEEKNUM(Table_cherry_TWO_View_VY_SOP_Detail[[#This Row],[Document_Date]])</f>
        <v>10</v>
      </c>
      <c r="H460">
        <f ca="1">_xlfn.DAYS(Table_cherry_TWO_View_VY_SOP_Detail[[#This Row],[Due_Date]], Table_cherry_TWO_View_VY_SOP_Detail[[#This Row],[Today]])</f>
        <v>894</v>
      </c>
      <c r="I460" s="2">
        <f t="shared" ca="1" si="7"/>
        <v>41539</v>
      </c>
      <c r="J460" s="1">
        <v>42433</v>
      </c>
      <c r="K460" s="1">
        <v>1</v>
      </c>
      <c r="L460" s="1">
        <v>42433</v>
      </c>
      <c r="M460" s="1">
        <v>42433</v>
      </c>
      <c r="N460">
        <v>167</v>
      </c>
      <c r="O460" t="s">
        <v>75</v>
      </c>
      <c r="P460" t="s">
        <v>316</v>
      </c>
      <c r="Q460" t="s">
        <v>317</v>
      </c>
      <c r="R460" t="s">
        <v>78</v>
      </c>
      <c r="S460" t="s">
        <v>852</v>
      </c>
      <c r="T460" t="s">
        <v>80</v>
      </c>
      <c r="U460" t="s">
        <v>80</v>
      </c>
      <c r="V460" t="s">
        <v>318</v>
      </c>
      <c r="W460" t="s">
        <v>318</v>
      </c>
      <c r="X460" t="s">
        <v>319</v>
      </c>
      <c r="Y460" t="s">
        <v>319</v>
      </c>
      <c r="Z460" t="s">
        <v>83</v>
      </c>
      <c r="AA460" t="s">
        <v>84</v>
      </c>
      <c r="AB460" t="s">
        <v>84</v>
      </c>
      <c r="AC460" t="s">
        <v>85</v>
      </c>
      <c r="AD460" t="s">
        <v>86</v>
      </c>
      <c r="AE460" t="s">
        <v>317</v>
      </c>
      <c r="AF460" t="s">
        <v>320</v>
      </c>
      <c r="AG460" t="s">
        <v>78</v>
      </c>
      <c r="AH460" t="s">
        <v>78</v>
      </c>
      <c r="AI460" t="s">
        <v>321</v>
      </c>
      <c r="AJ460" t="s">
        <v>322</v>
      </c>
      <c r="AK460" t="s">
        <v>323</v>
      </c>
      <c r="AL460" t="s">
        <v>124</v>
      </c>
      <c r="AM460" t="s">
        <v>86</v>
      </c>
      <c r="AN460" t="s">
        <v>317</v>
      </c>
      <c r="AO460" t="s">
        <v>320</v>
      </c>
      <c r="AP460" t="s">
        <v>78</v>
      </c>
      <c r="AQ460" t="s">
        <v>78</v>
      </c>
      <c r="AR460" t="s">
        <v>321</v>
      </c>
      <c r="AS460" t="s">
        <v>322</v>
      </c>
      <c r="AT460" t="s">
        <v>323</v>
      </c>
      <c r="AU460" t="s">
        <v>124</v>
      </c>
      <c r="AV460">
        <v>19.899999999999999</v>
      </c>
      <c r="AW460">
        <v>0</v>
      </c>
      <c r="AX460">
        <v>19.899999999999999</v>
      </c>
      <c r="AY460">
        <v>0</v>
      </c>
      <c r="AZ460">
        <v>0</v>
      </c>
      <c r="BA460">
        <v>0</v>
      </c>
      <c r="BB460" t="s">
        <v>92</v>
      </c>
      <c r="BC460" s="1">
        <v>42433</v>
      </c>
      <c r="BD460" s="1">
        <v>42433</v>
      </c>
      <c r="BE460" t="s">
        <v>125</v>
      </c>
      <c r="BF460" t="s">
        <v>78</v>
      </c>
      <c r="BG460" t="s">
        <v>78</v>
      </c>
      <c r="BH460">
        <v>16384</v>
      </c>
      <c r="BI460">
        <v>0</v>
      </c>
      <c r="BJ460" t="s">
        <v>94</v>
      </c>
      <c r="BK460" t="s">
        <v>253</v>
      </c>
      <c r="BL460" t="s">
        <v>254</v>
      </c>
      <c r="BM460">
        <v>2</v>
      </c>
      <c r="BN460" t="s">
        <v>97</v>
      </c>
      <c r="BO460">
        <v>1</v>
      </c>
      <c r="BP460">
        <v>0</v>
      </c>
      <c r="BQ460">
        <v>9.9499999999999993</v>
      </c>
      <c r="BR460">
        <v>19.899999999999999</v>
      </c>
      <c r="BS460" t="s">
        <v>98</v>
      </c>
      <c r="BT460">
        <v>0</v>
      </c>
      <c r="BU460">
        <v>0</v>
      </c>
      <c r="BV460">
        <v>0</v>
      </c>
      <c r="BW460">
        <v>3.29</v>
      </c>
      <c r="BX460">
        <v>6.58</v>
      </c>
      <c r="BY460">
        <v>13.32</v>
      </c>
      <c r="BZ460">
        <v>66.934673366834176</v>
      </c>
      <c r="CA460" t="s">
        <v>99</v>
      </c>
      <c r="CB460" t="s">
        <v>78</v>
      </c>
    </row>
    <row r="461" spans="1:80" x14ac:dyDescent="0.25">
      <c r="A461" t="s">
        <v>949</v>
      </c>
      <c r="B461" t="s">
        <v>720</v>
      </c>
      <c r="C461">
        <f>YEAR(Table_cherry_TWO_View_VY_SOP_Detail[[#This Row],[Document_Date]])</f>
        <v>2016</v>
      </c>
      <c r="D461">
        <f>MONTH(Table_cherry_TWO_View_VY_SOP_Detail[[#This Row],[Document_Date]])</f>
        <v>3</v>
      </c>
      <c r="E461" t="str">
        <f>TEXT(Table_cherry_TWO_View_VY_SOP_Detail[[#This Row],[Document_Date]], "yyyy-MMM")</f>
        <v>2016-Mar</v>
      </c>
      <c r="F461" s="3">
        <f>WEEKDAY(Table_cherry_TWO_View_VY_SOP_Detail[[#This Row],[Document_Date]])</f>
        <v>6</v>
      </c>
      <c r="G461">
        <f>WEEKNUM(Table_cherry_TWO_View_VY_SOP_Detail[[#This Row],[Document_Date]])</f>
        <v>10</v>
      </c>
      <c r="H461">
        <f ca="1">_xlfn.DAYS(Table_cherry_TWO_View_VY_SOP_Detail[[#This Row],[Due_Date]], Table_cherry_TWO_View_VY_SOP_Detail[[#This Row],[Today]])</f>
        <v>894</v>
      </c>
      <c r="I461" s="2">
        <f t="shared" ca="1" si="7"/>
        <v>41539</v>
      </c>
      <c r="J461" s="1">
        <v>42433</v>
      </c>
      <c r="K461" s="1">
        <v>1</v>
      </c>
      <c r="L461" s="1">
        <v>42433</v>
      </c>
      <c r="M461" s="1">
        <v>42433</v>
      </c>
      <c r="N461">
        <v>168</v>
      </c>
      <c r="O461" t="s">
        <v>75</v>
      </c>
      <c r="P461" t="s">
        <v>142</v>
      </c>
      <c r="Q461" t="s">
        <v>143</v>
      </c>
      <c r="R461" t="s">
        <v>78</v>
      </c>
      <c r="S461" t="s">
        <v>852</v>
      </c>
      <c r="T461" t="s">
        <v>311</v>
      </c>
      <c r="U461" t="s">
        <v>311</v>
      </c>
      <c r="V461" t="s">
        <v>104</v>
      </c>
      <c r="W461" t="s">
        <v>104</v>
      </c>
      <c r="X461" t="s">
        <v>105</v>
      </c>
      <c r="Y461" t="s">
        <v>105</v>
      </c>
      <c r="Z461" t="s">
        <v>83</v>
      </c>
      <c r="AA461" t="s">
        <v>145</v>
      </c>
      <c r="AB461" t="s">
        <v>145</v>
      </c>
      <c r="AC461" t="s">
        <v>86</v>
      </c>
      <c r="AD461" t="s">
        <v>80</v>
      </c>
      <c r="AE461" t="s">
        <v>143</v>
      </c>
      <c r="AF461" t="s">
        <v>146</v>
      </c>
      <c r="AG461" t="s">
        <v>78</v>
      </c>
      <c r="AH461" t="s">
        <v>78</v>
      </c>
      <c r="AI461" t="s">
        <v>147</v>
      </c>
      <c r="AJ461" t="s">
        <v>148</v>
      </c>
      <c r="AK461" t="s">
        <v>149</v>
      </c>
      <c r="AL461" t="s">
        <v>91</v>
      </c>
      <c r="AM461" t="s">
        <v>80</v>
      </c>
      <c r="AN461" t="s">
        <v>143</v>
      </c>
      <c r="AO461" t="s">
        <v>146</v>
      </c>
      <c r="AP461" t="s">
        <v>78</v>
      </c>
      <c r="AQ461" t="s">
        <v>78</v>
      </c>
      <c r="AR461" t="s">
        <v>147</v>
      </c>
      <c r="AS461" t="s">
        <v>148</v>
      </c>
      <c r="AT461" t="s">
        <v>149</v>
      </c>
      <c r="AU461" t="s">
        <v>91</v>
      </c>
      <c r="AV461">
        <v>239.9</v>
      </c>
      <c r="AW461">
        <v>0</v>
      </c>
      <c r="AX461">
        <v>239.9</v>
      </c>
      <c r="AY461">
        <v>0</v>
      </c>
      <c r="AZ461">
        <v>0</v>
      </c>
      <c r="BA461">
        <v>0</v>
      </c>
      <c r="BB461" t="s">
        <v>92</v>
      </c>
      <c r="BC461" s="1">
        <v>42433</v>
      </c>
      <c r="BD461" s="1">
        <v>42433</v>
      </c>
      <c r="BE461" t="s">
        <v>125</v>
      </c>
      <c r="BF461" t="s">
        <v>78</v>
      </c>
      <c r="BG461" t="s">
        <v>78</v>
      </c>
      <c r="BH461">
        <v>16384</v>
      </c>
      <c r="BI461">
        <v>0</v>
      </c>
      <c r="BJ461" t="s">
        <v>94</v>
      </c>
      <c r="BK461" t="s">
        <v>867</v>
      </c>
      <c r="BL461" t="s">
        <v>868</v>
      </c>
      <c r="BM461">
        <v>2</v>
      </c>
      <c r="BN461" t="s">
        <v>97</v>
      </c>
      <c r="BO461">
        <v>1</v>
      </c>
      <c r="BP461">
        <v>0</v>
      </c>
      <c r="BQ461">
        <v>119.95</v>
      </c>
      <c r="BR461">
        <v>239.9</v>
      </c>
      <c r="BS461" t="s">
        <v>98</v>
      </c>
      <c r="BT461">
        <v>0</v>
      </c>
      <c r="BU461">
        <v>0</v>
      </c>
      <c r="BV461">
        <v>0</v>
      </c>
      <c r="BW461">
        <v>59.5</v>
      </c>
      <c r="BX461">
        <v>119</v>
      </c>
      <c r="BY461">
        <v>120.9</v>
      </c>
      <c r="BZ461">
        <v>50.395998332638598</v>
      </c>
      <c r="CA461" t="s">
        <v>99</v>
      </c>
      <c r="CB461" t="s">
        <v>78</v>
      </c>
    </row>
    <row r="462" spans="1:80" x14ac:dyDescent="0.25">
      <c r="A462" t="s">
        <v>950</v>
      </c>
      <c r="B462" t="s">
        <v>720</v>
      </c>
      <c r="C462">
        <f>YEAR(Table_cherry_TWO_View_VY_SOP_Detail[[#This Row],[Document_Date]])</f>
        <v>2016</v>
      </c>
      <c r="D462">
        <f>MONTH(Table_cherry_TWO_View_VY_SOP_Detail[[#This Row],[Document_Date]])</f>
        <v>3</v>
      </c>
      <c r="E462" t="str">
        <f>TEXT(Table_cherry_TWO_View_VY_SOP_Detail[[#This Row],[Document_Date]], "yyyy-MMM")</f>
        <v>2016-Mar</v>
      </c>
      <c r="F462" s="3">
        <f>WEEKDAY(Table_cherry_TWO_View_VY_SOP_Detail[[#This Row],[Document_Date]])</f>
        <v>6</v>
      </c>
      <c r="G462">
        <f>WEEKNUM(Table_cherry_TWO_View_VY_SOP_Detail[[#This Row],[Document_Date]])</f>
        <v>10</v>
      </c>
      <c r="H462">
        <f ca="1">_xlfn.DAYS(Table_cherry_TWO_View_VY_SOP_Detail[[#This Row],[Due_Date]], Table_cherry_TWO_View_VY_SOP_Detail[[#This Row],[Today]])</f>
        <v>894</v>
      </c>
      <c r="I462" s="2">
        <f t="shared" ca="1" si="7"/>
        <v>41539</v>
      </c>
      <c r="J462" s="1">
        <v>42433</v>
      </c>
      <c r="K462" s="1">
        <v>1</v>
      </c>
      <c r="L462" s="1">
        <v>42433</v>
      </c>
      <c r="M462" s="1">
        <v>42433</v>
      </c>
      <c r="N462">
        <v>169</v>
      </c>
      <c r="O462" t="s">
        <v>75</v>
      </c>
      <c r="P462" t="s">
        <v>142</v>
      </c>
      <c r="Q462" t="s">
        <v>143</v>
      </c>
      <c r="R462" t="s">
        <v>78</v>
      </c>
      <c r="S462" t="s">
        <v>852</v>
      </c>
      <c r="T462" t="s">
        <v>80</v>
      </c>
      <c r="U462" t="s">
        <v>80</v>
      </c>
      <c r="V462" t="s">
        <v>104</v>
      </c>
      <c r="W462" t="s">
        <v>104</v>
      </c>
      <c r="X462" t="s">
        <v>105</v>
      </c>
      <c r="Y462" t="s">
        <v>105</v>
      </c>
      <c r="Z462" t="s">
        <v>83</v>
      </c>
      <c r="AA462" t="s">
        <v>145</v>
      </c>
      <c r="AB462" t="s">
        <v>145</v>
      </c>
      <c r="AC462" t="s">
        <v>86</v>
      </c>
      <c r="AD462" t="s">
        <v>80</v>
      </c>
      <c r="AE462" t="s">
        <v>143</v>
      </c>
      <c r="AF462" t="s">
        <v>146</v>
      </c>
      <c r="AG462" t="s">
        <v>78</v>
      </c>
      <c r="AH462" t="s">
        <v>78</v>
      </c>
      <c r="AI462" t="s">
        <v>147</v>
      </c>
      <c r="AJ462" t="s">
        <v>148</v>
      </c>
      <c r="AK462" t="s">
        <v>149</v>
      </c>
      <c r="AL462" t="s">
        <v>91</v>
      </c>
      <c r="AM462" t="s">
        <v>80</v>
      </c>
      <c r="AN462" t="s">
        <v>143</v>
      </c>
      <c r="AO462" t="s">
        <v>146</v>
      </c>
      <c r="AP462" t="s">
        <v>78</v>
      </c>
      <c r="AQ462" t="s">
        <v>78</v>
      </c>
      <c r="AR462" t="s">
        <v>147</v>
      </c>
      <c r="AS462" t="s">
        <v>148</v>
      </c>
      <c r="AT462" t="s">
        <v>149</v>
      </c>
      <c r="AU462" t="s">
        <v>91</v>
      </c>
      <c r="AV462">
        <v>219.9</v>
      </c>
      <c r="AW462">
        <v>0</v>
      </c>
      <c r="AX462">
        <v>219.9</v>
      </c>
      <c r="AY462">
        <v>0</v>
      </c>
      <c r="AZ462">
        <v>0</v>
      </c>
      <c r="BA462">
        <v>0</v>
      </c>
      <c r="BB462" t="s">
        <v>92</v>
      </c>
      <c r="BC462" s="1">
        <v>42433</v>
      </c>
      <c r="BD462" s="1">
        <v>42433</v>
      </c>
      <c r="BE462" t="s">
        <v>125</v>
      </c>
      <c r="BF462" t="s">
        <v>78</v>
      </c>
      <c r="BG462" t="s">
        <v>78</v>
      </c>
      <c r="BH462">
        <v>16384</v>
      </c>
      <c r="BI462">
        <v>0</v>
      </c>
      <c r="BJ462" t="s">
        <v>94</v>
      </c>
      <c r="BK462" t="s">
        <v>138</v>
      </c>
      <c r="BL462" t="s">
        <v>139</v>
      </c>
      <c r="BM462">
        <v>2</v>
      </c>
      <c r="BN462" t="s">
        <v>97</v>
      </c>
      <c r="BO462">
        <v>1</v>
      </c>
      <c r="BP462">
        <v>0</v>
      </c>
      <c r="BQ462">
        <v>109.95</v>
      </c>
      <c r="BR462">
        <v>219.9</v>
      </c>
      <c r="BS462" t="s">
        <v>98</v>
      </c>
      <c r="BT462">
        <v>0</v>
      </c>
      <c r="BU462">
        <v>0</v>
      </c>
      <c r="BV462">
        <v>0</v>
      </c>
      <c r="BW462">
        <v>50.25</v>
      </c>
      <c r="BX462">
        <v>100.5</v>
      </c>
      <c r="BY462">
        <v>119.4</v>
      </c>
      <c r="BZ462">
        <v>54.297407912687589</v>
      </c>
      <c r="CA462" t="s">
        <v>99</v>
      </c>
      <c r="CB462" t="s">
        <v>78</v>
      </c>
    </row>
    <row r="463" spans="1:80" x14ac:dyDescent="0.25">
      <c r="A463" t="s">
        <v>951</v>
      </c>
      <c r="B463" t="s">
        <v>720</v>
      </c>
      <c r="C463">
        <f>YEAR(Table_cherry_TWO_View_VY_SOP_Detail[[#This Row],[Document_Date]])</f>
        <v>2016</v>
      </c>
      <c r="D463">
        <f>MONTH(Table_cherry_TWO_View_VY_SOP_Detail[[#This Row],[Document_Date]])</f>
        <v>3</v>
      </c>
      <c r="E463" t="str">
        <f>TEXT(Table_cherry_TWO_View_VY_SOP_Detail[[#This Row],[Document_Date]], "yyyy-MMM")</f>
        <v>2016-Mar</v>
      </c>
      <c r="F463" s="3">
        <f>WEEKDAY(Table_cherry_TWO_View_VY_SOP_Detail[[#This Row],[Document_Date]])</f>
        <v>7</v>
      </c>
      <c r="G463">
        <f>WEEKNUM(Table_cherry_TWO_View_VY_SOP_Detail[[#This Row],[Document_Date]])</f>
        <v>10</v>
      </c>
      <c r="H463">
        <f ca="1">_xlfn.DAYS(Table_cherry_TWO_View_VY_SOP_Detail[[#This Row],[Due_Date]], Table_cherry_TWO_View_VY_SOP_Detail[[#This Row],[Today]])</f>
        <v>895</v>
      </c>
      <c r="I463" s="2">
        <f t="shared" ca="1" si="7"/>
        <v>41539</v>
      </c>
      <c r="J463" s="1">
        <v>42434</v>
      </c>
      <c r="K463" s="1">
        <v>1</v>
      </c>
      <c r="L463" s="1">
        <v>42434</v>
      </c>
      <c r="M463" s="1">
        <v>42434</v>
      </c>
      <c r="N463">
        <v>170</v>
      </c>
      <c r="O463" t="s">
        <v>75</v>
      </c>
      <c r="P463" t="s">
        <v>309</v>
      </c>
      <c r="Q463" t="s">
        <v>310</v>
      </c>
      <c r="R463" t="s">
        <v>78</v>
      </c>
      <c r="S463" t="s">
        <v>852</v>
      </c>
      <c r="T463" t="s">
        <v>80</v>
      </c>
      <c r="U463" t="s">
        <v>80</v>
      </c>
      <c r="V463" t="s">
        <v>267</v>
      </c>
      <c r="W463" t="s">
        <v>267</v>
      </c>
      <c r="X463" t="s">
        <v>268</v>
      </c>
      <c r="Y463" t="s">
        <v>268</v>
      </c>
      <c r="Z463" t="s">
        <v>83</v>
      </c>
      <c r="AA463" t="s">
        <v>84</v>
      </c>
      <c r="AB463" t="s">
        <v>84</v>
      </c>
      <c r="AC463" t="s">
        <v>86</v>
      </c>
      <c r="AD463" t="s">
        <v>86</v>
      </c>
      <c r="AE463" t="s">
        <v>310</v>
      </c>
      <c r="AF463" t="s">
        <v>312</v>
      </c>
      <c r="AG463" t="s">
        <v>78</v>
      </c>
      <c r="AH463" t="s">
        <v>78</v>
      </c>
      <c r="AI463" t="s">
        <v>313</v>
      </c>
      <c r="AJ463" t="s">
        <v>278</v>
      </c>
      <c r="AK463" t="s">
        <v>314</v>
      </c>
      <c r="AL463" t="s">
        <v>91</v>
      </c>
      <c r="AM463" t="s">
        <v>86</v>
      </c>
      <c r="AN463" t="s">
        <v>310</v>
      </c>
      <c r="AO463" t="s">
        <v>312</v>
      </c>
      <c r="AP463" t="s">
        <v>78</v>
      </c>
      <c r="AQ463" t="s">
        <v>78</v>
      </c>
      <c r="AR463" t="s">
        <v>313</v>
      </c>
      <c r="AS463" t="s">
        <v>278</v>
      </c>
      <c r="AT463" t="s">
        <v>314</v>
      </c>
      <c r="AU463" t="s">
        <v>91</v>
      </c>
      <c r="AV463">
        <v>159.80000000000001</v>
      </c>
      <c r="AW463">
        <v>0</v>
      </c>
      <c r="AX463">
        <v>159.80000000000001</v>
      </c>
      <c r="AY463">
        <v>0</v>
      </c>
      <c r="AZ463">
        <v>0</v>
      </c>
      <c r="BA463">
        <v>0</v>
      </c>
      <c r="BB463" t="s">
        <v>92</v>
      </c>
      <c r="BC463" s="1">
        <v>42434</v>
      </c>
      <c r="BD463" s="1">
        <v>42434</v>
      </c>
      <c r="BE463" t="s">
        <v>125</v>
      </c>
      <c r="BF463" t="s">
        <v>78</v>
      </c>
      <c r="BG463" t="s">
        <v>78</v>
      </c>
      <c r="BH463">
        <v>16384</v>
      </c>
      <c r="BI463">
        <v>0</v>
      </c>
      <c r="BJ463" t="s">
        <v>94</v>
      </c>
      <c r="BK463" t="s">
        <v>713</v>
      </c>
      <c r="BL463" t="s">
        <v>714</v>
      </c>
      <c r="BM463">
        <v>4</v>
      </c>
      <c r="BN463" t="s">
        <v>97</v>
      </c>
      <c r="BO463">
        <v>1</v>
      </c>
      <c r="BP463">
        <v>0</v>
      </c>
      <c r="BQ463">
        <v>39.950000000000003</v>
      </c>
      <c r="BR463">
        <v>159.80000000000001</v>
      </c>
      <c r="BS463" t="s">
        <v>98</v>
      </c>
      <c r="BT463">
        <v>0</v>
      </c>
      <c r="BU463">
        <v>0</v>
      </c>
      <c r="BV463">
        <v>0</v>
      </c>
      <c r="BW463">
        <v>18.649999999999999</v>
      </c>
      <c r="BX463">
        <v>74.599999999999994</v>
      </c>
      <c r="BY463">
        <v>85.2</v>
      </c>
      <c r="BZ463">
        <v>53.316645807259071</v>
      </c>
      <c r="CA463" t="s">
        <v>99</v>
      </c>
      <c r="CB463" t="s">
        <v>78</v>
      </c>
    </row>
    <row r="464" spans="1:80" x14ac:dyDescent="0.25">
      <c r="A464" t="s">
        <v>952</v>
      </c>
      <c r="B464" t="s">
        <v>720</v>
      </c>
      <c r="C464">
        <f>YEAR(Table_cherry_TWO_View_VY_SOP_Detail[[#This Row],[Document_Date]])</f>
        <v>2016</v>
      </c>
      <c r="D464">
        <f>MONTH(Table_cherry_TWO_View_VY_SOP_Detail[[#This Row],[Document_Date]])</f>
        <v>3</v>
      </c>
      <c r="E464" t="str">
        <f>TEXT(Table_cherry_TWO_View_VY_SOP_Detail[[#This Row],[Document_Date]], "yyyy-MMM")</f>
        <v>2016-Mar</v>
      </c>
      <c r="F464" s="3">
        <f>WEEKDAY(Table_cherry_TWO_View_VY_SOP_Detail[[#This Row],[Document_Date]])</f>
        <v>1</v>
      </c>
      <c r="G464">
        <f>WEEKNUM(Table_cherry_TWO_View_VY_SOP_Detail[[#This Row],[Document_Date]])</f>
        <v>11</v>
      </c>
      <c r="H464">
        <f ca="1">_xlfn.DAYS(Table_cherry_TWO_View_VY_SOP_Detail[[#This Row],[Due_Date]], Table_cherry_TWO_View_VY_SOP_Detail[[#This Row],[Today]])</f>
        <v>896</v>
      </c>
      <c r="I464" s="2">
        <f t="shared" ca="1" si="7"/>
        <v>41539</v>
      </c>
      <c r="J464" s="1">
        <v>42435</v>
      </c>
      <c r="K464" s="1">
        <v>1</v>
      </c>
      <c r="L464" s="1">
        <v>42435</v>
      </c>
      <c r="M464" s="1">
        <v>42435</v>
      </c>
      <c r="N464">
        <v>171</v>
      </c>
      <c r="O464" t="s">
        <v>75</v>
      </c>
      <c r="P464" t="s">
        <v>248</v>
      </c>
      <c r="Q464" t="s">
        <v>249</v>
      </c>
      <c r="R464" t="s">
        <v>78</v>
      </c>
      <c r="S464" t="s">
        <v>852</v>
      </c>
      <c r="T464" t="s">
        <v>80</v>
      </c>
      <c r="U464" t="s">
        <v>80</v>
      </c>
      <c r="V464" t="s">
        <v>104</v>
      </c>
      <c r="W464" t="s">
        <v>104</v>
      </c>
      <c r="X464" t="s">
        <v>105</v>
      </c>
      <c r="Y464" t="s">
        <v>105</v>
      </c>
      <c r="Z464" t="s">
        <v>83</v>
      </c>
      <c r="AA464" t="s">
        <v>84</v>
      </c>
      <c r="AB464" t="s">
        <v>84</v>
      </c>
      <c r="AC464" t="s">
        <v>85</v>
      </c>
      <c r="AD464" t="s">
        <v>86</v>
      </c>
      <c r="AE464" t="s">
        <v>249</v>
      </c>
      <c r="AF464" t="s">
        <v>251</v>
      </c>
      <c r="AG464" t="s">
        <v>78</v>
      </c>
      <c r="AH464" t="s">
        <v>78</v>
      </c>
      <c r="AI464" t="s">
        <v>147</v>
      </c>
      <c r="AJ464" t="s">
        <v>148</v>
      </c>
      <c r="AK464" t="s">
        <v>252</v>
      </c>
      <c r="AL464" t="s">
        <v>91</v>
      </c>
      <c r="AM464" t="s">
        <v>86</v>
      </c>
      <c r="AN464" t="s">
        <v>249</v>
      </c>
      <c r="AO464" t="s">
        <v>251</v>
      </c>
      <c r="AP464" t="s">
        <v>78</v>
      </c>
      <c r="AQ464" t="s">
        <v>78</v>
      </c>
      <c r="AR464" t="s">
        <v>147</v>
      </c>
      <c r="AS464" t="s">
        <v>148</v>
      </c>
      <c r="AT464" t="s">
        <v>252</v>
      </c>
      <c r="AU464" t="s">
        <v>91</v>
      </c>
      <c r="AV464">
        <v>19.95</v>
      </c>
      <c r="AW464">
        <v>0</v>
      </c>
      <c r="AX464">
        <v>19.95</v>
      </c>
      <c r="AY464">
        <v>0</v>
      </c>
      <c r="AZ464">
        <v>0</v>
      </c>
      <c r="BA464">
        <v>0</v>
      </c>
      <c r="BB464" t="s">
        <v>92</v>
      </c>
      <c r="BC464" s="1">
        <v>42435</v>
      </c>
      <c r="BD464" s="1">
        <v>42435</v>
      </c>
      <c r="BE464" t="s">
        <v>125</v>
      </c>
      <c r="BF464" t="s">
        <v>78</v>
      </c>
      <c r="BG464" t="s">
        <v>78</v>
      </c>
      <c r="BH464">
        <v>16384</v>
      </c>
      <c r="BI464">
        <v>0</v>
      </c>
      <c r="BJ464" t="s">
        <v>94</v>
      </c>
      <c r="BK464" t="s">
        <v>159</v>
      </c>
      <c r="BL464" t="s">
        <v>160</v>
      </c>
      <c r="BM464">
        <v>1</v>
      </c>
      <c r="BN464" t="s">
        <v>97</v>
      </c>
      <c r="BO464">
        <v>1</v>
      </c>
      <c r="BP464">
        <v>0</v>
      </c>
      <c r="BQ464">
        <v>19.95</v>
      </c>
      <c r="BR464">
        <v>19.95</v>
      </c>
      <c r="BS464" t="s">
        <v>98</v>
      </c>
      <c r="BT464">
        <v>0</v>
      </c>
      <c r="BU464">
        <v>0</v>
      </c>
      <c r="BV464">
        <v>0</v>
      </c>
      <c r="BW464">
        <v>5.98</v>
      </c>
      <c r="BX464">
        <v>5.98</v>
      </c>
      <c r="BY464">
        <v>13.97</v>
      </c>
      <c r="BZ464">
        <v>70.025062656641595</v>
      </c>
      <c r="CA464" t="s">
        <v>99</v>
      </c>
      <c r="CB464" t="s">
        <v>78</v>
      </c>
    </row>
    <row r="465" spans="1:80" x14ac:dyDescent="0.25">
      <c r="A465" t="s">
        <v>953</v>
      </c>
      <c r="B465" t="s">
        <v>720</v>
      </c>
      <c r="C465">
        <f>YEAR(Table_cherry_TWO_View_VY_SOP_Detail[[#This Row],[Document_Date]])</f>
        <v>2016</v>
      </c>
      <c r="D465">
        <f>MONTH(Table_cherry_TWO_View_VY_SOP_Detail[[#This Row],[Document_Date]])</f>
        <v>3</v>
      </c>
      <c r="E465" t="str">
        <f>TEXT(Table_cherry_TWO_View_VY_SOP_Detail[[#This Row],[Document_Date]], "yyyy-MMM")</f>
        <v>2016-Mar</v>
      </c>
      <c r="F465" s="3">
        <f>WEEKDAY(Table_cherry_TWO_View_VY_SOP_Detail[[#This Row],[Document_Date]])</f>
        <v>2</v>
      </c>
      <c r="G465">
        <f>WEEKNUM(Table_cherry_TWO_View_VY_SOP_Detail[[#This Row],[Document_Date]])</f>
        <v>11</v>
      </c>
      <c r="H465">
        <f ca="1">_xlfn.DAYS(Table_cherry_TWO_View_VY_SOP_Detail[[#This Row],[Due_Date]], Table_cherry_TWO_View_VY_SOP_Detail[[#This Row],[Today]])</f>
        <v>897</v>
      </c>
      <c r="I465" s="2">
        <f t="shared" ca="1" si="7"/>
        <v>41539</v>
      </c>
      <c r="J465" s="1">
        <v>42436</v>
      </c>
      <c r="K465" s="1">
        <v>1</v>
      </c>
      <c r="L465" s="1">
        <v>42436</v>
      </c>
      <c r="M465" s="1">
        <v>42436</v>
      </c>
      <c r="N465">
        <v>172</v>
      </c>
      <c r="O465" t="s">
        <v>75</v>
      </c>
      <c r="P465" t="s">
        <v>256</v>
      </c>
      <c r="Q465" t="s">
        <v>257</v>
      </c>
      <c r="R465" t="s">
        <v>78</v>
      </c>
      <c r="S465" t="s">
        <v>852</v>
      </c>
      <c r="T465" t="s">
        <v>80</v>
      </c>
      <c r="U465" t="s">
        <v>80</v>
      </c>
      <c r="V465" t="s">
        <v>239</v>
      </c>
      <c r="W465" t="s">
        <v>239</v>
      </c>
      <c r="X465" t="s">
        <v>240</v>
      </c>
      <c r="Y465" t="s">
        <v>240</v>
      </c>
      <c r="Z465" t="s">
        <v>78</v>
      </c>
      <c r="AA465" t="s">
        <v>84</v>
      </c>
      <c r="AB465" t="s">
        <v>84</v>
      </c>
      <c r="AC465" t="s">
        <v>85</v>
      </c>
      <c r="AD465" t="s">
        <v>86</v>
      </c>
      <c r="AE465" t="s">
        <v>257</v>
      </c>
      <c r="AF465" t="s">
        <v>258</v>
      </c>
      <c r="AG465" t="s">
        <v>78</v>
      </c>
      <c r="AH465" t="s">
        <v>78</v>
      </c>
      <c r="AI465" t="s">
        <v>259</v>
      </c>
      <c r="AJ465" t="s">
        <v>260</v>
      </c>
      <c r="AK465" t="s">
        <v>261</v>
      </c>
      <c r="AL465" t="s">
        <v>124</v>
      </c>
      <c r="AM465" t="s">
        <v>86</v>
      </c>
      <c r="AN465" t="s">
        <v>257</v>
      </c>
      <c r="AO465" t="s">
        <v>258</v>
      </c>
      <c r="AP465" t="s">
        <v>78</v>
      </c>
      <c r="AQ465" t="s">
        <v>78</v>
      </c>
      <c r="AR465" t="s">
        <v>259</v>
      </c>
      <c r="AS465" t="s">
        <v>260</v>
      </c>
      <c r="AT465" t="s">
        <v>261</v>
      </c>
      <c r="AU465" t="s">
        <v>124</v>
      </c>
      <c r="AV465">
        <v>2679.9</v>
      </c>
      <c r="AW465">
        <v>0</v>
      </c>
      <c r="AX465">
        <v>2679.9</v>
      </c>
      <c r="AY465">
        <v>0</v>
      </c>
      <c r="AZ465">
        <v>0</v>
      </c>
      <c r="BA465">
        <v>0</v>
      </c>
      <c r="BB465" t="s">
        <v>92</v>
      </c>
      <c r="BC465" s="1">
        <v>42436</v>
      </c>
      <c r="BD465" s="1">
        <v>42436</v>
      </c>
      <c r="BE465" t="s">
        <v>125</v>
      </c>
      <c r="BF465" t="s">
        <v>78</v>
      </c>
      <c r="BG465" t="s">
        <v>78</v>
      </c>
      <c r="BH465">
        <v>16384</v>
      </c>
      <c r="BI465">
        <v>0</v>
      </c>
      <c r="BJ465" t="s">
        <v>94</v>
      </c>
      <c r="BK465" t="s">
        <v>924</v>
      </c>
      <c r="BL465" t="s">
        <v>925</v>
      </c>
      <c r="BM465">
        <v>2</v>
      </c>
      <c r="BN465" t="s">
        <v>97</v>
      </c>
      <c r="BO465">
        <v>1</v>
      </c>
      <c r="BP465">
        <v>0</v>
      </c>
      <c r="BQ465">
        <v>1339.95</v>
      </c>
      <c r="BR465">
        <v>2679.9</v>
      </c>
      <c r="BS465" t="s">
        <v>98</v>
      </c>
      <c r="BT465">
        <v>0</v>
      </c>
      <c r="BU465">
        <v>0</v>
      </c>
      <c r="BV465">
        <v>0</v>
      </c>
      <c r="BW465">
        <v>669</v>
      </c>
      <c r="BX465">
        <v>1338</v>
      </c>
      <c r="BY465">
        <v>1341.9</v>
      </c>
      <c r="BZ465">
        <v>50.072763909101091</v>
      </c>
      <c r="CA465" t="s">
        <v>99</v>
      </c>
      <c r="CB465" t="s">
        <v>78</v>
      </c>
    </row>
    <row r="466" spans="1:80" x14ac:dyDescent="0.25">
      <c r="A466" t="s">
        <v>954</v>
      </c>
      <c r="B466" t="s">
        <v>720</v>
      </c>
      <c r="C466">
        <f>YEAR(Table_cherry_TWO_View_VY_SOP_Detail[[#This Row],[Document_Date]])</f>
        <v>2016</v>
      </c>
      <c r="D466">
        <f>MONTH(Table_cherry_TWO_View_VY_SOP_Detail[[#This Row],[Document_Date]])</f>
        <v>3</v>
      </c>
      <c r="E466" t="str">
        <f>TEXT(Table_cherry_TWO_View_VY_SOP_Detail[[#This Row],[Document_Date]], "yyyy-MMM")</f>
        <v>2016-Mar</v>
      </c>
      <c r="F466" s="3">
        <f>WEEKDAY(Table_cherry_TWO_View_VY_SOP_Detail[[#This Row],[Document_Date]])</f>
        <v>3</v>
      </c>
      <c r="G466">
        <f>WEEKNUM(Table_cherry_TWO_View_VY_SOP_Detail[[#This Row],[Document_Date]])</f>
        <v>11</v>
      </c>
      <c r="H466">
        <f ca="1">_xlfn.DAYS(Table_cherry_TWO_View_VY_SOP_Detail[[#This Row],[Due_Date]], Table_cherry_TWO_View_VY_SOP_Detail[[#This Row],[Today]])</f>
        <v>898</v>
      </c>
      <c r="I466" s="2">
        <f t="shared" ca="1" si="7"/>
        <v>41539</v>
      </c>
      <c r="J466" s="1">
        <v>42437</v>
      </c>
      <c r="K466" s="1">
        <v>1</v>
      </c>
      <c r="L466" s="1">
        <v>42437</v>
      </c>
      <c r="M466" s="1">
        <v>42437</v>
      </c>
      <c r="N466">
        <v>173</v>
      </c>
      <c r="O466" t="s">
        <v>75</v>
      </c>
      <c r="P466" t="s">
        <v>265</v>
      </c>
      <c r="Q466" t="s">
        <v>266</v>
      </c>
      <c r="R466" t="s">
        <v>78</v>
      </c>
      <c r="S466" t="s">
        <v>852</v>
      </c>
      <c r="T466" t="s">
        <v>311</v>
      </c>
      <c r="U466" t="s">
        <v>311</v>
      </c>
      <c r="V466" t="s">
        <v>267</v>
      </c>
      <c r="W466" t="s">
        <v>267</v>
      </c>
      <c r="X466" t="s">
        <v>268</v>
      </c>
      <c r="Y466" t="s">
        <v>268</v>
      </c>
      <c r="Z466" t="s">
        <v>83</v>
      </c>
      <c r="AA466" t="s">
        <v>84</v>
      </c>
      <c r="AB466" t="s">
        <v>84</v>
      </c>
      <c r="AC466" t="s">
        <v>86</v>
      </c>
      <c r="AD466" t="s">
        <v>86</v>
      </c>
      <c r="AE466" t="s">
        <v>266</v>
      </c>
      <c r="AF466" t="s">
        <v>269</v>
      </c>
      <c r="AG466" t="s">
        <v>78</v>
      </c>
      <c r="AH466" t="s">
        <v>78</v>
      </c>
      <c r="AI466" t="s">
        <v>270</v>
      </c>
      <c r="AJ466" t="s">
        <v>271</v>
      </c>
      <c r="AK466" t="s">
        <v>272</v>
      </c>
      <c r="AL466" t="s">
        <v>91</v>
      </c>
      <c r="AM466" t="s">
        <v>86</v>
      </c>
      <c r="AN466" t="s">
        <v>266</v>
      </c>
      <c r="AO466" t="s">
        <v>269</v>
      </c>
      <c r="AP466" t="s">
        <v>78</v>
      </c>
      <c r="AQ466" t="s">
        <v>78</v>
      </c>
      <c r="AR466" t="s">
        <v>270</v>
      </c>
      <c r="AS466" t="s">
        <v>271</v>
      </c>
      <c r="AT466" t="s">
        <v>272</v>
      </c>
      <c r="AU466" t="s">
        <v>91</v>
      </c>
      <c r="AV466">
        <v>569.85</v>
      </c>
      <c r="AW466">
        <v>0</v>
      </c>
      <c r="AX466">
        <v>569.85</v>
      </c>
      <c r="AY466">
        <v>0</v>
      </c>
      <c r="AZ466">
        <v>0</v>
      </c>
      <c r="BA466">
        <v>0</v>
      </c>
      <c r="BB466" t="s">
        <v>92</v>
      </c>
      <c r="BC466" s="1">
        <v>42437</v>
      </c>
      <c r="BD466" s="1">
        <v>42437</v>
      </c>
      <c r="BE466" t="s">
        <v>125</v>
      </c>
      <c r="BF466" t="s">
        <v>78</v>
      </c>
      <c r="BG466" t="s">
        <v>78</v>
      </c>
      <c r="BH466">
        <v>16384</v>
      </c>
      <c r="BI466">
        <v>0</v>
      </c>
      <c r="BJ466" t="s">
        <v>94</v>
      </c>
      <c r="BK466" t="s">
        <v>938</v>
      </c>
      <c r="BL466" t="s">
        <v>939</v>
      </c>
      <c r="BM466">
        <v>3</v>
      </c>
      <c r="BN466" t="s">
        <v>97</v>
      </c>
      <c r="BO466">
        <v>1</v>
      </c>
      <c r="BP466">
        <v>0</v>
      </c>
      <c r="BQ466">
        <v>189.95</v>
      </c>
      <c r="BR466">
        <v>569.85</v>
      </c>
      <c r="BS466" t="s">
        <v>98</v>
      </c>
      <c r="BT466">
        <v>0</v>
      </c>
      <c r="BU466">
        <v>0</v>
      </c>
      <c r="BV466">
        <v>0</v>
      </c>
      <c r="BW466">
        <v>90.25</v>
      </c>
      <c r="BX466">
        <v>270.75</v>
      </c>
      <c r="BY466">
        <v>299.10000000000002</v>
      </c>
      <c r="BZ466">
        <v>52.487496709660441</v>
      </c>
      <c r="CA466" t="s">
        <v>221</v>
      </c>
      <c r="CB466" t="s">
        <v>222</v>
      </c>
    </row>
    <row r="467" spans="1:80" x14ac:dyDescent="0.25">
      <c r="A467" t="s">
        <v>955</v>
      </c>
      <c r="B467" t="s">
        <v>720</v>
      </c>
      <c r="C467">
        <f>YEAR(Table_cherry_TWO_View_VY_SOP_Detail[[#This Row],[Document_Date]])</f>
        <v>2016</v>
      </c>
      <c r="D467">
        <f>MONTH(Table_cherry_TWO_View_VY_SOP_Detail[[#This Row],[Document_Date]])</f>
        <v>3</v>
      </c>
      <c r="E467" t="str">
        <f>TEXT(Table_cherry_TWO_View_VY_SOP_Detail[[#This Row],[Document_Date]], "yyyy-MMM")</f>
        <v>2016-Mar</v>
      </c>
      <c r="F467" s="3">
        <f>WEEKDAY(Table_cherry_TWO_View_VY_SOP_Detail[[#This Row],[Document_Date]])</f>
        <v>4</v>
      </c>
      <c r="G467">
        <f>WEEKNUM(Table_cherry_TWO_View_VY_SOP_Detail[[#This Row],[Document_Date]])</f>
        <v>11</v>
      </c>
      <c r="H467">
        <f ca="1">_xlfn.DAYS(Table_cherry_TWO_View_VY_SOP_Detail[[#This Row],[Due_Date]], Table_cherry_TWO_View_VY_SOP_Detail[[#This Row],[Today]])</f>
        <v>899</v>
      </c>
      <c r="I467" s="2">
        <f t="shared" ca="1" si="7"/>
        <v>41539</v>
      </c>
      <c r="J467" s="1">
        <v>42438</v>
      </c>
      <c r="K467" s="1">
        <v>1</v>
      </c>
      <c r="L467" s="1">
        <v>42438</v>
      </c>
      <c r="M467" s="1">
        <v>42438</v>
      </c>
      <c r="N467">
        <v>174</v>
      </c>
      <c r="O467" t="s">
        <v>75</v>
      </c>
      <c r="P467" t="s">
        <v>300</v>
      </c>
      <c r="Q467" t="s">
        <v>301</v>
      </c>
      <c r="R467" t="s">
        <v>78</v>
      </c>
      <c r="S467" t="s">
        <v>852</v>
      </c>
      <c r="T467" t="s">
        <v>311</v>
      </c>
      <c r="U467" t="s">
        <v>311</v>
      </c>
      <c r="V467" t="s">
        <v>131</v>
      </c>
      <c r="W467" t="s">
        <v>131</v>
      </c>
      <c r="X467" t="s">
        <v>132</v>
      </c>
      <c r="Y467" t="s">
        <v>132</v>
      </c>
      <c r="Z467" t="s">
        <v>83</v>
      </c>
      <c r="AA467" t="s">
        <v>84</v>
      </c>
      <c r="AB467" t="s">
        <v>84</v>
      </c>
      <c r="AC467" t="s">
        <v>86</v>
      </c>
      <c r="AD467" t="s">
        <v>302</v>
      </c>
      <c r="AE467" t="s">
        <v>301</v>
      </c>
      <c r="AF467" t="s">
        <v>303</v>
      </c>
      <c r="AG467" t="s">
        <v>78</v>
      </c>
      <c r="AH467" t="s">
        <v>78</v>
      </c>
      <c r="AI467" t="s">
        <v>304</v>
      </c>
      <c r="AJ467" t="s">
        <v>136</v>
      </c>
      <c r="AK467" t="s">
        <v>305</v>
      </c>
      <c r="AL467" t="s">
        <v>91</v>
      </c>
      <c r="AM467" t="s">
        <v>302</v>
      </c>
      <c r="AN467" t="s">
        <v>301</v>
      </c>
      <c r="AO467" t="s">
        <v>303</v>
      </c>
      <c r="AP467" t="s">
        <v>78</v>
      </c>
      <c r="AQ467" t="s">
        <v>78</v>
      </c>
      <c r="AR467" t="s">
        <v>304</v>
      </c>
      <c r="AS467" t="s">
        <v>136</v>
      </c>
      <c r="AT467" t="s">
        <v>305</v>
      </c>
      <c r="AU467" t="s">
        <v>91</v>
      </c>
      <c r="AV467">
        <v>41549.85</v>
      </c>
      <c r="AW467">
        <v>0</v>
      </c>
      <c r="AX467">
        <v>41549.85</v>
      </c>
      <c r="AY467">
        <v>0</v>
      </c>
      <c r="AZ467">
        <v>0</v>
      </c>
      <c r="BA467">
        <v>0</v>
      </c>
      <c r="BB467" t="s">
        <v>92</v>
      </c>
      <c r="BC467" s="1">
        <v>42438</v>
      </c>
      <c r="BD467" s="1">
        <v>42438</v>
      </c>
      <c r="BE467" t="s">
        <v>125</v>
      </c>
      <c r="BF467" t="s">
        <v>78</v>
      </c>
      <c r="BG467" t="s">
        <v>78</v>
      </c>
      <c r="BH467">
        <v>16384</v>
      </c>
      <c r="BI467">
        <v>0</v>
      </c>
      <c r="BJ467" t="s">
        <v>94</v>
      </c>
      <c r="BK467" t="s">
        <v>943</v>
      </c>
      <c r="BL467" t="s">
        <v>944</v>
      </c>
      <c r="BM467">
        <v>3</v>
      </c>
      <c r="BN467" t="s">
        <v>97</v>
      </c>
      <c r="BO467">
        <v>1</v>
      </c>
      <c r="BP467">
        <v>0</v>
      </c>
      <c r="BQ467">
        <v>13849.95</v>
      </c>
      <c r="BR467">
        <v>41549.85</v>
      </c>
      <c r="BS467" t="s">
        <v>98</v>
      </c>
      <c r="BT467">
        <v>0</v>
      </c>
      <c r="BU467">
        <v>0</v>
      </c>
      <c r="BV467">
        <v>0</v>
      </c>
      <c r="BW467">
        <v>6921.88</v>
      </c>
      <c r="BX467">
        <v>20765.64</v>
      </c>
      <c r="BY467">
        <v>20784.21</v>
      </c>
      <c r="BZ467">
        <v>50.02234665107094</v>
      </c>
      <c r="CA467" t="s">
        <v>99</v>
      </c>
      <c r="CB467" t="s">
        <v>78</v>
      </c>
    </row>
    <row r="468" spans="1:80" x14ac:dyDescent="0.25">
      <c r="A468" t="s">
        <v>956</v>
      </c>
      <c r="B468" t="s">
        <v>720</v>
      </c>
      <c r="C468">
        <f>YEAR(Table_cherry_TWO_View_VY_SOP_Detail[[#This Row],[Document_Date]])</f>
        <v>2016</v>
      </c>
      <c r="D468">
        <f>MONTH(Table_cherry_TWO_View_VY_SOP_Detail[[#This Row],[Document_Date]])</f>
        <v>3</v>
      </c>
      <c r="E468" t="str">
        <f>TEXT(Table_cherry_TWO_View_VY_SOP_Detail[[#This Row],[Document_Date]], "yyyy-MMM")</f>
        <v>2016-Mar</v>
      </c>
      <c r="F468" s="3">
        <f>WEEKDAY(Table_cherry_TWO_View_VY_SOP_Detail[[#This Row],[Document_Date]])</f>
        <v>5</v>
      </c>
      <c r="G468">
        <f>WEEKNUM(Table_cherry_TWO_View_VY_SOP_Detail[[#This Row],[Document_Date]])</f>
        <v>11</v>
      </c>
      <c r="H468">
        <f ca="1">_xlfn.DAYS(Table_cherry_TWO_View_VY_SOP_Detail[[#This Row],[Due_Date]], Table_cherry_TWO_View_VY_SOP_Detail[[#This Row],[Today]])</f>
        <v>900</v>
      </c>
      <c r="I468" s="2">
        <f t="shared" ca="1" si="7"/>
        <v>41539</v>
      </c>
      <c r="J468" s="1">
        <v>42439</v>
      </c>
      <c r="K468" s="1">
        <v>1</v>
      </c>
      <c r="L468" s="1">
        <v>42439</v>
      </c>
      <c r="M468" s="1">
        <v>42439</v>
      </c>
      <c r="N468">
        <v>175</v>
      </c>
      <c r="O468" t="s">
        <v>75</v>
      </c>
      <c r="P468" t="s">
        <v>274</v>
      </c>
      <c r="Q468" t="s">
        <v>275</v>
      </c>
      <c r="R468" t="s">
        <v>78</v>
      </c>
      <c r="S468" t="s">
        <v>852</v>
      </c>
      <c r="T468" t="s">
        <v>311</v>
      </c>
      <c r="U468" t="s">
        <v>311</v>
      </c>
      <c r="V468" t="s">
        <v>267</v>
      </c>
      <c r="W468" t="s">
        <v>267</v>
      </c>
      <c r="X468" t="s">
        <v>268</v>
      </c>
      <c r="Y468" t="s">
        <v>268</v>
      </c>
      <c r="Z468" t="s">
        <v>83</v>
      </c>
      <c r="AA468" t="s">
        <v>84</v>
      </c>
      <c r="AB468" t="s">
        <v>84</v>
      </c>
      <c r="AC468" t="s">
        <v>86</v>
      </c>
      <c r="AD468" t="s">
        <v>86</v>
      </c>
      <c r="AE468" t="s">
        <v>275</v>
      </c>
      <c r="AF468" t="s">
        <v>276</v>
      </c>
      <c r="AG468" t="s">
        <v>78</v>
      </c>
      <c r="AH468" t="s">
        <v>78</v>
      </c>
      <c r="AI468" t="s">
        <v>277</v>
      </c>
      <c r="AJ468" t="s">
        <v>278</v>
      </c>
      <c r="AK468" t="s">
        <v>279</v>
      </c>
      <c r="AL468" t="s">
        <v>91</v>
      </c>
      <c r="AM468" t="s">
        <v>86</v>
      </c>
      <c r="AN468" t="s">
        <v>275</v>
      </c>
      <c r="AO468" t="s">
        <v>276</v>
      </c>
      <c r="AP468" t="s">
        <v>78</v>
      </c>
      <c r="AQ468" t="s">
        <v>78</v>
      </c>
      <c r="AR468" t="s">
        <v>277</v>
      </c>
      <c r="AS468" t="s">
        <v>278</v>
      </c>
      <c r="AT468" t="s">
        <v>279</v>
      </c>
      <c r="AU468" t="s">
        <v>91</v>
      </c>
      <c r="AV468">
        <v>759.8</v>
      </c>
      <c r="AW468">
        <v>0</v>
      </c>
      <c r="AX468">
        <v>759.8</v>
      </c>
      <c r="AY468">
        <v>0</v>
      </c>
      <c r="AZ468">
        <v>0</v>
      </c>
      <c r="BA468">
        <v>0</v>
      </c>
      <c r="BB468" t="s">
        <v>92</v>
      </c>
      <c r="BC468" s="1">
        <v>42439</v>
      </c>
      <c r="BD468" s="1">
        <v>42439</v>
      </c>
      <c r="BE468" t="s">
        <v>125</v>
      </c>
      <c r="BF468" t="s">
        <v>78</v>
      </c>
      <c r="BG468" t="s">
        <v>78</v>
      </c>
      <c r="BH468">
        <v>32768</v>
      </c>
      <c r="BI468">
        <v>0</v>
      </c>
      <c r="BJ468" t="s">
        <v>94</v>
      </c>
      <c r="BK468" t="s">
        <v>808</v>
      </c>
      <c r="BL468" t="s">
        <v>809</v>
      </c>
      <c r="BM468">
        <v>4</v>
      </c>
      <c r="BN468" t="s">
        <v>97</v>
      </c>
      <c r="BO468">
        <v>1</v>
      </c>
      <c r="BP468">
        <v>0</v>
      </c>
      <c r="BQ468">
        <v>189.95</v>
      </c>
      <c r="BR468">
        <v>759.8</v>
      </c>
      <c r="BS468" t="s">
        <v>98</v>
      </c>
      <c r="BT468">
        <v>0</v>
      </c>
      <c r="BU468">
        <v>0</v>
      </c>
      <c r="BV468">
        <v>0</v>
      </c>
      <c r="BW468">
        <v>91.59</v>
      </c>
      <c r="BX468">
        <v>366.36</v>
      </c>
      <c r="BY468">
        <v>393.44</v>
      </c>
      <c r="BZ468">
        <v>51.782047907344037</v>
      </c>
      <c r="CA468" t="s">
        <v>221</v>
      </c>
      <c r="CB468" t="s">
        <v>222</v>
      </c>
    </row>
    <row r="469" spans="1:80" x14ac:dyDescent="0.25">
      <c r="A469" t="s">
        <v>957</v>
      </c>
      <c r="B469" t="s">
        <v>720</v>
      </c>
      <c r="C469">
        <f>YEAR(Table_cherry_TWO_View_VY_SOP_Detail[[#This Row],[Document_Date]])</f>
        <v>2016</v>
      </c>
      <c r="D469">
        <f>MONTH(Table_cherry_TWO_View_VY_SOP_Detail[[#This Row],[Document_Date]])</f>
        <v>3</v>
      </c>
      <c r="E469" t="str">
        <f>TEXT(Table_cherry_TWO_View_VY_SOP_Detail[[#This Row],[Document_Date]], "yyyy-MMM")</f>
        <v>2016-Mar</v>
      </c>
      <c r="F469" s="3">
        <f>WEEKDAY(Table_cherry_TWO_View_VY_SOP_Detail[[#This Row],[Document_Date]])</f>
        <v>6</v>
      </c>
      <c r="G469">
        <f>WEEKNUM(Table_cherry_TWO_View_VY_SOP_Detail[[#This Row],[Document_Date]])</f>
        <v>11</v>
      </c>
      <c r="H469">
        <f ca="1">_xlfn.DAYS(Table_cherry_TWO_View_VY_SOP_Detail[[#This Row],[Due_Date]], Table_cherry_TWO_View_VY_SOP_Detail[[#This Row],[Today]])</f>
        <v>901</v>
      </c>
      <c r="I469" s="2">
        <f t="shared" ca="1" si="7"/>
        <v>41539</v>
      </c>
      <c r="J469" s="1">
        <v>42440</v>
      </c>
      <c r="K469" s="1">
        <v>1</v>
      </c>
      <c r="L469" s="1">
        <v>42440</v>
      </c>
      <c r="M469" s="1">
        <v>42440</v>
      </c>
      <c r="N469">
        <v>176</v>
      </c>
      <c r="O469" t="s">
        <v>75</v>
      </c>
      <c r="P469" t="s">
        <v>283</v>
      </c>
      <c r="Q469" t="s">
        <v>284</v>
      </c>
      <c r="R469" t="s">
        <v>78</v>
      </c>
      <c r="S469" t="s">
        <v>852</v>
      </c>
      <c r="T469" t="s">
        <v>311</v>
      </c>
      <c r="U469" t="s">
        <v>311</v>
      </c>
      <c r="V469" t="s">
        <v>81</v>
      </c>
      <c r="W469" t="s">
        <v>81</v>
      </c>
      <c r="X469" t="s">
        <v>82</v>
      </c>
      <c r="Y469" t="s">
        <v>82</v>
      </c>
      <c r="Z469" t="s">
        <v>83</v>
      </c>
      <c r="AA469" t="s">
        <v>84</v>
      </c>
      <c r="AB469" t="s">
        <v>84</v>
      </c>
      <c r="AC469" t="s">
        <v>85</v>
      </c>
      <c r="AD469" t="s">
        <v>86</v>
      </c>
      <c r="AE469" t="s">
        <v>284</v>
      </c>
      <c r="AF469" t="s">
        <v>285</v>
      </c>
      <c r="AG469" t="s">
        <v>78</v>
      </c>
      <c r="AH469" t="s">
        <v>78</v>
      </c>
      <c r="AI469" t="s">
        <v>286</v>
      </c>
      <c r="AJ469" t="s">
        <v>287</v>
      </c>
      <c r="AK469" t="s">
        <v>288</v>
      </c>
      <c r="AL469" t="s">
        <v>91</v>
      </c>
      <c r="AM469" t="s">
        <v>86</v>
      </c>
      <c r="AN469" t="s">
        <v>284</v>
      </c>
      <c r="AO469" t="s">
        <v>285</v>
      </c>
      <c r="AP469" t="s">
        <v>78</v>
      </c>
      <c r="AQ469" t="s">
        <v>78</v>
      </c>
      <c r="AR469" t="s">
        <v>286</v>
      </c>
      <c r="AS469" t="s">
        <v>287</v>
      </c>
      <c r="AT469" t="s">
        <v>288</v>
      </c>
      <c r="AU469" t="s">
        <v>91</v>
      </c>
      <c r="AV469">
        <v>569.85</v>
      </c>
      <c r="AW469">
        <v>0</v>
      </c>
      <c r="AX469">
        <v>569.85</v>
      </c>
      <c r="AY469">
        <v>0</v>
      </c>
      <c r="AZ469">
        <v>0</v>
      </c>
      <c r="BA469">
        <v>0</v>
      </c>
      <c r="BB469" t="s">
        <v>92</v>
      </c>
      <c r="BC469" s="1">
        <v>42440</v>
      </c>
      <c r="BD469" s="1">
        <v>42440</v>
      </c>
      <c r="BE469" t="s">
        <v>125</v>
      </c>
      <c r="BF469" t="s">
        <v>78</v>
      </c>
      <c r="BG469" t="s">
        <v>78</v>
      </c>
      <c r="BH469">
        <v>16384</v>
      </c>
      <c r="BI469">
        <v>0</v>
      </c>
      <c r="BJ469" t="s">
        <v>94</v>
      </c>
      <c r="BK469" t="s">
        <v>938</v>
      </c>
      <c r="BL469" t="s">
        <v>939</v>
      </c>
      <c r="BM469">
        <v>3</v>
      </c>
      <c r="BN469" t="s">
        <v>97</v>
      </c>
      <c r="BO469">
        <v>1</v>
      </c>
      <c r="BP469">
        <v>0</v>
      </c>
      <c r="BQ469">
        <v>189.95</v>
      </c>
      <c r="BR469">
        <v>569.85</v>
      </c>
      <c r="BS469" t="s">
        <v>98</v>
      </c>
      <c r="BT469">
        <v>0</v>
      </c>
      <c r="BU469">
        <v>0</v>
      </c>
      <c r="BV469">
        <v>0</v>
      </c>
      <c r="BW469">
        <v>90.25</v>
      </c>
      <c r="BX469">
        <v>270.75</v>
      </c>
      <c r="BY469">
        <v>299.10000000000002</v>
      </c>
      <c r="BZ469">
        <v>52.487496709660441</v>
      </c>
      <c r="CA469" t="s">
        <v>221</v>
      </c>
      <c r="CB469" t="s">
        <v>222</v>
      </c>
    </row>
    <row r="470" spans="1:80" x14ac:dyDescent="0.25">
      <c r="A470" t="s">
        <v>958</v>
      </c>
      <c r="B470" t="s">
        <v>720</v>
      </c>
      <c r="C470">
        <f>YEAR(Table_cherry_TWO_View_VY_SOP_Detail[[#This Row],[Document_Date]])</f>
        <v>2016</v>
      </c>
      <c r="D470">
        <f>MONTH(Table_cherry_TWO_View_VY_SOP_Detail[[#This Row],[Document_Date]])</f>
        <v>3</v>
      </c>
      <c r="E470" t="str">
        <f>TEXT(Table_cherry_TWO_View_VY_SOP_Detail[[#This Row],[Document_Date]], "yyyy-MMM")</f>
        <v>2016-Mar</v>
      </c>
      <c r="F470" s="3">
        <f>WEEKDAY(Table_cherry_TWO_View_VY_SOP_Detail[[#This Row],[Document_Date]])</f>
        <v>6</v>
      </c>
      <c r="G470">
        <f>WEEKNUM(Table_cherry_TWO_View_VY_SOP_Detail[[#This Row],[Document_Date]])</f>
        <v>11</v>
      </c>
      <c r="H470">
        <f ca="1">_xlfn.DAYS(Table_cherry_TWO_View_VY_SOP_Detail[[#This Row],[Due_Date]], Table_cherry_TWO_View_VY_SOP_Detail[[#This Row],[Today]])</f>
        <v>901</v>
      </c>
      <c r="I470" s="2">
        <f t="shared" ca="1" si="7"/>
        <v>41539</v>
      </c>
      <c r="J470" s="1">
        <v>42440</v>
      </c>
      <c r="K470" s="1">
        <v>1</v>
      </c>
      <c r="L470" s="1">
        <v>42440</v>
      </c>
      <c r="M470" s="1">
        <v>42440</v>
      </c>
      <c r="N470">
        <v>177</v>
      </c>
      <c r="O470" t="s">
        <v>75</v>
      </c>
      <c r="P470" t="s">
        <v>293</v>
      </c>
      <c r="Q470" t="s">
        <v>294</v>
      </c>
      <c r="R470" t="s">
        <v>78</v>
      </c>
      <c r="S470" t="s">
        <v>852</v>
      </c>
      <c r="T470" t="s">
        <v>80</v>
      </c>
      <c r="U470" t="s">
        <v>80</v>
      </c>
      <c r="V470" t="s">
        <v>81</v>
      </c>
      <c r="W470" t="s">
        <v>81</v>
      </c>
      <c r="X470" t="s">
        <v>82</v>
      </c>
      <c r="Y470" t="s">
        <v>82</v>
      </c>
      <c r="Z470" t="s">
        <v>83</v>
      </c>
      <c r="AA470" t="s">
        <v>84</v>
      </c>
      <c r="AB470" t="s">
        <v>84</v>
      </c>
      <c r="AC470" t="s">
        <v>85</v>
      </c>
      <c r="AD470" t="s">
        <v>86</v>
      </c>
      <c r="AE470" t="s">
        <v>295</v>
      </c>
      <c r="AF470" t="s">
        <v>296</v>
      </c>
      <c r="AG470" t="s">
        <v>78</v>
      </c>
      <c r="AH470" t="s">
        <v>78</v>
      </c>
      <c r="AI470" t="s">
        <v>297</v>
      </c>
      <c r="AJ470" t="s">
        <v>287</v>
      </c>
      <c r="AK470" t="s">
        <v>298</v>
      </c>
      <c r="AL470" t="s">
        <v>91</v>
      </c>
      <c r="AM470" t="s">
        <v>86</v>
      </c>
      <c r="AN470" t="s">
        <v>295</v>
      </c>
      <c r="AO470" t="s">
        <v>296</v>
      </c>
      <c r="AP470" t="s">
        <v>78</v>
      </c>
      <c r="AQ470" t="s">
        <v>78</v>
      </c>
      <c r="AR470" t="s">
        <v>297</v>
      </c>
      <c r="AS470" t="s">
        <v>287</v>
      </c>
      <c r="AT470" t="s">
        <v>298</v>
      </c>
      <c r="AU470" t="s">
        <v>91</v>
      </c>
      <c r="AV470">
        <v>1919.9</v>
      </c>
      <c r="AW470">
        <v>0</v>
      </c>
      <c r="AX470">
        <v>1919.9</v>
      </c>
      <c r="AY470">
        <v>0</v>
      </c>
      <c r="AZ470">
        <v>0</v>
      </c>
      <c r="BA470">
        <v>0</v>
      </c>
      <c r="BB470" t="s">
        <v>92</v>
      </c>
      <c r="BC470" s="1">
        <v>42440</v>
      </c>
      <c r="BD470" s="1">
        <v>42440</v>
      </c>
      <c r="BE470" t="s">
        <v>125</v>
      </c>
      <c r="BF470" t="s">
        <v>78</v>
      </c>
      <c r="BG470" t="s">
        <v>78</v>
      </c>
      <c r="BH470">
        <v>16384</v>
      </c>
      <c r="BI470">
        <v>0</v>
      </c>
      <c r="BJ470" t="s">
        <v>94</v>
      </c>
      <c r="BK470" t="s">
        <v>860</v>
      </c>
      <c r="BL470" t="s">
        <v>861</v>
      </c>
      <c r="BM470">
        <v>2</v>
      </c>
      <c r="BN470" t="s">
        <v>97</v>
      </c>
      <c r="BO470">
        <v>1</v>
      </c>
      <c r="BP470">
        <v>0</v>
      </c>
      <c r="BQ470">
        <v>959.95</v>
      </c>
      <c r="BR470">
        <v>1919.9</v>
      </c>
      <c r="BS470" t="s">
        <v>98</v>
      </c>
      <c r="BT470">
        <v>0</v>
      </c>
      <c r="BU470">
        <v>0</v>
      </c>
      <c r="BV470">
        <v>0</v>
      </c>
      <c r="BW470">
        <v>479.05</v>
      </c>
      <c r="BX470">
        <v>958.1</v>
      </c>
      <c r="BY470">
        <v>961.8</v>
      </c>
      <c r="BZ470">
        <v>50.09635918537424</v>
      </c>
      <c r="CA470" t="s">
        <v>99</v>
      </c>
      <c r="CB470" t="s">
        <v>78</v>
      </c>
    </row>
    <row r="471" spans="1:80" x14ac:dyDescent="0.25">
      <c r="A471" t="s">
        <v>959</v>
      </c>
      <c r="B471" t="s">
        <v>720</v>
      </c>
      <c r="C471">
        <f>YEAR(Table_cherry_TWO_View_VY_SOP_Detail[[#This Row],[Document_Date]])</f>
        <v>2016</v>
      </c>
      <c r="D471">
        <f>MONTH(Table_cherry_TWO_View_VY_SOP_Detail[[#This Row],[Document_Date]])</f>
        <v>3</v>
      </c>
      <c r="E471" t="str">
        <f>TEXT(Table_cherry_TWO_View_VY_SOP_Detail[[#This Row],[Document_Date]], "yyyy-MMM")</f>
        <v>2016-Mar</v>
      </c>
      <c r="F471" s="3">
        <f>WEEKDAY(Table_cherry_TWO_View_VY_SOP_Detail[[#This Row],[Document_Date]])</f>
        <v>6</v>
      </c>
      <c r="G471">
        <f>WEEKNUM(Table_cherry_TWO_View_VY_SOP_Detail[[#This Row],[Document_Date]])</f>
        <v>11</v>
      </c>
      <c r="H471">
        <f ca="1">_xlfn.DAYS(Table_cherry_TWO_View_VY_SOP_Detail[[#This Row],[Due_Date]], Table_cherry_TWO_View_VY_SOP_Detail[[#This Row],[Today]])</f>
        <v>901</v>
      </c>
      <c r="I471" s="2">
        <f t="shared" ca="1" si="7"/>
        <v>41539</v>
      </c>
      <c r="J471" s="1">
        <v>42440</v>
      </c>
      <c r="K471" s="1">
        <v>1</v>
      </c>
      <c r="L471" s="1">
        <v>42440</v>
      </c>
      <c r="M471" s="1">
        <v>42440</v>
      </c>
      <c r="N471">
        <v>178</v>
      </c>
      <c r="O471" t="s">
        <v>75</v>
      </c>
      <c r="P471" t="s">
        <v>300</v>
      </c>
      <c r="Q471" t="s">
        <v>301</v>
      </c>
      <c r="R471" t="s">
        <v>78</v>
      </c>
      <c r="S471" t="s">
        <v>852</v>
      </c>
      <c r="T471" t="s">
        <v>311</v>
      </c>
      <c r="U471" t="s">
        <v>311</v>
      </c>
      <c r="V471" t="s">
        <v>131</v>
      </c>
      <c r="W471" t="s">
        <v>131</v>
      </c>
      <c r="X471" t="s">
        <v>132</v>
      </c>
      <c r="Y471" t="s">
        <v>132</v>
      </c>
      <c r="Z471" t="s">
        <v>83</v>
      </c>
      <c r="AA471" t="s">
        <v>84</v>
      </c>
      <c r="AB471" t="s">
        <v>84</v>
      </c>
      <c r="AC471" t="s">
        <v>86</v>
      </c>
      <c r="AD471" t="s">
        <v>302</v>
      </c>
      <c r="AE471" t="s">
        <v>301</v>
      </c>
      <c r="AF471" t="s">
        <v>303</v>
      </c>
      <c r="AG471" t="s">
        <v>78</v>
      </c>
      <c r="AH471" t="s">
        <v>78</v>
      </c>
      <c r="AI471" t="s">
        <v>304</v>
      </c>
      <c r="AJ471" t="s">
        <v>136</v>
      </c>
      <c r="AK471" t="s">
        <v>305</v>
      </c>
      <c r="AL471" t="s">
        <v>91</v>
      </c>
      <c r="AM471" t="s">
        <v>302</v>
      </c>
      <c r="AN471" t="s">
        <v>301</v>
      </c>
      <c r="AO471" t="s">
        <v>303</v>
      </c>
      <c r="AP471" t="s">
        <v>78</v>
      </c>
      <c r="AQ471" t="s">
        <v>78</v>
      </c>
      <c r="AR471" t="s">
        <v>304</v>
      </c>
      <c r="AS471" t="s">
        <v>136</v>
      </c>
      <c r="AT471" t="s">
        <v>305</v>
      </c>
      <c r="AU471" t="s">
        <v>91</v>
      </c>
      <c r="AV471">
        <v>119.95</v>
      </c>
      <c r="AW471">
        <v>0</v>
      </c>
      <c r="AX471">
        <v>119.95</v>
      </c>
      <c r="AY471">
        <v>0</v>
      </c>
      <c r="AZ471">
        <v>0</v>
      </c>
      <c r="BA471">
        <v>0</v>
      </c>
      <c r="BB471" t="s">
        <v>92</v>
      </c>
      <c r="BC471" s="1">
        <v>42440</v>
      </c>
      <c r="BD471" s="1">
        <v>42440</v>
      </c>
      <c r="BE471" t="s">
        <v>125</v>
      </c>
      <c r="BF471" t="s">
        <v>78</v>
      </c>
      <c r="BG471" t="s">
        <v>78</v>
      </c>
      <c r="BH471">
        <v>16384</v>
      </c>
      <c r="BI471">
        <v>0</v>
      </c>
      <c r="BJ471" t="s">
        <v>94</v>
      </c>
      <c r="BK471" t="s">
        <v>867</v>
      </c>
      <c r="BL471" t="s">
        <v>868</v>
      </c>
      <c r="BM471">
        <v>1</v>
      </c>
      <c r="BN471" t="s">
        <v>97</v>
      </c>
      <c r="BO471">
        <v>1</v>
      </c>
      <c r="BP471">
        <v>0</v>
      </c>
      <c r="BQ471">
        <v>119.95</v>
      </c>
      <c r="BR471">
        <v>119.95</v>
      </c>
      <c r="BS471" t="s">
        <v>98</v>
      </c>
      <c r="BT471">
        <v>0</v>
      </c>
      <c r="BU471">
        <v>0</v>
      </c>
      <c r="BV471">
        <v>0</v>
      </c>
      <c r="BW471">
        <v>59.5</v>
      </c>
      <c r="BX471">
        <v>59.5</v>
      </c>
      <c r="BY471">
        <v>60.45</v>
      </c>
      <c r="BZ471">
        <v>50.395998332638598</v>
      </c>
      <c r="CA471" t="s">
        <v>99</v>
      </c>
      <c r="CB471" t="s">
        <v>78</v>
      </c>
    </row>
    <row r="472" spans="1:80" x14ac:dyDescent="0.25">
      <c r="A472" t="s">
        <v>960</v>
      </c>
      <c r="B472" t="s">
        <v>720</v>
      </c>
      <c r="C472">
        <f>YEAR(Table_cherry_TWO_View_VY_SOP_Detail[[#This Row],[Document_Date]])</f>
        <v>2016</v>
      </c>
      <c r="D472">
        <f>MONTH(Table_cherry_TWO_View_VY_SOP_Detail[[#This Row],[Document_Date]])</f>
        <v>3</v>
      </c>
      <c r="E472" t="str">
        <f>TEXT(Table_cherry_TWO_View_VY_SOP_Detail[[#This Row],[Document_Date]], "yyyy-MMM")</f>
        <v>2016-Mar</v>
      </c>
      <c r="F472" s="3">
        <f>WEEKDAY(Table_cherry_TWO_View_VY_SOP_Detail[[#This Row],[Document_Date]])</f>
        <v>7</v>
      </c>
      <c r="G472">
        <f>WEEKNUM(Table_cherry_TWO_View_VY_SOP_Detail[[#This Row],[Document_Date]])</f>
        <v>11</v>
      </c>
      <c r="H472">
        <f ca="1">_xlfn.DAYS(Table_cherry_TWO_View_VY_SOP_Detail[[#This Row],[Due_Date]], Table_cherry_TWO_View_VY_SOP_Detail[[#This Row],[Today]])</f>
        <v>902</v>
      </c>
      <c r="I472" s="2">
        <f t="shared" ca="1" si="7"/>
        <v>41539</v>
      </c>
      <c r="J472" s="1">
        <v>42441</v>
      </c>
      <c r="K472" s="1">
        <v>1</v>
      </c>
      <c r="L472" s="1">
        <v>42441</v>
      </c>
      <c r="M472" s="1">
        <v>42441</v>
      </c>
      <c r="N472">
        <v>179</v>
      </c>
      <c r="O472" t="s">
        <v>75</v>
      </c>
      <c r="P472" t="s">
        <v>309</v>
      </c>
      <c r="Q472" t="s">
        <v>310</v>
      </c>
      <c r="R472" t="s">
        <v>78</v>
      </c>
      <c r="S472" t="s">
        <v>852</v>
      </c>
      <c r="T472" t="s">
        <v>311</v>
      </c>
      <c r="U472" t="s">
        <v>311</v>
      </c>
      <c r="V472" t="s">
        <v>267</v>
      </c>
      <c r="W472" t="s">
        <v>267</v>
      </c>
      <c r="X472" t="s">
        <v>268</v>
      </c>
      <c r="Y472" t="s">
        <v>268</v>
      </c>
      <c r="Z472" t="s">
        <v>83</v>
      </c>
      <c r="AA472" t="s">
        <v>84</v>
      </c>
      <c r="AB472" t="s">
        <v>84</v>
      </c>
      <c r="AC472" t="s">
        <v>86</v>
      </c>
      <c r="AD472" t="s">
        <v>86</v>
      </c>
      <c r="AE472" t="s">
        <v>310</v>
      </c>
      <c r="AF472" t="s">
        <v>312</v>
      </c>
      <c r="AG472" t="s">
        <v>78</v>
      </c>
      <c r="AH472" t="s">
        <v>78</v>
      </c>
      <c r="AI472" t="s">
        <v>313</v>
      </c>
      <c r="AJ472" t="s">
        <v>278</v>
      </c>
      <c r="AK472" t="s">
        <v>314</v>
      </c>
      <c r="AL472" t="s">
        <v>91</v>
      </c>
      <c r="AM472" t="s">
        <v>86</v>
      </c>
      <c r="AN472" t="s">
        <v>310</v>
      </c>
      <c r="AO472" t="s">
        <v>312</v>
      </c>
      <c r="AP472" t="s">
        <v>78</v>
      </c>
      <c r="AQ472" t="s">
        <v>78</v>
      </c>
      <c r="AR472" t="s">
        <v>313</v>
      </c>
      <c r="AS472" t="s">
        <v>278</v>
      </c>
      <c r="AT472" t="s">
        <v>314</v>
      </c>
      <c r="AU472" t="s">
        <v>91</v>
      </c>
      <c r="AV472">
        <v>55399.8</v>
      </c>
      <c r="AW472">
        <v>0</v>
      </c>
      <c r="AX472">
        <v>55399.8</v>
      </c>
      <c r="AY472">
        <v>0</v>
      </c>
      <c r="AZ472">
        <v>0</v>
      </c>
      <c r="BA472">
        <v>0</v>
      </c>
      <c r="BB472" t="s">
        <v>92</v>
      </c>
      <c r="BC472" s="1">
        <v>42441</v>
      </c>
      <c r="BD472" s="1">
        <v>42441</v>
      </c>
      <c r="BE472" t="s">
        <v>125</v>
      </c>
      <c r="BF472" t="s">
        <v>78</v>
      </c>
      <c r="BG472" t="s">
        <v>78</v>
      </c>
      <c r="BH472">
        <v>16384</v>
      </c>
      <c r="BI472">
        <v>0</v>
      </c>
      <c r="BJ472" t="s">
        <v>94</v>
      </c>
      <c r="BK472" t="s">
        <v>943</v>
      </c>
      <c r="BL472" t="s">
        <v>944</v>
      </c>
      <c r="BM472">
        <v>4</v>
      </c>
      <c r="BN472" t="s">
        <v>97</v>
      </c>
      <c r="BO472">
        <v>1</v>
      </c>
      <c r="BP472">
        <v>0</v>
      </c>
      <c r="BQ472">
        <v>13849.95</v>
      </c>
      <c r="BR472">
        <v>55399.8</v>
      </c>
      <c r="BS472" t="s">
        <v>98</v>
      </c>
      <c r="BT472">
        <v>0</v>
      </c>
      <c r="BU472">
        <v>0</v>
      </c>
      <c r="BV472">
        <v>0</v>
      </c>
      <c r="BW472">
        <v>6921.88</v>
      </c>
      <c r="BX472">
        <v>27687.52</v>
      </c>
      <c r="BY472">
        <v>27712.28</v>
      </c>
      <c r="BZ472">
        <v>50.02234665107094</v>
      </c>
      <c r="CA472" t="s">
        <v>99</v>
      </c>
      <c r="CB472" t="s">
        <v>78</v>
      </c>
    </row>
    <row r="473" spans="1:80" x14ac:dyDescent="0.25">
      <c r="A473" t="s">
        <v>961</v>
      </c>
      <c r="B473" t="s">
        <v>720</v>
      </c>
      <c r="C473">
        <f>YEAR(Table_cherry_TWO_View_VY_SOP_Detail[[#This Row],[Document_Date]])</f>
        <v>2016</v>
      </c>
      <c r="D473">
        <f>MONTH(Table_cherry_TWO_View_VY_SOP_Detail[[#This Row],[Document_Date]])</f>
        <v>3</v>
      </c>
      <c r="E473" t="str">
        <f>TEXT(Table_cherry_TWO_View_VY_SOP_Detail[[#This Row],[Document_Date]], "yyyy-MMM")</f>
        <v>2016-Mar</v>
      </c>
      <c r="F473" s="3">
        <f>WEEKDAY(Table_cherry_TWO_View_VY_SOP_Detail[[#This Row],[Document_Date]])</f>
        <v>1</v>
      </c>
      <c r="G473">
        <f>WEEKNUM(Table_cherry_TWO_View_VY_SOP_Detail[[#This Row],[Document_Date]])</f>
        <v>12</v>
      </c>
      <c r="H473">
        <f ca="1">_xlfn.DAYS(Table_cherry_TWO_View_VY_SOP_Detail[[#This Row],[Due_Date]], Table_cherry_TWO_View_VY_SOP_Detail[[#This Row],[Today]])</f>
        <v>903</v>
      </c>
      <c r="I473" s="2">
        <f t="shared" ca="1" si="7"/>
        <v>41539</v>
      </c>
      <c r="J473" s="1">
        <v>42442</v>
      </c>
      <c r="K473" s="1">
        <v>1</v>
      </c>
      <c r="L473" s="1">
        <v>42442</v>
      </c>
      <c r="M473" s="1">
        <v>42442</v>
      </c>
      <c r="N473">
        <v>180</v>
      </c>
      <c r="O473" t="s">
        <v>75</v>
      </c>
      <c r="P473" t="s">
        <v>316</v>
      </c>
      <c r="Q473" t="s">
        <v>317</v>
      </c>
      <c r="R473" t="s">
        <v>78</v>
      </c>
      <c r="S473" t="s">
        <v>852</v>
      </c>
      <c r="T473" t="s">
        <v>80</v>
      </c>
      <c r="U473" t="s">
        <v>80</v>
      </c>
      <c r="V473" t="s">
        <v>318</v>
      </c>
      <c r="W473" t="s">
        <v>318</v>
      </c>
      <c r="X473" t="s">
        <v>319</v>
      </c>
      <c r="Y473" t="s">
        <v>319</v>
      </c>
      <c r="Z473" t="s">
        <v>83</v>
      </c>
      <c r="AA473" t="s">
        <v>84</v>
      </c>
      <c r="AB473" t="s">
        <v>84</v>
      </c>
      <c r="AC473" t="s">
        <v>85</v>
      </c>
      <c r="AD473" t="s">
        <v>86</v>
      </c>
      <c r="AE473" t="s">
        <v>317</v>
      </c>
      <c r="AF473" t="s">
        <v>320</v>
      </c>
      <c r="AG473" t="s">
        <v>78</v>
      </c>
      <c r="AH473" t="s">
        <v>78</v>
      </c>
      <c r="AI473" t="s">
        <v>321</v>
      </c>
      <c r="AJ473" t="s">
        <v>322</v>
      </c>
      <c r="AK473" t="s">
        <v>323</v>
      </c>
      <c r="AL473" t="s">
        <v>124</v>
      </c>
      <c r="AM473" t="s">
        <v>86</v>
      </c>
      <c r="AN473" t="s">
        <v>317</v>
      </c>
      <c r="AO473" t="s">
        <v>320</v>
      </c>
      <c r="AP473" t="s">
        <v>78</v>
      </c>
      <c r="AQ473" t="s">
        <v>78</v>
      </c>
      <c r="AR473" t="s">
        <v>321</v>
      </c>
      <c r="AS473" t="s">
        <v>322</v>
      </c>
      <c r="AT473" t="s">
        <v>323</v>
      </c>
      <c r="AU473" t="s">
        <v>124</v>
      </c>
      <c r="AV473">
        <v>329.85</v>
      </c>
      <c r="AW473">
        <v>0</v>
      </c>
      <c r="AX473">
        <v>329.85</v>
      </c>
      <c r="AY473">
        <v>0</v>
      </c>
      <c r="AZ473">
        <v>0</v>
      </c>
      <c r="BA473">
        <v>0</v>
      </c>
      <c r="BB473" t="s">
        <v>92</v>
      </c>
      <c r="BC473" s="1">
        <v>42442</v>
      </c>
      <c r="BD473" s="1">
        <v>42442</v>
      </c>
      <c r="BE473" t="s">
        <v>125</v>
      </c>
      <c r="BF473" t="s">
        <v>78</v>
      </c>
      <c r="BG473" t="s">
        <v>78</v>
      </c>
      <c r="BH473">
        <v>16384</v>
      </c>
      <c r="BI473">
        <v>0</v>
      </c>
      <c r="BJ473" t="s">
        <v>94</v>
      </c>
      <c r="BK473" t="s">
        <v>138</v>
      </c>
      <c r="BL473" t="s">
        <v>139</v>
      </c>
      <c r="BM473">
        <v>3</v>
      </c>
      <c r="BN473" t="s">
        <v>97</v>
      </c>
      <c r="BO473">
        <v>1</v>
      </c>
      <c r="BP473">
        <v>0</v>
      </c>
      <c r="BQ473">
        <v>109.95</v>
      </c>
      <c r="BR473">
        <v>329.85</v>
      </c>
      <c r="BS473" t="s">
        <v>98</v>
      </c>
      <c r="BT473">
        <v>0</v>
      </c>
      <c r="BU473">
        <v>0</v>
      </c>
      <c r="BV473">
        <v>0</v>
      </c>
      <c r="BW473">
        <v>50.25</v>
      </c>
      <c r="BX473">
        <v>150.75</v>
      </c>
      <c r="BY473">
        <v>179.1</v>
      </c>
      <c r="BZ473">
        <v>54.297407912687589</v>
      </c>
      <c r="CA473" t="s">
        <v>99</v>
      </c>
      <c r="CB473" t="s">
        <v>78</v>
      </c>
    </row>
    <row r="474" spans="1:80" x14ac:dyDescent="0.25">
      <c r="A474" t="s">
        <v>962</v>
      </c>
      <c r="B474" t="s">
        <v>720</v>
      </c>
      <c r="C474">
        <f>YEAR(Table_cherry_TWO_View_VY_SOP_Detail[[#This Row],[Document_Date]])</f>
        <v>2016</v>
      </c>
      <c r="D474">
        <f>MONTH(Table_cherry_TWO_View_VY_SOP_Detail[[#This Row],[Document_Date]])</f>
        <v>3</v>
      </c>
      <c r="E474" t="str">
        <f>TEXT(Table_cherry_TWO_View_VY_SOP_Detail[[#This Row],[Document_Date]], "yyyy-MMM")</f>
        <v>2016-Mar</v>
      </c>
      <c r="F474" s="3">
        <f>WEEKDAY(Table_cherry_TWO_View_VY_SOP_Detail[[#This Row],[Document_Date]])</f>
        <v>2</v>
      </c>
      <c r="G474">
        <f>WEEKNUM(Table_cherry_TWO_View_VY_SOP_Detail[[#This Row],[Document_Date]])</f>
        <v>12</v>
      </c>
      <c r="H474">
        <f ca="1">_xlfn.DAYS(Table_cherry_TWO_View_VY_SOP_Detail[[#This Row],[Due_Date]], Table_cherry_TWO_View_VY_SOP_Detail[[#This Row],[Today]])</f>
        <v>904</v>
      </c>
      <c r="I474" s="2">
        <f t="shared" ca="1" si="7"/>
        <v>41539</v>
      </c>
      <c r="J474" s="1">
        <v>42443</v>
      </c>
      <c r="K474" s="1">
        <v>1</v>
      </c>
      <c r="L474" s="1">
        <v>42443</v>
      </c>
      <c r="M474" s="1">
        <v>42443</v>
      </c>
      <c r="N474">
        <v>181</v>
      </c>
      <c r="O474" t="s">
        <v>75</v>
      </c>
      <c r="P474" t="s">
        <v>142</v>
      </c>
      <c r="Q474" t="s">
        <v>143</v>
      </c>
      <c r="R474" t="s">
        <v>78</v>
      </c>
      <c r="S474" t="s">
        <v>852</v>
      </c>
      <c r="T474" t="s">
        <v>80</v>
      </c>
      <c r="U474" t="s">
        <v>80</v>
      </c>
      <c r="V474" t="s">
        <v>104</v>
      </c>
      <c r="W474" t="s">
        <v>104</v>
      </c>
      <c r="X474" t="s">
        <v>105</v>
      </c>
      <c r="Y474" t="s">
        <v>105</v>
      </c>
      <c r="Z474" t="s">
        <v>83</v>
      </c>
      <c r="AA474" t="s">
        <v>145</v>
      </c>
      <c r="AB474" t="s">
        <v>145</v>
      </c>
      <c r="AC474" t="s">
        <v>86</v>
      </c>
      <c r="AD474" t="s">
        <v>80</v>
      </c>
      <c r="AE474" t="s">
        <v>143</v>
      </c>
      <c r="AF474" t="s">
        <v>146</v>
      </c>
      <c r="AG474" t="s">
        <v>78</v>
      </c>
      <c r="AH474" t="s">
        <v>78</v>
      </c>
      <c r="AI474" t="s">
        <v>147</v>
      </c>
      <c r="AJ474" t="s">
        <v>148</v>
      </c>
      <c r="AK474" t="s">
        <v>149</v>
      </c>
      <c r="AL474" t="s">
        <v>91</v>
      </c>
      <c r="AM474" t="s">
        <v>80</v>
      </c>
      <c r="AN474" t="s">
        <v>143</v>
      </c>
      <c r="AO474" t="s">
        <v>146</v>
      </c>
      <c r="AP474" t="s">
        <v>78</v>
      </c>
      <c r="AQ474" t="s">
        <v>78</v>
      </c>
      <c r="AR474" t="s">
        <v>147</v>
      </c>
      <c r="AS474" t="s">
        <v>148</v>
      </c>
      <c r="AT474" t="s">
        <v>149</v>
      </c>
      <c r="AU474" t="s">
        <v>91</v>
      </c>
      <c r="AV474">
        <v>119.4</v>
      </c>
      <c r="AW474">
        <v>0</v>
      </c>
      <c r="AX474">
        <v>119.4</v>
      </c>
      <c r="AY474">
        <v>0</v>
      </c>
      <c r="AZ474">
        <v>0</v>
      </c>
      <c r="BA474">
        <v>0</v>
      </c>
      <c r="BB474" t="s">
        <v>92</v>
      </c>
      <c r="BC474" s="1">
        <v>42443</v>
      </c>
      <c r="BD474" s="1">
        <v>42443</v>
      </c>
      <c r="BE474" t="s">
        <v>125</v>
      </c>
      <c r="BF474" t="s">
        <v>78</v>
      </c>
      <c r="BG474" t="s">
        <v>78</v>
      </c>
      <c r="BH474">
        <v>16384</v>
      </c>
      <c r="BI474">
        <v>0</v>
      </c>
      <c r="BJ474" t="s">
        <v>94</v>
      </c>
      <c r="BK474" t="s">
        <v>339</v>
      </c>
      <c r="BL474" t="s">
        <v>340</v>
      </c>
      <c r="BM474">
        <v>12</v>
      </c>
      <c r="BN474" t="s">
        <v>97</v>
      </c>
      <c r="BO474">
        <v>1</v>
      </c>
      <c r="BP474">
        <v>0</v>
      </c>
      <c r="BQ474">
        <v>9.9499999999999993</v>
      </c>
      <c r="BR474">
        <v>119.4</v>
      </c>
      <c r="BS474" t="s">
        <v>98</v>
      </c>
      <c r="BT474">
        <v>0</v>
      </c>
      <c r="BU474">
        <v>0</v>
      </c>
      <c r="BV474">
        <v>0</v>
      </c>
      <c r="BW474">
        <v>4.55</v>
      </c>
      <c r="BX474">
        <v>54.6</v>
      </c>
      <c r="BY474">
        <v>64.8</v>
      </c>
      <c r="BZ474">
        <v>54.2713567839196</v>
      </c>
      <c r="CA474" t="s">
        <v>99</v>
      </c>
      <c r="CB474" t="s">
        <v>78</v>
      </c>
    </row>
    <row r="475" spans="1:80" x14ac:dyDescent="0.25">
      <c r="A475" t="s">
        <v>963</v>
      </c>
      <c r="B475" t="s">
        <v>720</v>
      </c>
      <c r="C475">
        <f>YEAR(Table_cherry_TWO_View_VY_SOP_Detail[[#This Row],[Document_Date]])</f>
        <v>2016</v>
      </c>
      <c r="D475">
        <f>MONTH(Table_cherry_TWO_View_VY_SOP_Detail[[#This Row],[Document_Date]])</f>
        <v>3</v>
      </c>
      <c r="E475" t="str">
        <f>TEXT(Table_cherry_TWO_View_VY_SOP_Detail[[#This Row],[Document_Date]], "yyyy-MMM")</f>
        <v>2016-Mar</v>
      </c>
      <c r="F475" s="3">
        <f>WEEKDAY(Table_cherry_TWO_View_VY_SOP_Detail[[#This Row],[Document_Date]])</f>
        <v>2</v>
      </c>
      <c r="G475">
        <f>WEEKNUM(Table_cherry_TWO_View_VY_SOP_Detail[[#This Row],[Document_Date]])</f>
        <v>12</v>
      </c>
      <c r="H475">
        <f ca="1">_xlfn.DAYS(Table_cherry_TWO_View_VY_SOP_Detail[[#This Row],[Due_Date]], Table_cherry_TWO_View_VY_SOP_Detail[[#This Row],[Today]])</f>
        <v>904</v>
      </c>
      <c r="I475" s="2">
        <f t="shared" ca="1" si="7"/>
        <v>41539</v>
      </c>
      <c r="J475" s="1">
        <v>42443</v>
      </c>
      <c r="K475" s="1">
        <v>1</v>
      </c>
      <c r="L475" s="1">
        <v>42443</v>
      </c>
      <c r="M475" s="1">
        <v>42443</v>
      </c>
      <c r="N475">
        <v>182</v>
      </c>
      <c r="O475" t="s">
        <v>75</v>
      </c>
      <c r="P475" t="s">
        <v>142</v>
      </c>
      <c r="Q475" t="s">
        <v>143</v>
      </c>
      <c r="R475" t="s">
        <v>78</v>
      </c>
      <c r="S475" t="s">
        <v>852</v>
      </c>
      <c r="T475" t="s">
        <v>80</v>
      </c>
      <c r="U475" t="s">
        <v>80</v>
      </c>
      <c r="V475" t="s">
        <v>104</v>
      </c>
      <c r="W475" t="s">
        <v>104</v>
      </c>
      <c r="X475" t="s">
        <v>105</v>
      </c>
      <c r="Y475" t="s">
        <v>105</v>
      </c>
      <c r="Z475" t="s">
        <v>83</v>
      </c>
      <c r="AA475" t="s">
        <v>145</v>
      </c>
      <c r="AB475" t="s">
        <v>145</v>
      </c>
      <c r="AC475" t="s">
        <v>86</v>
      </c>
      <c r="AD475" t="s">
        <v>80</v>
      </c>
      <c r="AE475" t="s">
        <v>143</v>
      </c>
      <c r="AF475" t="s">
        <v>146</v>
      </c>
      <c r="AG475" t="s">
        <v>78</v>
      </c>
      <c r="AH475" t="s">
        <v>78</v>
      </c>
      <c r="AI475" t="s">
        <v>147</v>
      </c>
      <c r="AJ475" t="s">
        <v>148</v>
      </c>
      <c r="AK475" t="s">
        <v>149</v>
      </c>
      <c r="AL475" t="s">
        <v>91</v>
      </c>
      <c r="AM475" t="s">
        <v>80</v>
      </c>
      <c r="AN475" t="s">
        <v>143</v>
      </c>
      <c r="AO475" t="s">
        <v>146</v>
      </c>
      <c r="AP475" t="s">
        <v>78</v>
      </c>
      <c r="AQ475" t="s">
        <v>78</v>
      </c>
      <c r="AR475" t="s">
        <v>147</v>
      </c>
      <c r="AS475" t="s">
        <v>148</v>
      </c>
      <c r="AT475" t="s">
        <v>149</v>
      </c>
      <c r="AU475" t="s">
        <v>91</v>
      </c>
      <c r="AV475">
        <v>358.2</v>
      </c>
      <c r="AW475">
        <v>0</v>
      </c>
      <c r="AX475">
        <v>358.2</v>
      </c>
      <c r="AY475">
        <v>0</v>
      </c>
      <c r="AZ475">
        <v>0</v>
      </c>
      <c r="BA475">
        <v>0</v>
      </c>
      <c r="BB475" t="s">
        <v>92</v>
      </c>
      <c r="BC475" s="1">
        <v>42443</v>
      </c>
      <c r="BD475" s="1">
        <v>42443</v>
      </c>
      <c r="BE475" t="s">
        <v>125</v>
      </c>
      <c r="BF475" t="s">
        <v>78</v>
      </c>
      <c r="BG475" t="s">
        <v>78</v>
      </c>
      <c r="BH475">
        <v>16384</v>
      </c>
      <c r="BI475">
        <v>0</v>
      </c>
      <c r="BJ475" t="s">
        <v>94</v>
      </c>
      <c r="BK475" t="s">
        <v>306</v>
      </c>
      <c r="BL475" t="s">
        <v>307</v>
      </c>
      <c r="BM475">
        <v>36</v>
      </c>
      <c r="BN475" t="s">
        <v>97</v>
      </c>
      <c r="BO475">
        <v>1</v>
      </c>
      <c r="BP475">
        <v>0</v>
      </c>
      <c r="BQ475">
        <v>9.9499999999999993</v>
      </c>
      <c r="BR475">
        <v>358.2</v>
      </c>
      <c r="BS475" t="s">
        <v>98</v>
      </c>
      <c r="BT475">
        <v>0</v>
      </c>
      <c r="BU475">
        <v>0</v>
      </c>
      <c r="BV475">
        <v>0</v>
      </c>
      <c r="BW475">
        <v>4.55</v>
      </c>
      <c r="BX475">
        <v>163.80000000000001</v>
      </c>
      <c r="BY475">
        <v>194.4</v>
      </c>
      <c r="BZ475">
        <v>54.2713567839196</v>
      </c>
      <c r="CA475" t="s">
        <v>99</v>
      </c>
      <c r="CB475" t="s">
        <v>78</v>
      </c>
    </row>
    <row r="476" spans="1:80" x14ac:dyDescent="0.25">
      <c r="A476" t="s">
        <v>964</v>
      </c>
      <c r="B476" t="s">
        <v>720</v>
      </c>
      <c r="C476">
        <f>YEAR(Table_cherry_TWO_View_VY_SOP_Detail[[#This Row],[Document_Date]])</f>
        <v>2016</v>
      </c>
      <c r="D476">
        <f>MONTH(Table_cherry_TWO_View_VY_SOP_Detail[[#This Row],[Document_Date]])</f>
        <v>3</v>
      </c>
      <c r="E476" t="str">
        <f>TEXT(Table_cherry_TWO_View_VY_SOP_Detail[[#This Row],[Document_Date]], "yyyy-MMM")</f>
        <v>2016-Mar</v>
      </c>
      <c r="F476" s="3">
        <f>WEEKDAY(Table_cherry_TWO_View_VY_SOP_Detail[[#This Row],[Document_Date]])</f>
        <v>3</v>
      </c>
      <c r="G476">
        <f>WEEKNUM(Table_cherry_TWO_View_VY_SOP_Detail[[#This Row],[Document_Date]])</f>
        <v>12</v>
      </c>
      <c r="H476">
        <f ca="1">_xlfn.DAYS(Table_cherry_TWO_View_VY_SOP_Detail[[#This Row],[Due_Date]], Table_cherry_TWO_View_VY_SOP_Detail[[#This Row],[Today]])</f>
        <v>905</v>
      </c>
      <c r="I476" s="2">
        <f t="shared" ca="1" si="7"/>
        <v>41539</v>
      </c>
      <c r="J476" s="1">
        <v>42444</v>
      </c>
      <c r="K476" s="1">
        <v>1</v>
      </c>
      <c r="L476" s="1">
        <v>42444</v>
      </c>
      <c r="M476" s="1">
        <v>42444</v>
      </c>
      <c r="N476">
        <v>183</v>
      </c>
      <c r="O476" t="s">
        <v>75</v>
      </c>
      <c r="P476" t="s">
        <v>650</v>
      </c>
      <c r="Q476" t="s">
        <v>651</v>
      </c>
      <c r="R476" t="s">
        <v>78</v>
      </c>
      <c r="S476" t="s">
        <v>852</v>
      </c>
      <c r="T476" t="s">
        <v>80</v>
      </c>
      <c r="U476" t="s">
        <v>80</v>
      </c>
      <c r="V476" t="s">
        <v>318</v>
      </c>
      <c r="W476" t="s">
        <v>318</v>
      </c>
      <c r="X476" t="s">
        <v>319</v>
      </c>
      <c r="Y476" t="s">
        <v>319</v>
      </c>
      <c r="Z476" t="s">
        <v>83</v>
      </c>
      <c r="AA476" t="s">
        <v>84</v>
      </c>
      <c r="AB476" t="s">
        <v>84</v>
      </c>
      <c r="AC476" t="s">
        <v>85</v>
      </c>
      <c r="AD476" t="s">
        <v>86</v>
      </c>
      <c r="AE476" t="s">
        <v>651</v>
      </c>
      <c r="AF476" t="s">
        <v>965</v>
      </c>
      <c r="AG476" t="s">
        <v>78</v>
      </c>
      <c r="AH476" t="s">
        <v>78</v>
      </c>
      <c r="AI476" t="s">
        <v>321</v>
      </c>
      <c r="AJ476" t="s">
        <v>322</v>
      </c>
      <c r="AK476" t="s">
        <v>654</v>
      </c>
      <c r="AL476" t="s">
        <v>124</v>
      </c>
      <c r="AM476" t="s">
        <v>86</v>
      </c>
      <c r="AN476" t="s">
        <v>651</v>
      </c>
      <c r="AO476" t="s">
        <v>965</v>
      </c>
      <c r="AP476" t="s">
        <v>78</v>
      </c>
      <c r="AQ476" t="s">
        <v>78</v>
      </c>
      <c r="AR476" t="s">
        <v>321</v>
      </c>
      <c r="AS476" t="s">
        <v>322</v>
      </c>
      <c r="AT476" t="s">
        <v>654</v>
      </c>
      <c r="AU476" t="s">
        <v>124</v>
      </c>
      <c r="AV476">
        <v>39.799999999999997</v>
      </c>
      <c r="AW476">
        <v>0</v>
      </c>
      <c r="AX476">
        <v>39.799999999999997</v>
      </c>
      <c r="AY476">
        <v>0</v>
      </c>
      <c r="AZ476">
        <v>0</v>
      </c>
      <c r="BA476">
        <v>0</v>
      </c>
      <c r="BB476" t="s">
        <v>92</v>
      </c>
      <c r="BC476" s="1">
        <v>42444</v>
      </c>
      <c r="BD476" s="1">
        <v>42444</v>
      </c>
      <c r="BE476" t="s">
        <v>125</v>
      </c>
      <c r="BF476" t="s">
        <v>78</v>
      </c>
      <c r="BG476" t="s">
        <v>78</v>
      </c>
      <c r="BH476">
        <v>16384</v>
      </c>
      <c r="BI476">
        <v>0</v>
      </c>
      <c r="BJ476" t="s">
        <v>94</v>
      </c>
      <c r="BK476" t="s">
        <v>253</v>
      </c>
      <c r="BL476" t="s">
        <v>254</v>
      </c>
      <c r="BM476">
        <v>4</v>
      </c>
      <c r="BN476" t="s">
        <v>97</v>
      </c>
      <c r="BO476">
        <v>1</v>
      </c>
      <c r="BP476">
        <v>0</v>
      </c>
      <c r="BQ476">
        <v>9.9499999999999993</v>
      </c>
      <c r="BR476">
        <v>39.799999999999997</v>
      </c>
      <c r="BS476" t="s">
        <v>98</v>
      </c>
      <c r="BT476">
        <v>0</v>
      </c>
      <c r="BU476">
        <v>0</v>
      </c>
      <c r="BV476">
        <v>0</v>
      </c>
      <c r="BW476">
        <v>3.29</v>
      </c>
      <c r="BX476">
        <v>13.16</v>
      </c>
      <c r="BY476">
        <v>26.64</v>
      </c>
      <c r="BZ476">
        <v>66.934673366834176</v>
      </c>
      <c r="CA476" t="s">
        <v>99</v>
      </c>
      <c r="CB476" t="s">
        <v>78</v>
      </c>
    </row>
    <row r="477" spans="1:80" x14ac:dyDescent="0.25">
      <c r="A477" t="s">
        <v>966</v>
      </c>
      <c r="B477" t="s">
        <v>720</v>
      </c>
      <c r="C477">
        <f>YEAR(Table_cherry_TWO_View_VY_SOP_Detail[[#This Row],[Document_Date]])</f>
        <v>2016</v>
      </c>
      <c r="D477">
        <f>MONTH(Table_cherry_TWO_View_VY_SOP_Detail[[#This Row],[Document_Date]])</f>
        <v>3</v>
      </c>
      <c r="E477" t="str">
        <f>TEXT(Table_cherry_TWO_View_VY_SOP_Detail[[#This Row],[Document_Date]], "yyyy-MMM")</f>
        <v>2016-Mar</v>
      </c>
      <c r="F477" s="3">
        <f>WEEKDAY(Table_cherry_TWO_View_VY_SOP_Detail[[#This Row],[Document_Date]])</f>
        <v>4</v>
      </c>
      <c r="G477">
        <f>WEEKNUM(Table_cherry_TWO_View_VY_SOP_Detail[[#This Row],[Document_Date]])</f>
        <v>12</v>
      </c>
      <c r="H477">
        <f ca="1">_xlfn.DAYS(Table_cherry_TWO_View_VY_SOP_Detail[[#This Row],[Due_Date]], Table_cherry_TWO_View_VY_SOP_Detail[[#This Row],[Today]])</f>
        <v>906</v>
      </c>
      <c r="I477" s="2">
        <f t="shared" ca="1" si="7"/>
        <v>41539</v>
      </c>
      <c r="J477" s="1">
        <v>42445</v>
      </c>
      <c r="K477" s="1">
        <v>1</v>
      </c>
      <c r="L477" s="1">
        <v>42445</v>
      </c>
      <c r="M477" s="1">
        <v>42445</v>
      </c>
      <c r="N477">
        <v>184</v>
      </c>
      <c r="O477" t="s">
        <v>75</v>
      </c>
      <c r="P477" t="s">
        <v>248</v>
      </c>
      <c r="Q477" t="s">
        <v>249</v>
      </c>
      <c r="R477" t="s">
        <v>78</v>
      </c>
      <c r="S477" t="s">
        <v>852</v>
      </c>
      <c r="T477" t="s">
        <v>311</v>
      </c>
      <c r="U477" t="s">
        <v>311</v>
      </c>
      <c r="V477" t="s">
        <v>104</v>
      </c>
      <c r="W477" t="s">
        <v>104</v>
      </c>
      <c r="X477" t="s">
        <v>105</v>
      </c>
      <c r="Y477" t="s">
        <v>105</v>
      </c>
      <c r="Z477" t="s">
        <v>83</v>
      </c>
      <c r="AA477" t="s">
        <v>84</v>
      </c>
      <c r="AB477" t="s">
        <v>84</v>
      </c>
      <c r="AC477" t="s">
        <v>85</v>
      </c>
      <c r="AD477" t="s">
        <v>86</v>
      </c>
      <c r="AE477" t="s">
        <v>249</v>
      </c>
      <c r="AF477" t="s">
        <v>251</v>
      </c>
      <c r="AG477" t="s">
        <v>78</v>
      </c>
      <c r="AH477" t="s">
        <v>78</v>
      </c>
      <c r="AI477" t="s">
        <v>147</v>
      </c>
      <c r="AJ477" t="s">
        <v>148</v>
      </c>
      <c r="AK477" t="s">
        <v>252</v>
      </c>
      <c r="AL477" t="s">
        <v>91</v>
      </c>
      <c r="AM477" t="s">
        <v>86</v>
      </c>
      <c r="AN477" t="s">
        <v>249</v>
      </c>
      <c r="AO477" t="s">
        <v>251</v>
      </c>
      <c r="AP477" t="s">
        <v>78</v>
      </c>
      <c r="AQ477" t="s">
        <v>78</v>
      </c>
      <c r="AR477" t="s">
        <v>147</v>
      </c>
      <c r="AS477" t="s">
        <v>148</v>
      </c>
      <c r="AT477" t="s">
        <v>252</v>
      </c>
      <c r="AU477" t="s">
        <v>91</v>
      </c>
      <c r="AV477">
        <v>239.9</v>
      </c>
      <c r="AW477">
        <v>0</v>
      </c>
      <c r="AX477">
        <v>239.9</v>
      </c>
      <c r="AY477">
        <v>0</v>
      </c>
      <c r="AZ477">
        <v>0</v>
      </c>
      <c r="BA477">
        <v>0</v>
      </c>
      <c r="BB477" t="s">
        <v>92</v>
      </c>
      <c r="BC477" s="1">
        <v>42445</v>
      </c>
      <c r="BD477" s="1">
        <v>42445</v>
      </c>
      <c r="BE477" t="s">
        <v>125</v>
      </c>
      <c r="BF477" t="s">
        <v>78</v>
      </c>
      <c r="BG477" t="s">
        <v>78</v>
      </c>
      <c r="BH477">
        <v>16384</v>
      </c>
      <c r="BI477">
        <v>0</v>
      </c>
      <c r="BJ477" t="s">
        <v>94</v>
      </c>
      <c r="BK477" t="s">
        <v>867</v>
      </c>
      <c r="BL477" t="s">
        <v>868</v>
      </c>
      <c r="BM477">
        <v>2</v>
      </c>
      <c r="BN477" t="s">
        <v>97</v>
      </c>
      <c r="BO477">
        <v>1</v>
      </c>
      <c r="BP477">
        <v>0</v>
      </c>
      <c r="BQ477">
        <v>119.95</v>
      </c>
      <c r="BR477">
        <v>239.9</v>
      </c>
      <c r="BS477" t="s">
        <v>98</v>
      </c>
      <c r="BT477">
        <v>0</v>
      </c>
      <c r="BU477">
        <v>0</v>
      </c>
      <c r="BV477">
        <v>0</v>
      </c>
      <c r="BW477">
        <v>59.5</v>
      </c>
      <c r="BX477">
        <v>119</v>
      </c>
      <c r="BY477">
        <v>120.9</v>
      </c>
      <c r="BZ477">
        <v>50.395998332638598</v>
      </c>
      <c r="CA477" t="s">
        <v>99</v>
      </c>
      <c r="CB477" t="s">
        <v>78</v>
      </c>
    </row>
    <row r="478" spans="1:80" x14ac:dyDescent="0.25">
      <c r="A478" t="s">
        <v>967</v>
      </c>
      <c r="B478" t="s">
        <v>720</v>
      </c>
      <c r="C478">
        <f>YEAR(Table_cherry_TWO_View_VY_SOP_Detail[[#This Row],[Document_Date]])</f>
        <v>2016</v>
      </c>
      <c r="D478">
        <f>MONTH(Table_cherry_TWO_View_VY_SOP_Detail[[#This Row],[Document_Date]])</f>
        <v>3</v>
      </c>
      <c r="E478" t="str">
        <f>TEXT(Table_cherry_TWO_View_VY_SOP_Detail[[#This Row],[Document_Date]], "yyyy-MMM")</f>
        <v>2016-Mar</v>
      </c>
      <c r="F478" s="3">
        <f>WEEKDAY(Table_cherry_TWO_View_VY_SOP_Detail[[#This Row],[Document_Date]])</f>
        <v>5</v>
      </c>
      <c r="G478">
        <f>WEEKNUM(Table_cherry_TWO_View_VY_SOP_Detail[[#This Row],[Document_Date]])</f>
        <v>12</v>
      </c>
      <c r="H478">
        <f ca="1">_xlfn.DAYS(Table_cherry_TWO_View_VY_SOP_Detail[[#This Row],[Due_Date]], Table_cherry_TWO_View_VY_SOP_Detail[[#This Row],[Today]])</f>
        <v>907</v>
      </c>
      <c r="I478" s="2">
        <f t="shared" ca="1" si="7"/>
        <v>41539</v>
      </c>
      <c r="J478" s="1">
        <v>42446</v>
      </c>
      <c r="K478" s="1">
        <v>1</v>
      </c>
      <c r="L478" s="1">
        <v>42446</v>
      </c>
      <c r="M478" s="1">
        <v>42446</v>
      </c>
      <c r="N478">
        <v>185</v>
      </c>
      <c r="O478" t="s">
        <v>75</v>
      </c>
      <c r="P478" t="s">
        <v>256</v>
      </c>
      <c r="Q478" t="s">
        <v>257</v>
      </c>
      <c r="R478" t="s">
        <v>78</v>
      </c>
      <c r="S478" t="s">
        <v>852</v>
      </c>
      <c r="T478" t="s">
        <v>80</v>
      </c>
      <c r="U478" t="s">
        <v>80</v>
      </c>
      <c r="V478" t="s">
        <v>239</v>
      </c>
      <c r="W478" t="s">
        <v>239</v>
      </c>
      <c r="X478" t="s">
        <v>240</v>
      </c>
      <c r="Y478" t="s">
        <v>240</v>
      </c>
      <c r="Z478" t="s">
        <v>78</v>
      </c>
      <c r="AA478" t="s">
        <v>84</v>
      </c>
      <c r="AB478" t="s">
        <v>84</v>
      </c>
      <c r="AC478" t="s">
        <v>85</v>
      </c>
      <c r="AD478" t="s">
        <v>86</v>
      </c>
      <c r="AE478" t="s">
        <v>257</v>
      </c>
      <c r="AF478" t="s">
        <v>258</v>
      </c>
      <c r="AG478" t="s">
        <v>78</v>
      </c>
      <c r="AH478" t="s">
        <v>78</v>
      </c>
      <c r="AI478" t="s">
        <v>259</v>
      </c>
      <c r="AJ478" t="s">
        <v>260</v>
      </c>
      <c r="AK478" t="s">
        <v>261</v>
      </c>
      <c r="AL478" t="s">
        <v>124</v>
      </c>
      <c r="AM478" t="s">
        <v>86</v>
      </c>
      <c r="AN478" t="s">
        <v>257</v>
      </c>
      <c r="AO478" t="s">
        <v>258</v>
      </c>
      <c r="AP478" t="s">
        <v>78</v>
      </c>
      <c r="AQ478" t="s">
        <v>78</v>
      </c>
      <c r="AR478" t="s">
        <v>259</v>
      </c>
      <c r="AS478" t="s">
        <v>260</v>
      </c>
      <c r="AT478" t="s">
        <v>261</v>
      </c>
      <c r="AU478" t="s">
        <v>124</v>
      </c>
      <c r="AV478">
        <v>1099.5</v>
      </c>
      <c r="AW478">
        <v>0</v>
      </c>
      <c r="AX478">
        <v>1099.5</v>
      </c>
      <c r="AY478">
        <v>0</v>
      </c>
      <c r="AZ478">
        <v>0</v>
      </c>
      <c r="BA478">
        <v>0</v>
      </c>
      <c r="BB478" t="s">
        <v>92</v>
      </c>
      <c r="BC478" s="1">
        <v>42446</v>
      </c>
      <c r="BD478" s="1">
        <v>42446</v>
      </c>
      <c r="BE478" t="s">
        <v>125</v>
      </c>
      <c r="BF478" t="s">
        <v>78</v>
      </c>
      <c r="BG478" t="s">
        <v>78</v>
      </c>
      <c r="BH478">
        <v>16384</v>
      </c>
      <c r="BI478">
        <v>0</v>
      </c>
      <c r="BJ478" t="s">
        <v>94</v>
      </c>
      <c r="BK478" t="s">
        <v>138</v>
      </c>
      <c r="BL478" t="s">
        <v>139</v>
      </c>
      <c r="BM478">
        <v>10</v>
      </c>
      <c r="BN478" t="s">
        <v>97</v>
      </c>
      <c r="BO478">
        <v>1</v>
      </c>
      <c r="BP478">
        <v>0</v>
      </c>
      <c r="BQ478">
        <v>109.95</v>
      </c>
      <c r="BR478">
        <v>1099.5</v>
      </c>
      <c r="BS478" t="s">
        <v>98</v>
      </c>
      <c r="BT478">
        <v>0</v>
      </c>
      <c r="BU478">
        <v>0</v>
      </c>
      <c r="BV478">
        <v>0</v>
      </c>
      <c r="BW478">
        <v>50.25</v>
      </c>
      <c r="BX478">
        <v>502.5</v>
      </c>
      <c r="BY478">
        <v>597</v>
      </c>
      <c r="BZ478">
        <v>54.297407912687589</v>
      </c>
      <c r="CA478" t="s">
        <v>99</v>
      </c>
      <c r="CB478" t="s">
        <v>78</v>
      </c>
    </row>
    <row r="479" spans="1:80" x14ac:dyDescent="0.25">
      <c r="A479" t="s">
        <v>968</v>
      </c>
      <c r="B479" t="s">
        <v>720</v>
      </c>
      <c r="C479">
        <f>YEAR(Table_cherry_TWO_View_VY_SOP_Detail[[#This Row],[Document_Date]])</f>
        <v>2016</v>
      </c>
      <c r="D479">
        <f>MONTH(Table_cherry_TWO_View_VY_SOP_Detail[[#This Row],[Document_Date]])</f>
        <v>3</v>
      </c>
      <c r="E479" t="str">
        <f>TEXT(Table_cherry_TWO_View_VY_SOP_Detail[[#This Row],[Document_Date]], "yyyy-MMM")</f>
        <v>2016-Mar</v>
      </c>
      <c r="F479" s="3">
        <f>WEEKDAY(Table_cherry_TWO_View_VY_SOP_Detail[[#This Row],[Document_Date]])</f>
        <v>5</v>
      </c>
      <c r="G479">
        <f>WEEKNUM(Table_cherry_TWO_View_VY_SOP_Detail[[#This Row],[Document_Date]])</f>
        <v>12</v>
      </c>
      <c r="H479">
        <f ca="1">_xlfn.DAYS(Table_cherry_TWO_View_VY_SOP_Detail[[#This Row],[Due_Date]], Table_cherry_TWO_View_VY_SOP_Detail[[#This Row],[Today]])</f>
        <v>907</v>
      </c>
      <c r="I479" s="2">
        <f t="shared" ca="1" si="7"/>
        <v>41539</v>
      </c>
      <c r="J479" s="1">
        <v>42446</v>
      </c>
      <c r="K479" s="1">
        <v>1</v>
      </c>
      <c r="L479" s="1">
        <v>42446</v>
      </c>
      <c r="M479" s="1">
        <v>42446</v>
      </c>
      <c r="N479">
        <v>186</v>
      </c>
      <c r="O479" t="s">
        <v>75</v>
      </c>
      <c r="P479" t="s">
        <v>265</v>
      </c>
      <c r="Q479" t="s">
        <v>266</v>
      </c>
      <c r="R479" t="s">
        <v>78</v>
      </c>
      <c r="S479" t="s">
        <v>852</v>
      </c>
      <c r="T479" t="s">
        <v>80</v>
      </c>
      <c r="U479" t="s">
        <v>80</v>
      </c>
      <c r="V479" t="s">
        <v>267</v>
      </c>
      <c r="W479" t="s">
        <v>267</v>
      </c>
      <c r="X479" t="s">
        <v>268</v>
      </c>
      <c r="Y479" t="s">
        <v>268</v>
      </c>
      <c r="Z479" t="s">
        <v>83</v>
      </c>
      <c r="AA479" t="s">
        <v>84</v>
      </c>
      <c r="AB479" t="s">
        <v>84</v>
      </c>
      <c r="AC479" t="s">
        <v>86</v>
      </c>
      <c r="AD479" t="s">
        <v>86</v>
      </c>
      <c r="AE479" t="s">
        <v>266</v>
      </c>
      <c r="AF479" t="s">
        <v>269</v>
      </c>
      <c r="AG479" t="s">
        <v>78</v>
      </c>
      <c r="AH479" t="s">
        <v>78</v>
      </c>
      <c r="AI479" t="s">
        <v>270</v>
      </c>
      <c r="AJ479" t="s">
        <v>271</v>
      </c>
      <c r="AK479" t="s">
        <v>272</v>
      </c>
      <c r="AL479" t="s">
        <v>91</v>
      </c>
      <c r="AM479" t="s">
        <v>86</v>
      </c>
      <c r="AN479" t="s">
        <v>266</v>
      </c>
      <c r="AO479" t="s">
        <v>269</v>
      </c>
      <c r="AP479" t="s">
        <v>78</v>
      </c>
      <c r="AQ479" t="s">
        <v>78</v>
      </c>
      <c r="AR479" t="s">
        <v>270</v>
      </c>
      <c r="AS479" t="s">
        <v>271</v>
      </c>
      <c r="AT479" t="s">
        <v>272</v>
      </c>
      <c r="AU479" t="s">
        <v>91</v>
      </c>
      <c r="AV479">
        <v>159.80000000000001</v>
      </c>
      <c r="AW479">
        <v>0</v>
      </c>
      <c r="AX479">
        <v>159.80000000000001</v>
      </c>
      <c r="AY479">
        <v>0</v>
      </c>
      <c r="AZ479">
        <v>0</v>
      </c>
      <c r="BA479">
        <v>0</v>
      </c>
      <c r="BB479" t="s">
        <v>92</v>
      </c>
      <c r="BC479" s="1">
        <v>42446</v>
      </c>
      <c r="BD479" s="1">
        <v>42446</v>
      </c>
      <c r="BE479" t="s">
        <v>125</v>
      </c>
      <c r="BF479" t="s">
        <v>78</v>
      </c>
      <c r="BG479" t="s">
        <v>78</v>
      </c>
      <c r="BH479">
        <v>16384</v>
      </c>
      <c r="BI479">
        <v>0</v>
      </c>
      <c r="BJ479" t="s">
        <v>94</v>
      </c>
      <c r="BK479" t="s">
        <v>713</v>
      </c>
      <c r="BL479" t="s">
        <v>714</v>
      </c>
      <c r="BM479">
        <v>4</v>
      </c>
      <c r="BN479" t="s">
        <v>97</v>
      </c>
      <c r="BO479">
        <v>1</v>
      </c>
      <c r="BP479">
        <v>0</v>
      </c>
      <c r="BQ479">
        <v>39.950000000000003</v>
      </c>
      <c r="BR479">
        <v>159.80000000000001</v>
      </c>
      <c r="BS479" t="s">
        <v>98</v>
      </c>
      <c r="BT479">
        <v>0</v>
      </c>
      <c r="BU479">
        <v>0</v>
      </c>
      <c r="BV479">
        <v>0</v>
      </c>
      <c r="BW479">
        <v>18.649999999999999</v>
      </c>
      <c r="BX479">
        <v>74.599999999999994</v>
      </c>
      <c r="BY479">
        <v>85.2</v>
      </c>
      <c r="BZ479">
        <v>53.316645807259071</v>
      </c>
      <c r="CA479" t="s">
        <v>99</v>
      </c>
      <c r="CB479" t="s">
        <v>78</v>
      </c>
    </row>
    <row r="480" spans="1:80" x14ac:dyDescent="0.25">
      <c r="A480" t="s">
        <v>969</v>
      </c>
      <c r="B480" t="s">
        <v>720</v>
      </c>
      <c r="C480">
        <f>YEAR(Table_cherry_TWO_View_VY_SOP_Detail[[#This Row],[Document_Date]])</f>
        <v>2016</v>
      </c>
      <c r="D480">
        <f>MONTH(Table_cherry_TWO_View_VY_SOP_Detail[[#This Row],[Document_Date]])</f>
        <v>3</v>
      </c>
      <c r="E480" t="str">
        <f>TEXT(Table_cherry_TWO_View_VY_SOP_Detail[[#This Row],[Document_Date]], "yyyy-MMM")</f>
        <v>2016-Mar</v>
      </c>
      <c r="F480" s="3">
        <f>WEEKDAY(Table_cherry_TWO_View_VY_SOP_Detail[[#This Row],[Document_Date]])</f>
        <v>6</v>
      </c>
      <c r="G480">
        <f>WEEKNUM(Table_cherry_TWO_View_VY_SOP_Detail[[#This Row],[Document_Date]])</f>
        <v>12</v>
      </c>
      <c r="H480">
        <f ca="1">_xlfn.DAYS(Table_cherry_TWO_View_VY_SOP_Detail[[#This Row],[Due_Date]], Table_cherry_TWO_View_VY_SOP_Detail[[#This Row],[Today]])</f>
        <v>908</v>
      </c>
      <c r="I480" s="2">
        <f t="shared" ca="1" si="7"/>
        <v>41539</v>
      </c>
      <c r="J480" s="1">
        <v>42447</v>
      </c>
      <c r="K480" s="1">
        <v>1</v>
      </c>
      <c r="L480" s="1">
        <v>42447</v>
      </c>
      <c r="M480" s="1">
        <v>42447</v>
      </c>
      <c r="N480">
        <v>187</v>
      </c>
      <c r="O480" t="s">
        <v>75</v>
      </c>
      <c r="P480" t="s">
        <v>300</v>
      </c>
      <c r="Q480" t="s">
        <v>301</v>
      </c>
      <c r="R480" t="s">
        <v>78</v>
      </c>
      <c r="S480" t="s">
        <v>852</v>
      </c>
      <c r="T480" t="s">
        <v>80</v>
      </c>
      <c r="U480" t="s">
        <v>80</v>
      </c>
      <c r="V480" t="s">
        <v>131</v>
      </c>
      <c r="W480" t="s">
        <v>131</v>
      </c>
      <c r="X480" t="s">
        <v>132</v>
      </c>
      <c r="Y480" t="s">
        <v>132</v>
      </c>
      <c r="Z480" t="s">
        <v>83</v>
      </c>
      <c r="AA480" t="s">
        <v>84</v>
      </c>
      <c r="AB480" t="s">
        <v>84</v>
      </c>
      <c r="AC480" t="s">
        <v>86</v>
      </c>
      <c r="AD480" t="s">
        <v>302</v>
      </c>
      <c r="AE480" t="s">
        <v>301</v>
      </c>
      <c r="AF480" t="s">
        <v>303</v>
      </c>
      <c r="AG480" t="s">
        <v>78</v>
      </c>
      <c r="AH480" t="s">
        <v>78</v>
      </c>
      <c r="AI480" t="s">
        <v>304</v>
      </c>
      <c r="AJ480" t="s">
        <v>136</v>
      </c>
      <c r="AK480" t="s">
        <v>305</v>
      </c>
      <c r="AL480" t="s">
        <v>91</v>
      </c>
      <c r="AM480" t="s">
        <v>302</v>
      </c>
      <c r="AN480" t="s">
        <v>301</v>
      </c>
      <c r="AO480" t="s">
        <v>303</v>
      </c>
      <c r="AP480" t="s">
        <v>78</v>
      </c>
      <c r="AQ480" t="s">
        <v>78</v>
      </c>
      <c r="AR480" t="s">
        <v>304</v>
      </c>
      <c r="AS480" t="s">
        <v>136</v>
      </c>
      <c r="AT480" t="s">
        <v>305</v>
      </c>
      <c r="AU480" t="s">
        <v>91</v>
      </c>
      <c r="AV480">
        <v>39.9</v>
      </c>
      <c r="AW480">
        <v>0</v>
      </c>
      <c r="AX480">
        <v>39.9</v>
      </c>
      <c r="AY480">
        <v>0</v>
      </c>
      <c r="AZ480">
        <v>0</v>
      </c>
      <c r="BA480">
        <v>0</v>
      </c>
      <c r="BB480" t="s">
        <v>92</v>
      </c>
      <c r="BC480" s="1">
        <v>42447</v>
      </c>
      <c r="BD480" s="1">
        <v>42447</v>
      </c>
      <c r="BE480" t="s">
        <v>125</v>
      </c>
      <c r="BF480" t="s">
        <v>78</v>
      </c>
      <c r="BG480" t="s">
        <v>78</v>
      </c>
      <c r="BH480">
        <v>16384</v>
      </c>
      <c r="BI480">
        <v>0</v>
      </c>
      <c r="BJ480" t="s">
        <v>94</v>
      </c>
      <c r="BK480" t="s">
        <v>159</v>
      </c>
      <c r="BL480" t="s">
        <v>160</v>
      </c>
      <c r="BM480">
        <v>2</v>
      </c>
      <c r="BN480" t="s">
        <v>97</v>
      </c>
      <c r="BO480">
        <v>1</v>
      </c>
      <c r="BP480">
        <v>0</v>
      </c>
      <c r="BQ480">
        <v>19.95</v>
      </c>
      <c r="BR480">
        <v>39.9</v>
      </c>
      <c r="BS480" t="s">
        <v>98</v>
      </c>
      <c r="BT480">
        <v>0</v>
      </c>
      <c r="BU480">
        <v>0</v>
      </c>
      <c r="BV480">
        <v>0</v>
      </c>
      <c r="BW480">
        <v>5.98</v>
      </c>
      <c r="BX480">
        <v>11.96</v>
      </c>
      <c r="BY480">
        <v>27.94</v>
      </c>
      <c r="BZ480">
        <v>70.025062656641595</v>
      </c>
      <c r="CA480" t="s">
        <v>99</v>
      </c>
      <c r="CB480" t="s">
        <v>78</v>
      </c>
    </row>
    <row r="481" spans="1:80" x14ac:dyDescent="0.25">
      <c r="A481" t="s">
        <v>970</v>
      </c>
      <c r="B481" t="s">
        <v>720</v>
      </c>
      <c r="C481">
        <f>YEAR(Table_cherry_TWO_View_VY_SOP_Detail[[#This Row],[Document_Date]])</f>
        <v>2016</v>
      </c>
      <c r="D481">
        <f>MONTH(Table_cherry_TWO_View_VY_SOP_Detail[[#This Row],[Document_Date]])</f>
        <v>3</v>
      </c>
      <c r="E481" t="str">
        <f>TEXT(Table_cherry_TWO_View_VY_SOP_Detail[[#This Row],[Document_Date]], "yyyy-MMM")</f>
        <v>2016-Mar</v>
      </c>
      <c r="F481" s="3">
        <f>WEEKDAY(Table_cherry_TWO_View_VY_SOP_Detail[[#This Row],[Document_Date]])</f>
        <v>6</v>
      </c>
      <c r="G481">
        <f>WEEKNUM(Table_cherry_TWO_View_VY_SOP_Detail[[#This Row],[Document_Date]])</f>
        <v>12</v>
      </c>
      <c r="H481">
        <f ca="1">_xlfn.DAYS(Table_cherry_TWO_View_VY_SOP_Detail[[#This Row],[Due_Date]], Table_cherry_TWO_View_VY_SOP_Detail[[#This Row],[Today]])</f>
        <v>908</v>
      </c>
      <c r="I481" s="2">
        <f t="shared" ca="1" si="7"/>
        <v>41539</v>
      </c>
      <c r="J481" s="1">
        <v>42447</v>
      </c>
      <c r="K481" s="1">
        <v>1</v>
      </c>
      <c r="L481" s="1">
        <v>42447</v>
      </c>
      <c r="M481" s="1">
        <v>42447</v>
      </c>
      <c r="N481">
        <v>188</v>
      </c>
      <c r="O481" t="s">
        <v>75</v>
      </c>
      <c r="P481" t="s">
        <v>309</v>
      </c>
      <c r="Q481" t="s">
        <v>310</v>
      </c>
      <c r="R481" t="s">
        <v>78</v>
      </c>
      <c r="S481" t="s">
        <v>852</v>
      </c>
      <c r="T481" t="s">
        <v>80</v>
      </c>
      <c r="U481" t="s">
        <v>80</v>
      </c>
      <c r="V481" t="s">
        <v>267</v>
      </c>
      <c r="W481" t="s">
        <v>267</v>
      </c>
      <c r="X481" t="s">
        <v>268</v>
      </c>
      <c r="Y481" t="s">
        <v>268</v>
      </c>
      <c r="Z481" t="s">
        <v>83</v>
      </c>
      <c r="AA481" t="s">
        <v>84</v>
      </c>
      <c r="AB481" t="s">
        <v>84</v>
      </c>
      <c r="AC481" t="s">
        <v>86</v>
      </c>
      <c r="AD481" t="s">
        <v>86</v>
      </c>
      <c r="AE481" t="s">
        <v>310</v>
      </c>
      <c r="AF481" t="s">
        <v>312</v>
      </c>
      <c r="AG481" t="s">
        <v>78</v>
      </c>
      <c r="AH481" t="s">
        <v>78</v>
      </c>
      <c r="AI481" t="s">
        <v>313</v>
      </c>
      <c r="AJ481" t="s">
        <v>278</v>
      </c>
      <c r="AK481" t="s">
        <v>314</v>
      </c>
      <c r="AL481" t="s">
        <v>91</v>
      </c>
      <c r="AM481" t="s">
        <v>86</v>
      </c>
      <c r="AN481" t="s">
        <v>310</v>
      </c>
      <c r="AO481" t="s">
        <v>312</v>
      </c>
      <c r="AP481" t="s">
        <v>78</v>
      </c>
      <c r="AQ481" t="s">
        <v>78</v>
      </c>
      <c r="AR481" t="s">
        <v>313</v>
      </c>
      <c r="AS481" t="s">
        <v>278</v>
      </c>
      <c r="AT481" t="s">
        <v>314</v>
      </c>
      <c r="AU481" t="s">
        <v>91</v>
      </c>
      <c r="AV481">
        <v>8039.7</v>
      </c>
      <c r="AW481">
        <v>0</v>
      </c>
      <c r="AX481">
        <v>8039.7</v>
      </c>
      <c r="AY481">
        <v>0</v>
      </c>
      <c r="AZ481">
        <v>0</v>
      </c>
      <c r="BA481">
        <v>0</v>
      </c>
      <c r="BB481" t="s">
        <v>92</v>
      </c>
      <c r="BC481" s="1">
        <v>42447</v>
      </c>
      <c r="BD481" s="1">
        <v>42447</v>
      </c>
      <c r="BE481" t="s">
        <v>125</v>
      </c>
      <c r="BF481" t="s">
        <v>78</v>
      </c>
      <c r="BG481" t="s">
        <v>78</v>
      </c>
      <c r="BH481">
        <v>16384</v>
      </c>
      <c r="BI481">
        <v>0</v>
      </c>
      <c r="BJ481" t="s">
        <v>94</v>
      </c>
      <c r="BK481" t="s">
        <v>924</v>
      </c>
      <c r="BL481" t="s">
        <v>925</v>
      </c>
      <c r="BM481">
        <v>6</v>
      </c>
      <c r="BN481" t="s">
        <v>97</v>
      </c>
      <c r="BO481">
        <v>1</v>
      </c>
      <c r="BP481">
        <v>0</v>
      </c>
      <c r="BQ481">
        <v>1339.95</v>
      </c>
      <c r="BR481">
        <v>8039.7</v>
      </c>
      <c r="BS481" t="s">
        <v>98</v>
      </c>
      <c r="BT481">
        <v>0</v>
      </c>
      <c r="BU481">
        <v>0</v>
      </c>
      <c r="BV481">
        <v>0</v>
      </c>
      <c r="BW481">
        <v>669</v>
      </c>
      <c r="BX481">
        <v>4014</v>
      </c>
      <c r="BY481">
        <v>4025.7</v>
      </c>
      <c r="BZ481">
        <v>50.072763909101091</v>
      </c>
      <c r="CA481" t="s">
        <v>99</v>
      </c>
      <c r="CB481" t="s">
        <v>78</v>
      </c>
    </row>
    <row r="482" spans="1:80" x14ac:dyDescent="0.25">
      <c r="A482" t="s">
        <v>971</v>
      </c>
      <c r="B482" t="s">
        <v>720</v>
      </c>
      <c r="C482">
        <f>YEAR(Table_cherry_TWO_View_VY_SOP_Detail[[#This Row],[Document_Date]])</f>
        <v>2016</v>
      </c>
      <c r="D482">
        <f>MONTH(Table_cherry_TWO_View_VY_SOP_Detail[[#This Row],[Document_Date]])</f>
        <v>3</v>
      </c>
      <c r="E482" t="str">
        <f>TEXT(Table_cherry_TWO_View_VY_SOP_Detail[[#This Row],[Document_Date]], "yyyy-MMM")</f>
        <v>2016-Mar</v>
      </c>
      <c r="F482" s="3">
        <f>WEEKDAY(Table_cherry_TWO_View_VY_SOP_Detail[[#This Row],[Document_Date]])</f>
        <v>6</v>
      </c>
      <c r="G482">
        <f>WEEKNUM(Table_cherry_TWO_View_VY_SOP_Detail[[#This Row],[Document_Date]])</f>
        <v>12</v>
      </c>
      <c r="H482">
        <f ca="1">_xlfn.DAYS(Table_cherry_TWO_View_VY_SOP_Detail[[#This Row],[Due_Date]], Table_cherry_TWO_View_VY_SOP_Detail[[#This Row],[Today]])</f>
        <v>908</v>
      </c>
      <c r="I482" s="2">
        <f t="shared" ca="1" si="7"/>
        <v>41539</v>
      </c>
      <c r="J482" s="1">
        <v>42447</v>
      </c>
      <c r="K482" s="1">
        <v>1</v>
      </c>
      <c r="L482" s="1">
        <v>42447</v>
      </c>
      <c r="M482" s="1">
        <v>42447</v>
      </c>
      <c r="N482">
        <v>189</v>
      </c>
      <c r="O482" t="s">
        <v>75</v>
      </c>
      <c r="P482" t="s">
        <v>333</v>
      </c>
      <c r="Q482" t="s">
        <v>334</v>
      </c>
      <c r="R482" t="s">
        <v>78</v>
      </c>
      <c r="S482" t="s">
        <v>852</v>
      </c>
      <c r="T482" t="s">
        <v>80</v>
      </c>
      <c r="U482" t="s">
        <v>80</v>
      </c>
      <c r="V482" t="s">
        <v>104</v>
      </c>
      <c r="W482" t="s">
        <v>104</v>
      </c>
      <c r="X482" t="s">
        <v>105</v>
      </c>
      <c r="Y482" t="s">
        <v>105</v>
      </c>
      <c r="Z482" t="s">
        <v>83</v>
      </c>
      <c r="AA482" t="s">
        <v>84</v>
      </c>
      <c r="AB482" t="s">
        <v>84</v>
      </c>
      <c r="AC482" t="s">
        <v>86</v>
      </c>
      <c r="AD482" t="s">
        <v>86</v>
      </c>
      <c r="AE482" t="s">
        <v>334</v>
      </c>
      <c r="AF482" t="s">
        <v>335</v>
      </c>
      <c r="AG482" t="s">
        <v>78</v>
      </c>
      <c r="AH482" t="s">
        <v>78</v>
      </c>
      <c r="AI482" t="s">
        <v>336</v>
      </c>
      <c r="AJ482" t="s">
        <v>108</v>
      </c>
      <c r="AK482" t="s">
        <v>337</v>
      </c>
      <c r="AL482" t="s">
        <v>91</v>
      </c>
      <c r="AM482" t="s">
        <v>86</v>
      </c>
      <c r="AN482" t="s">
        <v>334</v>
      </c>
      <c r="AO482" t="s">
        <v>335</v>
      </c>
      <c r="AP482" t="s">
        <v>78</v>
      </c>
      <c r="AQ482" t="s">
        <v>78</v>
      </c>
      <c r="AR482" t="s">
        <v>336</v>
      </c>
      <c r="AS482" t="s">
        <v>108</v>
      </c>
      <c r="AT482" t="s">
        <v>337</v>
      </c>
      <c r="AU482" t="s">
        <v>91</v>
      </c>
      <c r="AV482">
        <v>239.85</v>
      </c>
      <c r="AW482">
        <v>0</v>
      </c>
      <c r="AX482">
        <v>239.85</v>
      </c>
      <c r="AY482">
        <v>0</v>
      </c>
      <c r="AZ482">
        <v>0</v>
      </c>
      <c r="BA482">
        <v>0</v>
      </c>
      <c r="BB482" t="s">
        <v>92</v>
      </c>
      <c r="BC482" s="1">
        <v>42447</v>
      </c>
      <c r="BD482" s="1">
        <v>42447</v>
      </c>
      <c r="BE482" t="s">
        <v>125</v>
      </c>
      <c r="BF482" t="s">
        <v>78</v>
      </c>
      <c r="BG482" t="s">
        <v>78</v>
      </c>
      <c r="BH482">
        <v>16384</v>
      </c>
      <c r="BI482">
        <v>0</v>
      </c>
      <c r="BJ482" t="s">
        <v>94</v>
      </c>
      <c r="BK482" t="s">
        <v>126</v>
      </c>
      <c r="BL482" t="s">
        <v>127</v>
      </c>
      <c r="BM482">
        <v>3</v>
      </c>
      <c r="BN482" t="s">
        <v>97</v>
      </c>
      <c r="BO482">
        <v>1</v>
      </c>
      <c r="BP482">
        <v>0</v>
      </c>
      <c r="BQ482">
        <v>79.95</v>
      </c>
      <c r="BR482">
        <v>239.85</v>
      </c>
      <c r="BS482" t="s">
        <v>98</v>
      </c>
      <c r="BT482">
        <v>0</v>
      </c>
      <c r="BU482">
        <v>0</v>
      </c>
      <c r="BV482">
        <v>0</v>
      </c>
      <c r="BW482">
        <v>38.590000000000003</v>
      </c>
      <c r="BX482">
        <v>115.77</v>
      </c>
      <c r="BY482">
        <v>124.08</v>
      </c>
      <c r="BZ482">
        <v>51.732332707942462</v>
      </c>
      <c r="CA482" t="s">
        <v>99</v>
      </c>
      <c r="CB482" t="s">
        <v>78</v>
      </c>
    </row>
    <row r="483" spans="1:80" x14ac:dyDescent="0.25">
      <c r="A483" t="s">
        <v>972</v>
      </c>
      <c r="B483" t="s">
        <v>720</v>
      </c>
      <c r="C483">
        <f>YEAR(Table_cherry_TWO_View_VY_SOP_Detail[[#This Row],[Document_Date]])</f>
        <v>2016</v>
      </c>
      <c r="D483">
        <f>MONTH(Table_cherry_TWO_View_VY_SOP_Detail[[#This Row],[Document_Date]])</f>
        <v>3</v>
      </c>
      <c r="E483" t="str">
        <f>TEXT(Table_cherry_TWO_View_VY_SOP_Detail[[#This Row],[Document_Date]], "yyyy-MMM")</f>
        <v>2016-Mar</v>
      </c>
      <c r="F483" s="3">
        <f>WEEKDAY(Table_cherry_TWO_View_VY_SOP_Detail[[#This Row],[Document_Date]])</f>
        <v>7</v>
      </c>
      <c r="G483">
        <f>WEEKNUM(Table_cherry_TWO_View_VY_SOP_Detail[[#This Row],[Document_Date]])</f>
        <v>12</v>
      </c>
      <c r="H483">
        <f ca="1">_xlfn.DAYS(Table_cherry_TWO_View_VY_SOP_Detail[[#This Row],[Due_Date]], Table_cherry_TWO_View_VY_SOP_Detail[[#This Row],[Today]])</f>
        <v>909</v>
      </c>
      <c r="I483" s="2">
        <f t="shared" ca="1" si="7"/>
        <v>41539</v>
      </c>
      <c r="J483" s="1">
        <v>42448</v>
      </c>
      <c r="K483" s="1">
        <v>1</v>
      </c>
      <c r="L483" s="1">
        <v>42448</v>
      </c>
      <c r="M483" s="1">
        <v>42448</v>
      </c>
      <c r="N483">
        <v>190</v>
      </c>
      <c r="O483" t="s">
        <v>75</v>
      </c>
      <c r="P483" t="s">
        <v>115</v>
      </c>
      <c r="Q483" t="s">
        <v>116</v>
      </c>
      <c r="R483" t="s">
        <v>78</v>
      </c>
      <c r="S483" t="s">
        <v>852</v>
      </c>
      <c r="T483" t="s">
        <v>80</v>
      </c>
      <c r="U483" t="s">
        <v>80</v>
      </c>
      <c r="V483" t="s">
        <v>118</v>
      </c>
      <c r="W483" t="s">
        <v>118</v>
      </c>
      <c r="X483" t="s">
        <v>119</v>
      </c>
      <c r="Y483" t="s">
        <v>119</v>
      </c>
      <c r="Z483" t="s">
        <v>83</v>
      </c>
      <c r="AA483" t="s">
        <v>84</v>
      </c>
      <c r="AB483" t="s">
        <v>84</v>
      </c>
      <c r="AC483" t="s">
        <v>85</v>
      </c>
      <c r="AD483" t="s">
        <v>86</v>
      </c>
      <c r="AE483" t="s">
        <v>116</v>
      </c>
      <c r="AF483" t="s">
        <v>120</v>
      </c>
      <c r="AG483" t="s">
        <v>78</v>
      </c>
      <c r="AH483" t="s">
        <v>78</v>
      </c>
      <c r="AI483" t="s">
        <v>121</v>
      </c>
      <c r="AJ483" t="s">
        <v>122</v>
      </c>
      <c r="AK483" t="s">
        <v>123</v>
      </c>
      <c r="AL483" t="s">
        <v>124</v>
      </c>
      <c r="AM483" t="s">
        <v>86</v>
      </c>
      <c r="AN483" t="s">
        <v>116</v>
      </c>
      <c r="AO483" t="s">
        <v>120</v>
      </c>
      <c r="AP483" t="s">
        <v>78</v>
      </c>
      <c r="AQ483" t="s">
        <v>78</v>
      </c>
      <c r="AR483" t="s">
        <v>121</v>
      </c>
      <c r="AS483" t="s">
        <v>122</v>
      </c>
      <c r="AT483" t="s">
        <v>123</v>
      </c>
      <c r="AU483" t="s">
        <v>124</v>
      </c>
      <c r="AV483">
        <v>21599.55</v>
      </c>
      <c r="AW483">
        <v>0</v>
      </c>
      <c r="AX483">
        <v>21599.55</v>
      </c>
      <c r="AY483">
        <v>0</v>
      </c>
      <c r="AZ483">
        <v>0</v>
      </c>
      <c r="BA483">
        <v>0</v>
      </c>
      <c r="BB483" t="s">
        <v>92</v>
      </c>
      <c r="BC483" s="1">
        <v>42448</v>
      </c>
      <c r="BD483" s="1">
        <v>42448</v>
      </c>
      <c r="BE483" t="s">
        <v>125</v>
      </c>
      <c r="BF483" t="s">
        <v>78</v>
      </c>
      <c r="BG483" t="s">
        <v>78</v>
      </c>
      <c r="BH483">
        <v>16384</v>
      </c>
      <c r="BI483">
        <v>0</v>
      </c>
      <c r="BJ483" t="s">
        <v>94</v>
      </c>
      <c r="BK483" t="s">
        <v>324</v>
      </c>
      <c r="BL483" t="s">
        <v>325</v>
      </c>
      <c r="BM483">
        <v>9</v>
      </c>
      <c r="BN483" t="s">
        <v>97</v>
      </c>
      <c r="BO483">
        <v>1</v>
      </c>
      <c r="BP483">
        <v>0</v>
      </c>
      <c r="BQ483">
        <v>2399.9499999999998</v>
      </c>
      <c r="BR483">
        <v>21599.55</v>
      </c>
      <c r="BS483" t="s">
        <v>98</v>
      </c>
      <c r="BT483">
        <v>0</v>
      </c>
      <c r="BU483">
        <v>0</v>
      </c>
      <c r="BV483">
        <v>0</v>
      </c>
      <c r="BW483">
        <v>1197</v>
      </c>
      <c r="BX483">
        <v>10773</v>
      </c>
      <c r="BY483">
        <v>10826.55</v>
      </c>
      <c r="BZ483">
        <v>50.123960915852408</v>
      </c>
      <c r="CA483" t="s">
        <v>99</v>
      </c>
      <c r="CB483" t="s">
        <v>78</v>
      </c>
    </row>
    <row r="484" spans="1:80" x14ac:dyDescent="0.25">
      <c r="A484" t="s">
        <v>973</v>
      </c>
      <c r="B484" t="s">
        <v>720</v>
      </c>
      <c r="C484">
        <f>YEAR(Table_cherry_TWO_View_VY_SOP_Detail[[#This Row],[Document_Date]])</f>
        <v>2016</v>
      </c>
      <c r="D484">
        <f>MONTH(Table_cherry_TWO_View_VY_SOP_Detail[[#This Row],[Document_Date]])</f>
        <v>3</v>
      </c>
      <c r="E484" t="str">
        <f>TEXT(Table_cherry_TWO_View_VY_SOP_Detail[[#This Row],[Document_Date]], "yyyy-MMM")</f>
        <v>2016-Mar</v>
      </c>
      <c r="F484" s="3">
        <f>WEEKDAY(Table_cherry_TWO_View_VY_SOP_Detail[[#This Row],[Document_Date]])</f>
        <v>1</v>
      </c>
      <c r="G484">
        <f>WEEKNUM(Table_cherry_TWO_View_VY_SOP_Detail[[#This Row],[Document_Date]])</f>
        <v>13</v>
      </c>
      <c r="H484">
        <f ca="1">_xlfn.DAYS(Table_cherry_TWO_View_VY_SOP_Detail[[#This Row],[Due_Date]], Table_cherry_TWO_View_VY_SOP_Detail[[#This Row],[Today]])</f>
        <v>910</v>
      </c>
      <c r="I484" s="2">
        <f t="shared" ca="1" si="7"/>
        <v>41539</v>
      </c>
      <c r="J484" s="1">
        <v>42449</v>
      </c>
      <c r="K484" s="1">
        <v>1</v>
      </c>
      <c r="L484" s="1">
        <v>42449</v>
      </c>
      <c r="M484" s="1">
        <v>42449</v>
      </c>
      <c r="N484">
        <v>191</v>
      </c>
      <c r="O484" t="s">
        <v>75</v>
      </c>
      <c r="P484" t="s">
        <v>333</v>
      </c>
      <c r="Q484" t="s">
        <v>334</v>
      </c>
      <c r="R484" t="s">
        <v>78</v>
      </c>
      <c r="S484" t="s">
        <v>852</v>
      </c>
      <c r="T484" t="s">
        <v>80</v>
      </c>
      <c r="U484" t="s">
        <v>80</v>
      </c>
      <c r="V484" t="s">
        <v>104</v>
      </c>
      <c r="W484" t="s">
        <v>104</v>
      </c>
      <c r="X484" t="s">
        <v>105</v>
      </c>
      <c r="Y484" t="s">
        <v>105</v>
      </c>
      <c r="Z484" t="s">
        <v>83</v>
      </c>
      <c r="AA484" t="s">
        <v>84</v>
      </c>
      <c r="AB484" t="s">
        <v>84</v>
      </c>
      <c r="AC484" t="s">
        <v>86</v>
      </c>
      <c r="AD484" t="s">
        <v>86</v>
      </c>
      <c r="AE484" t="s">
        <v>334</v>
      </c>
      <c r="AF484" t="s">
        <v>335</v>
      </c>
      <c r="AG484" t="s">
        <v>78</v>
      </c>
      <c r="AH484" t="s">
        <v>78</v>
      </c>
      <c r="AI484" t="s">
        <v>336</v>
      </c>
      <c r="AJ484" t="s">
        <v>108</v>
      </c>
      <c r="AK484" t="s">
        <v>337</v>
      </c>
      <c r="AL484" t="s">
        <v>91</v>
      </c>
      <c r="AM484" t="s">
        <v>86</v>
      </c>
      <c r="AN484" t="s">
        <v>334</v>
      </c>
      <c r="AO484" t="s">
        <v>335</v>
      </c>
      <c r="AP484" t="s">
        <v>78</v>
      </c>
      <c r="AQ484" t="s">
        <v>78</v>
      </c>
      <c r="AR484" t="s">
        <v>336</v>
      </c>
      <c r="AS484" t="s">
        <v>108</v>
      </c>
      <c r="AT484" t="s">
        <v>337</v>
      </c>
      <c r="AU484" t="s">
        <v>91</v>
      </c>
      <c r="AV484">
        <v>799.5</v>
      </c>
      <c r="AW484">
        <v>0</v>
      </c>
      <c r="AX484">
        <v>799.5</v>
      </c>
      <c r="AY484">
        <v>0</v>
      </c>
      <c r="AZ484">
        <v>0</v>
      </c>
      <c r="BA484">
        <v>0</v>
      </c>
      <c r="BB484" t="s">
        <v>92</v>
      </c>
      <c r="BC484" s="1">
        <v>42449</v>
      </c>
      <c r="BD484" s="1">
        <v>42449</v>
      </c>
      <c r="BE484" t="s">
        <v>125</v>
      </c>
      <c r="BF484" t="s">
        <v>78</v>
      </c>
      <c r="BG484" t="s">
        <v>78</v>
      </c>
      <c r="BH484">
        <v>16384</v>
      </c>
      <c r="BI484">
        <v>0</v>
      </c>
      <c r="BJ484" t="s">
        <v>94</v>
      </c>
      <c r="BK484" t="s">
        <v>126</v>
      </c>
      <c r="BL484" t="s">
        <v>127</v>
      </c>
      <c r="BM484">
        <v>10</v>
      </c>
      <c r="BN484" t="s">
        <v>97</v>
      </c>
      <c r="BO484">
        <v>1</v>
      </c>
      <c r="BP484">
        <v>0</v>
      </c>
      <c r="BQ484">
        <v>79.95</v>
      </c>
      <c r="BR484">
        <v>799.5</v>
      </c>
      <c r="BS484" t="s">
        <v>98</v>
      </c>
      <c r="BT484">
        <v>0</v>
      </c>
      <c r="BU484">
        <v>0</v>
      </c>
      <c r="BV484">
        <v>0</v>
      </c>
      <c r="BW484">
        <v>38.590000000000003</v>
      </c>
      <c r="BX484">
        <v>385.9</v>
      </c>
      <c r="BY484">
        <v>413.6</v>
      </c>
      <c r="BZ484">
        <v>51.732332707942462</v>
      </c>
      <c r="CA484" t="s">
        <v>99</v>
      </c>
      <c r="CB484" t="s">
        <v>78</v>
      </c>
    </row>
    <row r="485" spans="1:80" x14ac:dyDescent="0.25">
      <c r="A485" t="s">
        <v>974</v>
      </c>
      <c r="B485" t="s">
        <v>720</v>
      </c>
      <c r="C485">
        <f>YEAR(Table_cherry_TWO_View_VY_SOP_Detail[[#This Row],[Document_Date]])</f>
        <v>2016</v>
      </c>
      <c r="D485">
        <f>MONTH(Table_cherry_TWO_View_VY_SOP_Detail[[#This Row],[Document_Date]])</f>
        <v>3</v>
      </c>
      <c r="E485" t="str">
        <f>TEXT(Table_cherry_TWO_View_VY_SOP_Detail[[#This Row],[Document_Date]], "yyyy-MMM")</f>
        <v>2016-Mar</v>
      </c>
      <c r="F485" s="3">
        <f>WEEKDAY(Table_cherry_TWO_View_VY_SOP_Detail[[#This Row],[Document_Date]])</f>
        <v>2</v>
      </c>
      <c r="G485">
        <f>WEEKNUM(Table_cherry_TWO_View_VY_SOP_Detail[[#This Row],[Document_Date]])</f>
        <v>13</v>
      </c>
      <c r="H485">
        <f ca="1">_xlfn.DAYS(Table_cherry_TWO_View_VY_SOP_Detail[[#This Row],[Due_Date]], Table_cherry_TWO_View_VY_SOP_Detail[[#This Row],[Today]])</f>
        <v>911</v>
      </c>
      <c r="I485" s="2">
        <f t="shared" ca="1" si="7"/>
        <v>41539</v>
      </c>
      <c r="J485" s="1">
        <v>42450</v>
      </c>
      <c r="K485" s="1">
        <v>1</v>
      </c>
      <c r="L485" s="1">
        <v>42450</v>
      </c>
      <c r="M485" s="1">
        <v>42450</v>
      </c>
      <c r="N485">
        <v>192</v>
      </c>
      <c r="O485" t="s">
        <v>75</v>
      </c>
      <c r="P485" t="s">
        <v>274</v>
      </c>
      <c r="Q485" t="s">
        <v>275</v>
      </c>
      <c r="R485" t="s">
        <v>78</v>
      </c>
      <c r="S485" t="s">
        <v>852</v>
      </c>
      <c r="T485" t="s">
        <v>80</v>
      </c>
      <c r="U485" t="s">
        <v>80</v>
      </c>
      <c r="V485" t="s">
        <v>267</v>
      </c>
      <c r="W485" t="s">
        <v>267</v>
      </c>
      <c r="X485" t="s">
        <v>268</v>
      </c>
      <c r="Y485" t="s">
        <v>268</v>
      </c>
      <c r="Z485" t="s">
        <v>83</v>
      </c>
      <c r="AA485" t="s">
        <v>84</v>
      </c>
      <c r="AB485" t="s">
        <v>84</v>
      </c>
      <c r="AC485" t="s">
        <v>86</v>
      </c>
      <c r="AD485" t="s">
        <v>86</v>
      </c>
      <c r="AE485" t="s">
        <v>275</v>
      </c>
      <c r="AF485" t="s">
        <v>276</v>
      </c>
      <c r="AG485" t="s">
        <v>78</v>
      </c>
      <c r="AH485" t="s">
        <v>78</v>
      </c>
      <c r="AI485" t="s">
        <v>277</v>
      </c>
      <c r="AJ485" t="s">
        <v>278</v>
      </c>
      <c r="AK485" t="s">
        <v>279</v>
      </c>
      <c r="AL485" t="s">
        <v>91</v>
      </c>
      <c r="AM485" t="s">
        <v>86</v>
      </c>
      <c r="AN485" t="s">
        <v>275</v>
      </c>
      <c r="AO485" t="s">
        <v>276</v>
      </c>
      <c r="AP485" t="s">
        <v>78</v>
      </c>
      <c r="AQ485" t="s">
        <v>78</v>
      </c>
      <c r="AR485" t="s">
        <v>277</v>
      </c>
      <c r="AS485" t="s">
        <v>278</v>
      </c>
      <c r="AT485" t="s">
        <v>279</v>
      </c>
      <c r="AU485" t="s">
        <v>91</v>
      </c>
      <c r="AV485">
        <v>28799.4</v>
      </c>
      <c r="AW485">
        <v>0</v>
      </c>
      <c r="AX485">
        <v>28799.4</v>
      </c>
      <c r="AY485">
        <v>0</v>
      </c>
      <c r="AZ485">
        <v>0</v>
      </c>
      <c r="BA485">
        <v>0</v>
      </c>
      <c r="BB485" t="s">
        <v>92</v>
      </c>
      <c r="BC485" s="1">
        <v>42450</v>
      </c>
      <c r="BD485" s="1">
        <v>42450</v>
      </c>
      <c r="BE485" t="s">
        <v>125</v>
      </c>
      <c r="BF485" t="s">
        <v>78</v>
      </c>
      <c r="BG485" t="s">
        <v>78</v>
      </c>
      <c r="BH485">
        <v>16384</v>
      </c>
      <c r="BI485">
        <v>0</v>
      </c>
      <c r="BJ485" t="s">
        <v>94</v>
      </c>
      <c r="BK485" t="s">
        <v>324</v>
      </c>
      <c r="BL485" t="s">
        <v>325</v>
      </c>
      <c r="BM485">
        <v>12</v>
      </c>
      <c r="BN485" t="s">
        <v>97</v>
      </c>
      <c r="BO485">
        <v>1</v>
      </c>
      <c r="BP485">
        <v>0</v>
      </c>
      <c r="BQ485">
        <v>2399.9499999999998</v>
      </c>
      <c r="BR485">
        <v>28799.4</v>
      </c>
      <c r="BS485" t="s">
        <v>98</v>
      </c>
      <c r="BT485">
        <v>0</v>
      </c>
      <c r="BU485">
        <v>0</v>
      </c>
      <c r="BV485">
        <v>0</v>
      </c>
      <c r="BW485">
        <v>1197</v>
      </c>
      <c r="BX485">
        <v>14364</v>
      </c>
      <c r="BY485">
        <v>14435.4</v>
      </c>
      <c r="BZ485">
        <v>50.123960915852408</v>
      </c>
      <c r="CA485" t="s">
        <v>99</v>
      </c>
      <c r="CB485" t="s">
        <v>78</v>
      </c>
    </row>
    <row r="486" spans="1:80" x14ac:dyDescent="0.25">
      <c r="A486" t="s">
        <v>975</v>
      </c>
      <c r="B486" t="s">
        <v>720</v>
      </c>
      <c r="C486">
        <f>YEAR(Table_cherry_TWO_View_VY_SOP_Detail[[#This Row],[Document_Date]])</f>
        <v>2016</v>
      </c>
      <c r="D486">
        <f>MONTH(Table_cherry_TWO_View_VY_SOP_Detail[[#This Row],[Document_Date]])</f>
        <v>3</v>
      </c>
      <c r="E486" t="str">
        <f>TEXT(Table_cherry_TWO_View_VY_SOP_Detail[[#This Row],[Document_Date]], "yyyy-MMM")</f>
        <v>2016-Mar</v>
      </c>
      <c r="F486" s="3">
        <f>WEEKDAY(Table_cherry_TWO_View_VY_SOP_Detail[[#This Row],[Document_Date]])</f>
        <v>3</v>
      </c>
      <c r="G486">
        <f>WEEKNUM(Table_cherry_TWO_View_VY_SOP_Detail[[#This Row],[Document_Date]])</f>
        <v>13</v>
      </c>
      <c r="H486">
        <f ca="1">_xlfn.DAYS(Table_cherry_TWO_View_VY_SOP_Detail[[#This Row],[Due_Date]], Table_cherry_TWO_View_VY_SOP_Detail[[#This Row],[Today]])</f>
        <v>912</v>
      </c>
      <c r="I486" s="2">
        <f t="shared" ca="1" si="7"/>
        <v>41539</v>
      </c>
      <c r="J486" s="1">
        <v>42451</v>
      </c>
      <c r="K486" s="1">
        <v>1</v>
      </c>
      <c r="L486" s="1">
        <v>42451</v>
      </c>
      <c r="M486" s="1">
        <v>42451</v>
      </c>
      <c r="N486">
        <v>193</v>
      </c>
      <c r="O486" t="s">
        <v>75</v>
      </c>
      <c r="P486" t="s">
        <v>283</v>
      </c>
      <c r="Q486" t="s">
        <v>284</v>
      </c>
      <c r="R486" t="s">
        <v>78</v>
      </c>
      <c r="S486" t="s">
        <v>852</v>
      </c>
      <c r="T486" t="s">
        <v>80</v>
      </c>
      <c r="U486" t="s">
        <v>80</v>
      </c>
      <c r="V486" t="s">
        <v>81</v>
      </c>
      <c r="W486" t="s">
        <v>81</v>
      </c>
      <c r="X486" t="s">
        <v>82</v>
      </c>
      <c r="Y486" t="s">
        <v>82</v>
      </c>
      <c r="Z486" t="s">
        <v>83</v>
      </c>
      <c r="AA486" t="s">
        <v>84</v>
      </c>
      <c r="AB486" t="s">
        <v>84</v>
      </c>
      <c r="AC486" t="s">
        <v>85</v>
      </c>
      <c r="AD486" t="s">
        <v>86</v>
      </c>
      <c r="AE486" t="s">
        <v>284</v>
      </c>
      <c r="AF486" t="s">
        <v>285</v>
      </c>
      <c r="AG486" t="s">
        <v>78</v>
      </c>
      <c r="AH486" t="s">
        <v>78</v>
      </c>
      <c r="AI486" t="s">
        <v>286</v>
      </c>
      <c r="AJ486" t="s">
        <v>287</v>
      </c>
      <c r="AK486" t="s">
        <v>288</v>
      </c>
      <c r="AL486" t="s">
        <v>91</v>
      </c>
      <c r="AM486" t="s">
        <v>86</v>
      </c>
      <c r="AN486" t="s">
        <v>284</v>
      </c>
      <c r="AO486" t="s">
        <v>285</v>
      </c>
      <c r="AP486" t="s">
        <v>78</v>
      </c>
      <c r="AQ486" t="s">
        <v>78</v>
      </c>
      <c r="AR486" t="s">
        <v>286</v>
      </c>
      <c r="AS486" t="s">
        <v>287</v>
      </c>
      <c r="AT486" t="s">
        <v>288</v>
      </c>
      <c r="AU486" t="s">
        <v>91</v>
      </c>
      <c r="AV486">
        <v>4799.8999999999996</v>
      </c>
      <c r="AW486">
        <v>0</v>
      </c>
      <c r="AX486">
        <v>4799.8999999999996</v>
      </c>
      <c r="AY486">
        <v>0</v>
      </c>
      <c r="AZ486">
        <v>0</v>
      </c>
      <c r="BA486">
        <v>0</v>
      </c>
      <c r="BB486" t="s">
        <v>92</v>
      </c>
      <c r="BC486" s="1">
        <v>42451</v>
      </c>
      <c r="BD486" s="1">
        <v>42451</v>
      </c>
      <c r="BE486" t="s">
        <v>125</v>
      </c>
      <c r="BF486" t="s">
        <v>78</v>
      </c>
      <c r="BG486" t="s">
        <v>78</v>
      </c>
      <c r="BH486">
        <v>16384</v>
      </c>
      <c r="BI486">
        <v>0</v>
      </c>
      <c r="BJ486" t="s">
        <v>94</v>
      </c>
      <c r="BK486" t="s">
        <v>324</v>
      </c>
      <c r="BL486" t="s">
        <v>325</v>
      </c>
      <c r="BM486">
        <v>2</v>
      </c>
      <c r="BN486" t="s">
        <v>97</v>
      </c>
      <c r="BO486">
        <v>1</v>
      </c>
      <c r="BP486">
        <v>0</v>
      </c>
      <c r="BQ486">
        <v>2399.9499999999998</v>
      </c>
      <c r="BR486">
        <v>4799.8999999999996</v>
      </c>
      <c r="BS486" t="s">
        <v>98</v>
      </c>
      <c r="BT486">
        <v>0</v>
      </c>
      <c r="BU486">
        <v>0</v>
      </c>
      <c r="BV486">
        <v>0</v>
      </c>
      <c r="BW486">
        <v>1197</v>
      </c>
      <c r="BX486">
        <v>2394</v>
      </c>
      <c r="BY486">
        <v>2405.9</v>
      </c>
      <c r="BZ486">
        <v>50.123960915852408</v>
      </c>
      <c r="CA486" t="s">
        <v>99</v>
      </c>
      <c r="CB486" t="s">
        <v>78</v>
      </c>
    </row>
    <row r="487" spans="1:80" x14ac:dyDescent="0.25">
      <c r="A487" t="s">
        <v>976</v>
      </c>
      <c r="B487" t="s">
        <v>720</v>
      </c>
      <c r="C487">
        <f>YEAR(Table_cherry_TWO_View_VY_SOP_Detail[[#This Row],[Document_Date]])</f>
        <v>2016</v>
      </c>
      <c r="D487">
        <f>MONTH(Table_cherry_TWO_View_VY_SOP_Detail[[#This Row],[Document_Date]])</f>
        <v>3</v>
      </c>
      <c r="E487" t="str">
        <f>TEXT(Table_cherry_TWO_View_VY_SOP_Detail[[#This Row],[Document_Date]], "yyyy-MMM")</f>
        <v>2016-Mar</v>
      </c>
      <c r="F487" s="3">
        <f>WEEKDAY(Table_cherry_TWO_View_VY_SOP_Detail[[#This Row],[Document_Date]])</f>
        <v>4</v>
      </c>
      <c r="G487">
        <f>WEEKNUM(Table_cherry_TWO_View_VY_SOP_Detail[[#This Row],[Document_Date]])</f>
        <v>13</v>
      </c>
      <c r="H487">
        <f ca="1">_xlfn.DAYS(Table_cherry_TWO_View_VY_SOP_Detail[[#This Row],[Due_Date]], Table_cherry_TWO_View_VY_SOP_Detail[[#This Row],[Today]])</f>
        <v>913</v>
      </c>
      <c r="I487" s="2">
        <f t="shared" ca="1" si="7"/>
        <v>41539</v>
      </c>
      <c r="J487" s="1">
        <v>42452</v>
      </c>
      <c r="K487" s="1">
        <v>1</v>
      </c>
      <c r="L487" s="1">
        <v>42452</v>
      </c>
      <c r="M487" s="1">
        <v>42452</v>
      </c>
      <c r="N487">
        <v>194</v>
      </c>
      <c r="O487" t="s">
        <v>75</v>
      </c>
      <c r="P487" t="s">
        <v>293</v>
      </c>
      <c r="Q487" t="s">
        <v>294</v>
      </c>
      <c r="R487" t="s">
        <v>78</v>
      </c>
      <c r="S487" t="s">
        <v>852</v>
      </c>
      <c r="T487" t="s">
        <v>80</v>
      </c>
      <c r="U487" t="s">
        <v>80</v>
      </c>
      <c r="V487" t="s">
        <v>81</v>
      </c>
      <c r="W487" t="s">
        <v>81</v>
      </c>
      <c r="X487" t="s">
        <v>82</v>
      </c>
      <c r="Y487" t="s">
        <v>82</v>
      </c>
      <c r="Z487" t="s">
        <v>83</v>
      </c>
      <c r="AA487" t="s">
        <v>84</v>
      </c>
      <c r="AB487" t="s">
        <v>84</v>
      </c>
      <c r="AC487" t="s">
        <v>85</v>
      </c>
      <c r="AD487" t="s">
        <v>86</v>
      </c>
      <c r="AE487" t="s">
        <v>295</v>
      </c>
      <c r="AF487" t="s">
        <v>296</v>
      </c>
      <c r="AG487" t="s">
        <v>78</v>
      </c>
      <c r="AH487" t="s">
        <v>78</v>
      </c>
      <c r="AI487" t="s">
        <v>297</v>
      </c>
      <c r="AJ487" t="s">
        <v>287</v>
      </c>
      <c r="AK487" t="s">
        <v>298</v>
      </c>
      <c r="AL487" t="s">
        <v>91</v>
      </c>
      <c r="AM487" t="s">
        <v>86</v>
      </c>
      <c r="AN487" t="s">
        <v>295</v>
      </c>
      <c r="AO487" t="s">
        <v>296</v>
      </c>
      <c r="AP487" t="s">
        <v>78</v>
      </c>
      <c r="AQ487" t="s">
        <v>78</v>
      </c>
      <c r="AR487" t="s">
        <v>297</v>
      </c>
      <c r="AS487" t="s">
        <v>287</v>
      </c>
      <c r="AT487" t="s">
        <v>298</v>
      </c>
      <c r="AU487" t="s">
        <v>91</v>
      </c>
      <c r="AV487">
        <v>59.95</v>
      </c>
      <c r="AW487">
        <v>0</v>
      </c>
      <c r="AX487">
        <v>59.95</v>
      </c>
      <c r="AY487">
        <v>0</v>
      </c>
      <c r="AZ487">
        <v>0</v>
      </c>
      <c r="BA487">
        <v>0</v>
      </c>
      <c r="BB487" t="s">
        <v>92</v>
      </c>
      <c r="BC487" s="1">
        <v>42452</v>
      </c>
      <c r="BD487" s="1">
        <v>42452</v>
      </c>
      <c r="BE487" t="s">
        <v>125</v>
      </c>
      <c r="BF487" t="s">
        <v>78</v>
      </c>
      <c r="BG487" t="s">
        <v>78</v>
      </c>
      <c r="BH487">
        <v>16384</v>
      </c>
      <c r="BI487">
        <v>0</v>
      </c>
      <c r="BJ487" t="s">
        <v>94</v>
      </c>
      <c r="BK487" t="s">
        <v>150</v>
      </c>
      <c r="BL487" t="s">
        <v>151</v>
      </c>
      <c r="BM487">
        <v>1</v>
      </c>
      <c r="BN487" t="s">
        <v>97</v>
      </c>
      <c r="BO487">
        <v>1</v>
      </c>
      <c r="BP487">
        <v>0</v>
      </c>
      <c r="BQ487">
        <v>59.95</v>
      </c>
      <c r="BR487">
        <v>59.95</v>
      </c>
      <c r="BS487" t="s">
        <v>98</v>
      </c>
      <c r="BT487">
        <v>0</v>
      </c>
      <c r="BU487">
        <v>0</v>
      </c>
      <c r="BV487">
        <v>0</v>
      </c>
      <c r="BW487">
        <v>55.5</v>
      </c>
      <c r="BX487">
        <v>55.5</v>
      </c>
      <c r="BY487">
        <v>4.45</v>
      </c>
      <c r="BZ487">
        <v>7.4228523769808197</v>
      </c>
      <c r="CA487" t="s">
        <v>78</v>
      </c>
      <c r="CB487" t="s">
        <v>78</v>
      </c>
    </row>
    <row r="488" spans="1:80" x14ac:dyDescent="0.25">
      <c r="A488" t="s">
        <v>977</v>
      </c>
      <c r="B488" t="s">
        <v>720</v>
      </c>
      <c r="C488">
        <f>YEAR(Table_cherry_TWO_View_VY_SOP_Detail[[#This Row],[Document_Date]])</f>
        <v>2016</v>
      </c>
      <c r="D488">
        <f>MONTH(Table_cherry_TWO_View_VY_SOP_Detail[[#This Row],[Document_Date]])</f>
        <v>3</v>
      </c>
      <c r="E488" t="str">
        <f>TEXT(Table_cherry_TWO_View_VY_SOP_Detail[[#This Row],[Document_Date]], "yyyy-MMM")</f>
        <v>2016-Mar</v>
      </c>
      <c r="F488" s="3">
        <f>WEEKDAY(Table_cherry_TWO_View_VY_SOP_Detail[[#This Row],[Document_Date]])</f>
        <v>5</v>
      </c>
      <c r="G488">
        <f>WEEKNUM(Table_cherry_TWO_View_VY_SOP_Detail[[#This Row],[Document_Date]])</f>
        <v>13</v>
      </c>
      <c r="H488">
        <f ca="1">_xlfn.DAYS(Table_cherry_TWO_View_VY_SOP_Detail[[#This Row],[Due_Date]], Table_cherry_TWO_View_VY_SOP_Detail[[#This Row],[Today]])</f>
        <v>914</v>
      </c>
      <c r="I488" s="2">
        <f t="shared" ca="1" si="7"/>
        <v>41539</v>
      </c>
      <c r="J488" s="1">
        <v>42453</v>
      </c>
      <c r="K488" s="1">
        <v>1</v>
      </c>
      <c r="L488" s="1">
        <v>42453</v>
      </c>
      <c r="M488" s="1">
        <v>42453</v>
      </c>
      <c r="N488">
        <v>195</v>
      </c>
      <c r="O488" t="s">
        <v>75</v>
      </c>
      <c r="P488" t="s">
        <v>300</v>
      </c>
      <c r="Q488" t="s">
        <v>301</v>
      </c>
      <c r="R488" t="s">
        <v>78</v>
      </c>
      <c r="S488" t="s">
        <v>852</v>
      </c>
      <c r="T488" t="s">
        <v>80</v>
      </c>
      <c r="U488" t="s">
        <v>80</v>
      </c>
      <c r="V488" t="s">
        <v>131</v>
      </c>
      <c r="W488" t="s">
        <v>131</v>
      </c>
      <c r="X488" t="s">
        <v>132</v>
      </c>
      <c r="Y488" t="s">
        <v>132</v>
      </c>
      <c r="Z488" t="s">
        <v>83</v>
      </c>
      <c r="AA488" t="s">
        <v>84</v>
      </c>
      <c r="AB488" t="s">
        <v>84</v>
      </c>
      <c r="AC488" t="s">
        <v>86</v>
      </c>
      <c r="AD488" t="s">
        <v>302</v>
      </c>
      <c r="AE488" t="s">
        <v>301</v>
      </c>
      <c r="AF488" t="s">
        <v>303</v>
      </c>
      <c r="AG488" t="s">
        <v>78</v>
      </c>
      <c r="AH488" t="s">
        <v>78</v>
      </c>
      <c r="AI488" t="s">
        <v>304</v>
      </c>
      <c r="AJ488" t="s">
        <v>136</v>
      </c>
      <c r="AK488" t="s">
        <v>305</v>
      </c>
      <c r="AL488" t="s">
        <v>91</v>
      </c>
      <c r="AM488" t="s">
        <v>302</v>
      </c>
      <c r="AN488" t="s">
        <v>301</v>
      </c>
      <c r="AO488" t="s">
        <v>303</v>
      </c>
      <c r="AP488" t="s">
        <v>78</v>
      </c>
      <c r="AQ488" t="s">
        <v>78</v>
      </c>
      <c r="AR488" t="s">
        <v>304</v>
      </c>
      <c r="AS488" t="s">
        <v>136</v>
      </c>
      <c r="AT488" t="s">
        <v>305</v>
      </c>
      <c r="AU488" t="s">
        <v>91</v>
      </c>
      <c r="AV488">
        <v>479.6</v>
      </c>
      <c r="AW488">
        <v>0</v>
      </c>
      <c r="AX488">
        <v>479.6</v>
      </c>
      <c r="AY488">
        <v>0</v>
      </c>
      <c r="AZ488">
        <v>0</v>
      </c>
      <c r="BA488">
        <v>0</v>
      </c>
      <c r="BB488" t="s">
        <v>92</v>
      </c>
      <c r="BC488" s="1">
        <v>42453</v>
      </c>
      <c r="BD488" s="1">
        <v>42453</v>
      </c>
      <c r="BE488" t="s">
        <v>125</v>
      </c>
      <c r="BF488" t="s">
        <v>78</v>
      </c>
      <c r="BG488" t="s">
        <v>78</v>
      </c>
      <c r="BH488">
        <v>16384</v>
      </c>
      <c r="BI488">
        <v>0</v>
      </c>
      <c r="BJ488" t="s">
        <v>94</v>
      </c>
      <c r="BK488" t="s">
        <v>150</v>
      </c>
      <c r="BL488" t="s">
        <v>151</v>
      </c>
      <c r="BM488">
        <v>8</v>
      </c>
      <c r="BN488" t="s">
        <v>97</v>
      </c>
      <c r="BO488">
        <v>1</v>
      </c>
      <c r="BP488">
        <v>0</v>
      </c>
      <c r="BQ488">
        <v>59.95</v>
      </c>
      <c r="BR488">
        <v>479.6</v>
      </c>
      <c r="BS488" t="s">
        <v>98</v>
      </c>
      <c r="BT488">
        <v>0</v>
      </c>
      <c r="BU488">
        <v>0</v>
      </c>
      <c r="BV488">
        <v>0</v>
      </c>
      <c r="BW488">
        <v>55.5</v>
      </c>
      <c r="BX488">
        <v>444</v>
      </c>
      <c r="BY488">
        <v>35.6</v>
      </c>
      <c r="BZ488">
        <v>7.4228523769808197</v>
      </c>
      <c r="CA488" t="s">
        <v>78</v>
      </c>
      <c r="CB488" t="s">
        <v>78</v>
      </c>
    </row>
    <row r="489" spans="1:80" x14ac:dyDescent="0.25">
      <c r="A489" t="s">
        <v>978</v>
      </c>
      <c r="B489" t="s">
        <v>720</v>
      </c>
      <c r="C489">
        <f>YEAR(Table_cherry_TWO_View_VY_SOP_Detail[[#This Row],[Document_Date]])</f>
        <v>2016</v>
      </c>
      <c r="D489">
        <f>MONTH(Table_cherry_TWO_View_VY_SOP_Detail[[#This Row],[Document_Date]])</f>
        <v>3</v>
      </c>
      <c r="E489" t="str">
        <f>TEXT(Table_cherry_TWO_View_VY_SOP_Detail[[#This Row],[Document_Date]], "yyyy-MMM")</f>
        <v>2016-Mar</v>
      </c>
      <c r="F489" s="3">
        <f>WEEKDAY(Table_cherry_TWO_View_VY_SOP_Detail[[#This Row],[Document_Date]])</f>
        <v>6</v>
      </c>
      <c r="G489">
        <f>WEEKNUM(Table_cherry_TWO_View_VY_SOP_Detail[[#This Row],[Document_Date]])</f>
        <v>13</v>
      </c>
      <c r="H489">
        <f ca="1">_xlfn.DAYS(Table_cherry_TWO_View_VY_SOP_Detail[[#This Row],[Due_Date]], Table_cherry_TWO_View_VY_SOP_Detail[[#This Row],[Today]])</f>
        <v>915</v>
      </c>
      <c r="I489" s="2">
        <f t="shared" ca="1" si="7"/>
        <v>41539</v>
      </c>
      <c r="J489" s="1">
        <v>42454</v>
      </c>
      <c r="K489" s="1">
        <v>1</v>
      </c>
      <c r="L489" s="1">
        <v>42454</v>
      </c>
      <c r="M489" s="1">
        <v>42454</v>
      </c>
      <c r="N489">
        <v>196</v>
      </c>
      <c r="O489" t="s">
        <v>75</v>
      </c>
      <c r="P489" t="s">
        <v>309</v>
      </c>
      <c r="Q489" t="s">
        <v>310</v>
      </c>
      <c r="R489" t="s">
        <v>78</v>
      </c>
      <c r="S489" t="s">
        <v>852</v>
      </c>
      <c r="T489" t="s">
        <v>80</v>
      </c>
      <c r="U489" t="s">
        <v>80</v>
      </c>
      <c r="V489" t="s">
        <v>267</v>
      </c>
      <c r="W489" t="s">
        <v>267</v>
      </c>
      <c r="X489" t="s">
        <v>268</v>
      </c>
      <c r="Y489" t="s">
        <v>268</v>
      </c>
      <c r="Z489" t="s">
        <v>83</v>
      </c>
      <c r="AA489" t="s">
        <v>84</v>
      </c>
      <c r="AB489" t="s">
        <v>84</v>
      </c>
      <c r="AC489" t="s">
        <v>86</v>
      </c>
      <c r="AD489" t="s">
        <v>86</v>
      </c>
      <c r="AE489" t="s">
        <v>310</v>
      </c>
      <c r="AF489" t="s">
        <v>312</v>
      </c>
      <c r="AG489" t="s">
        <v>78</v>
      </c>
      <c r="AH489" t="s">
        <v>78</v>
      </c>
      <c r="AI489" t="s">
        <v>313</v>
      </c>
      <c r="AJ489" t="s">
        <v>278</v>
      </c>
      <c r="AK489" t="s">
        <v>314</v>
      </c>
      <c r="AL489" t="s">
        <v>91</v>
      </c>
      <c r="AM489" t="s">
        <v>86</v>
      </c>
      <c r="AN489" t="s">
        <v>310</v>
      </c>
      <c r="AO489" t="s">
        <v>312</v>
      </c>
      <c r="AP489" t="s">
        <v>78</v>
      </c>
      <c r="AQ489" t="s">
        <v>78</v>
      </c>
      <c r="AR489" t="s">
        <v>313</v>
      </c>
      <c r="AS489" t="s">
        <v>278</v>
      </c>
      <c r="AT489" t="s">
        <v>314</v>
      </c>
      <c r="AU489" t="s">
        <v>91</v>
      </c>
      <c r="AV489">
        <v>1339.95</v>
      </c>
      <c r="AW489">
        <v>0</v>
      </c>
      <c r="AX489">
        <v>1339.95</v>
      </c>
      <c r="AY489">
        <v>0</v>
      </c>
      <c r="AZ489">
        <v>0</v>
      </c>
      <c r="BA489">
        <v>0</v>
      </c>
      <c r="BB489" t="s">
        <v>92</v>
      </c>
      <c r="BC489" s="1">
        <v>42454</v>
      </c>
      <c r="BD489" s="1">
        <v>42454</v>
      </c>
      <c r="BE489" t="s">
        <v>125</v>
      </c>
      <c r="BF489" t="s">
        <v>78</v>
      </c>
      <c r="BG489" t="s">
        <v>78</v>
      </c>
      <c r="BH489">
        <v>16384</v>
      </c>
      <c r="BI489">
        <v>0</v>
      </c>
      <c r="BJ489" t="s">
        <v>94</v>
      </c>
      <c r="BK489" t="s">
        <v>924</v>
      </c>
      <c r="BL489" t="s">
        <v>925</v>
      </c>
      <c r="BM489">
        <v>1</v>
      </c>
      <c r="BN489" t="s">
        <v>97</v>
      </c>
      <c r="BO489">
        <v>1</v>
      </c>
      <c r="BP489">
        <v>0</v>
      </c>
      <c r="BQ489">
        <v>1339.95</v>
      </c>
      <c r="BR489">
        <v>1339.95</v>
      </c>
      <c r="BS489" t="s">
        <v>98</v>
      </c>
      <c r="BT489">
        <v>0</v>
      </c>
      <c r="BU489">
        <v>0</v>
      </c>
      <c r="BV489">
        <v>0</v>
      </c>
      <c r="BW489">
        <v>669</v>
      </c>
      <c r="BX489">
        <v>669</v>
      </c>
      <c r="BY489">
        <v>670.95</v>
      </c>
      <c r="BZ489">
        <v>50.072763909101091</v>
      </c>
      <c r="CA489" t="s">
        <v>99</v>
      </c>
      <c r="CB489" t="s">
        <v>78</v>
      </c>
    </row>
    <row r="490" spans="1:80" x14ac:dyDescent="0.25">
      <c r="A490" t="s">
        <v>979</v>
      </c>
      <c r="B490" t="s">
        <v>720</v>
      </c>
      <c r="C490">
        <f>YEAR(Table_cherry_TWO_View_VY_SOP_Detail[[#This Row],[Document_Date]])</f>
        <v>2016</v>
      </c>
      <c r="D490">
        <f>MONTH(Table_cherry_TWO_View_VY_SOP_Detail[[#This Row],[Document_Date]])</f>
        <v>3</v>
      </c>
      <c r="E490" t="str">
        <f>TEXT(Table_cherry_TWO_View_VY_SOP_Detail[[#This Row],[Document_Date]], "yyyy-MMM")</f>
        <v>2016-Mar</v>
      </c>
      <c r="F490" s="3">
        <f>WEEKDAY(Table_cherry_TWO_View_VY_SOP_Detail[[#This Row],[Document_Date]])</f>
        <v>7</v>
      </c>
      <c r="G490">
        <f>WEEKNUM(Table_cherry_TWO_View_VY_SOP_Detail[[#This Row],[Document_Date]])</f>
        <v>13</v>
      </c>
      <c r="H490">
        <f ca="1">_xlfn.DAYS(Table_cherry_TWO_View_VY_SOP_Detail[[#This Row],[Due_Date]], Table_cherry_TWO_View_VY_SOP_Detail[[#This Row],[Today]])</f>
        <v>916</v>
      </c>
      <c r="I490" s="2">
        <f t="shared" ca="1" si="7"/>
        <v>41539</v>
      </c>
      <c r="J490" s="1">
        <v>42455</v>
      </c>
      <c r="K490" s="1">
        <v>1</v>
      </c>
      <c r="L490" s="1">
        <v>42455</v>
      </c>
      <c r="M490" s="1">
        <v>42455</v>
      </c>
      <c r="N490">
        <v>197</v>
      </c>
      <c r="O490" t="s">
        <v>75</v>
      </c>
      <c r="P490" t="s">
        <v>316</v>
      </c>
      <c r="Q490" t="s">
        <v>317</v>
      </c>
      <c r="R490" t="s">
        <v>78</v>
      </c>
      <c r="S490" t="s">
        <v>852</v>
      </c>
      <c r="T490" t="s">
        <v>80</v>
      </c>
      <c r="U490" t="s">
        <v>80</v>
      </c>
      <c r="V490" t="s">
        <v>318</v>
      </c>
      <c r="W490" t="s">
        <v>318</v>
      </c>
      <c r="X490" t="s">
        <v>319</v>
      </c>
      <c r="Y490" t="s">
        <v>319</v>
      </c>
      <c r="Z490" t="s">
        <v>83</v>
      </c>
      <c r="AA490" t="s">
        <v>84</v>
      </c>
      <c r="AB490" t="s">
        <v>84</v>
      </c>
      <c r="AC490" t="s">
        <v>85</v>
      </c>
      <c r="AD490" t="s">
        <v>86</v>
      </c>
      <c r="AE490" t="s">
        <v>317</v>
      </c>
      <c r="AF490" t="s">
        <v>320</v>
      </c>
      <c r="AG490" t="s">
        <v>78</v>
      </c>
      <c r="AH490" t="s">
        <v>78</v>
      </c>
      <c r="AI490" t="s">
        <v>321</v>
      </c>
      <c r="AJ490" t="s">
        <v>322</v>
      </c>
      <c r="AK490" t="s">
        <v>323</v>
      </c>
      <c r="AL490" t="s">
        <v>124</v>
      </c>
      <c r="AM490" t="s">
        <v>86</v>
      </c>
      <c r="AN490" t="s">
        <v>317</v>
      </c>
      <c r="AO490" t="s">
        <v>320</v>
      </c>
      <c r="AP490" t="s">
        <v>78</v>
      </c>
      <c r="AQ490" t="s">
        <v>78</v>
      </c>
      <c r="AR490" t="s">
        <v>321</v>
      </c>
      <c r="AS490" t="s">
        <v>322</v>
      </c>
      <c r="AT490" t="s">
        <v>323</v>
      </c>
      <c r="AU490" t="s">
        <v>124</v>
      </c>
      <c r="AV490">
        <v>419.4</v>
      </c>
      <c r="AW490">
        <v>0</v>
      </c>
      <c r="AX490">
        <v>419.4</v>
      </c>
      <c r="AY490">
        <v>0</v>
      </c>
      <c r="AZ490">
        <v>0</v>
      </c>
      <c r="BA490">
        <v>0</v>
      </c>
      <c r="BB490" t="s">
        <v>92</v>
      </c>
      <c r="BC490" s="1">
        <v>42455</v>
      </c>
      <c r="BD490" s="1">
        <v>42455</v>
      </c>
      <c r="BE490" t="s">
        <v>125</v>
      </c>
      <c r="BF490" t="s">
        <v>78</v>
      </c>
      <c r="BG490" t="s">
        <v>78</v>
      </c>
      <c r="BH490">
        <v>16384</v>
      </c>
      <c r="BI490">
        <v>0</v>
      </c>
      <c r="BJ490" t="s">
        <v>94</v>
      </c>
      <c r="BK490" t="s">
        <v>927</v>
      </c>
      <c r="BL490" t="s">
        <v>928</v>
      </c>
      <c r="BM490">
        <v>12</v>
      </c>
      <c r="BN490" t="s">
        <v>760</v>
      </c>
      <c r="BO490">
        <v>1</v>
      </c>
      <c r="BP490">
        <v>0</v>
      </c>
      <c r="BQ490">
        <v>34.950000000000003</v>
      </c>
      <c r="BR490">
        <v>419.4</v>
      </c>
      <c r="BS490" t="s">
        <v>98</v>
      </c>
      <c r="BT490">
        <v>0</v>
      </c>
      <c r="BU490">
        <v>0</v>
      </c>
      <c r="BV490">
        <v>0</v>
      </c>
      <c r="BW490">
        <v>0</v>
      </c>
      <c r="BX490">
        <v>0</v>
      </c>
      <c r="BY490">
        <v>419.4</v>
      </c>
      <c r="BZ490">
        <v>100</v>
      </c>
      <c r="CA490" t="s">
        <v>78</v>
      </c>
      <c r="CB490" t="s">
        <v>78</v>
      </c>
    </row>
    <row r="491" spans="1:80" x14ac:dyDescent="0.25">
      <c r="A491" t="s">
        <v>980</v>
      </c>
      <c r="B491" t="s">
        <v>720</v>
      </c>
      <c r="C491">
        <f>YEAR(Table_cherry_TWO_View_VY_SOP_Detail[[#This Row],[Document_Date]])</f>
        <v>2016</v>
      </c>
      <c r="D491">
        <f>MONTH(Table_cherry_TWO_View_VY_SOP_Detail[[#This Row],[Document_Date]])</f>
        <v>3</v>
      </c>
      <c r="E491" t="str">
        <f>TEXT(Table_cherry_TWO_View_VY_SOP_Detail[[#This Row],[Document_Date]], "yyyy-MMM")</f>
        <v>2016-Mar</v>
      </c>
      <c r="F491" s="3">
        <f>WEEKDAY(Table_cherry_TWO_View_VY_SOP_Detail[[#This Row],[Document_Date]])</f>
        <v>1</v>
      </c>
      <c r="G491">
        <f>WEEKNUM(Table_cherry_TWO_View_VY_SOP_Detail[[#This Row],[Document_Date]])</f>
        <v>14</v>
      </c>
      <c r="H491">
        <f ca="1">_xlfn.DAYS(Table_cherry_TWO_View_VY_SOP_Detail[[#This Row],[Due_Date]], Table_cherry_TWO_View_VY_SOP_Detail[[#This Row],[Today]])</f>
        <v>917</v>
      </c>
      <c r="I491" s="2">
        <f t="shared" ca="1" si="7"/>
        <v>41539</v>
      </c>
      <c r="J491" s="1">
        <v>42456</v>
      </c>
      <c r="K491" s="1">
        <v>1</v>
      </c>
      <c r="L491" s="1">
        <v>42456</v>
      </c>
      <c r="M491" s="1">
        <v>42456</v>
      </c>
      <c r="N491">
        <v>198</v>
      </c>
      <c r="O491" t="s">
        <v>75</v>
      </c>
      <c r="P491" t="s">
        <v>142</v>
      </c>
      <c r="Q491" t="s">
        <v>143</v>
      </c>
      <c r="R491" t="s">
        <v>78</v>
      </c>
      <c r="S491" t="s">
        <v>852</v>
      </c>
      <c r="T491" t="s">
        <v>80</v>
      </c>
      <c r="U491" t="s">
        <v>80</v>
      </c>
      <c r="V491" t="s">
        <v>104</v>
      </c>
      <c r="W491" t="s">
        <v>104</v>
      </c>
      <c r="X491" t="s">
        <v>105</v>
      </c>
      <c r="Y491" t="s">
        <v>105</v>
      </c>
      <c r="Z491" t="s">
        <v>83</v>
      </c>
      <c r="AA491" t="s">
        <v>145</v>
      </c>
      <c r="AB491" t="s">
        <v>145</v>
      </c>
      <c r="AC491" t="s">
        <v>86</v>
      </c>
      <c r="AD491" t="s">
        <v>80</v>
      </c>
      <c r="AE491" t="s">
        <v>143</v>
      </c>
      <c r="AF491" t="s">
        <v>146</v>
      </c>
      <c r="AG491" t="s">
        <v>78</v>
      </c>
      <c r="AH491" t="s">
        <v>78</v>
      </c>
      <c r="AI491" t="s">
        <v>147</v>
      </c>
      <c r="AJ491" t="s">
        <v>148</v>
      </c>
      <c r="AK491" t="s">
        <v>149</v>
      </c>
      <c r="AL491" t="s">
        <v>91</v>
      </c>
      <c r="AM491" t="s">
        <v>80</v>
      </c>
      <c r="AN491" t="s">
        <v>143</v>
      </c>
      <c r="AO491" t="s">
        <v>146</v>
      </c>
      <c r="AP491" t="s">
        <v>78</v>
      </c>
      <c r="AQ491" t="s">
        <v>78</v>
      </c>
      <c r="AR491" t="s">
        <v>147</v>
      </c>
      <c r="AS491" t="s">
        <v>148</v>
      </c>
      <c r="AT491" t="s">
        <v>149</v>
      </c>
      <c r="AU491" t="s">
        <v>91</v>
      </c>
      <c r="AV491">
        <v>189.95</v>
      </c>
      <c r="AW491">
        <v>0</v>
      </c>
      <c r="AX491">
        <v>189.95</v>
      </c>
      <c r="AY491">
        <v>0</v>
      </c>
      <c r="AZ491">
        <v>0</v>
      </c>
      <c r="BA491">
        <v>0</v>
      </c>
      <c r="BB491" t="s">
        <v>92</v>
      </c>
      <c r="BC491" s="1">
        <v>42456</v>
      </c>
      <c r="BD491" s="1">
        <v>42456</v>
      </c>
      <c r="BE491" t="s">
        <v>125</v>
      </c>
      <c r="BF491" t="s">
        <v>78</v>
      </c>
      <c r="BG491" t="s">
        <v>78</v>
      </c>
      <c r="BH491">
        <v>16384</v>
      </c>
      <c r="BI491">
        <v>0</v>
      </c>
      <c r="BJ491" t="s">
        <v>94</v>
      </c>
      <c r="BK491" t="s">
        <v>219</v>
      </c>
      <c r="BL491" t="s">
        <v>220</v>
      </c>
      <c r="BM491">
        <v>1</v>
      </c>
      <c r="BN491" t="s">
        <v>97</v>
      </c>
      <c r="BO491">
        <v>1</v>
      </c>
      <c r="BP491">
        <v>0</v>
      </c>
      <c r="BQ491">
        <v>189.95</v>
      </c>
      <c r="BR491">
        <v>189.95</v>
      </c>
      <c r="BS491" t="s">
        <v>98</v>
      </c>
      <c r="BT491">
        <v>0</v>
      </c>
      <c r="BU491">
        <v>0</v>
      </c>
      <c r="BV491">
        <v>0</v>
      </c>
      <c r="BW491">
        <v>92.59</v>
      </c>
      <c r="BX491">
        <v>92.59</v>
      </c>
      <c r="BY491">
        <v>97.36</v>
      </c>
      <c r="BZ491">
        <v>51.255593577257173</v>
      </c>
      <c r="CA491" t="s">
        <v>221</v>
      </c>
      <c r="CB491" t="s">
        <v>222</v>
      </c>
    </row>
    <row r="492" spans="1:80" x14ac:dyDescent="0.25">
      <c r="A492" t="s">
        <v>981</v>
      </c>
      <c r="B492" t="s">
        <v>720</v>
      </c>
      <c r="C492">
        <f>YEAR(Table_cherry_TWO_View_VY_SOP_Detail[[#This Row],[Document_Date]])</f>
        <v>2016</v>
      </c>
      <c r="D492">
        <f>MONTH(Table_cherry_TWO_View_VY_SOP_Detail[[#This Row],[Document_Date]])</f>
        <v>3</v>
      </c>
      <c r="E492" t="str">
        <f>TEXT(Table_cherry_TWO_View_VY_SOP_Detail[[#This Row],[Document_Date]], "yyyy-MMM")</f>
        <v>2016-Mar</v>
      </c>
      <c r="F492" s="3">
        <f>WEEKDAY(Table_cherry_TWO_View_VY_SOP_Detail[[#This Row],[Document_Date]])</f>
        <v>2</v>
      </c>
      <c r="G492">
        <f>WEEKNUM(Table_cherry_TWO_View_VY_SOP_Detail[[#This Row],[Document_Date]])</f>
        <v>14</v>
      </c>
      <c r="H492">
        <f ca="1">_xlfn.DAYS(Table_cherry_TWO_View_VY_SOP_Detail[[#This Row],[Due_Date]], Table_cherry_TWO_View_VY_SOP_Detail[[#This Row],[Today]])</f>
        <v>918</v>
      </c>
      <c r="I492" s="2">
        <f t="shared" ca="1" si="7"/>
        <v>41539</v>
      </c>
      <c r="J492" s="1">
        <v>42457</v>
      </c>
      <c r="K492" s="1">
        <v>1</v>
      </c>
      <c r="L492" s="1">
        <v>42457</v>
      </c>
      <c r="M492" s="1">
        <v>42457</v>
      </c>
      <c r="N492">
        <v>199</v>
      </c>
      <c r="O492" t="s">
        <v>75</v>
      </c>
      <c r="P492" t="s">
        <v>142</v>
      </c>
      <c r="Q492" t="s">
        <v>143</v>
      </c>
      <c r="R492" t="s">
        <v>78</v>
      </c>
      <c r="S492" t="s">
        <v>852</v>
      </c>
      <c r="T492" t="s">
        <v>80</v>
      </c>
      <c r="U492" t="s">
        <v>80</v>
      </c>
      <c r="V492" t="s">
        <v>104</v>
      </c>
      <c r="W492" t="s">
        <v>104</v>
      </c>
      <c r="X492" t="s">
        <v>105</v>
      </c>
      <c r="Y492" t="s">
        <v>105</v>
      </c>
      <c r="Z492" t="s">
        <v>83</v>
      </c>
      <c r="AA492" t="s">
        <v>145</v>
      </c>
      <c r="AB492" t="s">
        <v>145</v>
      </c>
      <c r="AC492" t="s">
        <v>86</v>
      </c>
      <c r="AD492" t="s">
        <v>80</v>
      </c>
      <c r="AE492" t="s">
        <v>143</v>
      </c>
      <c r="AF492" t="s">
        <v>146</v>
      </c>
      <c r="AG492" t="s">
        <v>78</v>
      </c>
      <c r="AH492" t="s">
        <v>78</v>
      </c>
      <c r="AI492" t="s">
        <v>147</v>
      </c>
      <c r="AJ492" t="s">
        <v>148</v>
      </c>
      <c r="AK492" t="s">
        <v>149</v>
      </c>
      <c r="AL492" t="s">
        <v>91</v>
      </c>
      <c r="AM492" t="s">
        <v>80</v>
      </c>
      <c r="AN492" t="s">
        <v>143</v>
      </c>
      <c r="AO492" t="s">
        <v>146</v>
      </c>
      <c r="AP492" t="s">
        <v>78</v>
      </c>
      <c r="AQ492" t="s">
        <v>78</v>
      </c>
      <c r="AR492" t="s">
        <v>147</v>
      </c>
      <c r="AS492" t="s">
        <v>148</v>
      </c>
      <c r="AT492" t="s">
        <v>149</v>
      </c>
      <c r="AU492" t="s">
        <v>91</v>
      </c>
      <c r="AV492">
        <v>39.799999999999997</v>
      </c>
      <c r="AW492">
        <v>0</v>
      </c>
      <c r="AX492">
        <v>39.799999999999997</v>
      </c>
      <c r="AY492">
        <v>0</v>
      </c>
      <c r="AZ492">
        <v>0</v>
      </c>
      <c r="BA492">
        <v>0</v>
      </c>
      <c r="BB492" t="s">
        <v>92</v>
      </c>
      <c r="BC492" s="1">
        <v>42457</v>
      </c>
      <c r="BD492" s="1">
        <v>42457</v>
      </c>
      <c r="BE492" t="s">
        <v>125</v>
      </c>
      <c r="BF492" t="s">
        <v>78</v>
      </c>
      <c r="BG492" t="s">
        <v>78</v>
      </c>
      <c r="BH492">
        <v>16384</v>
      </c>
      <c r="BI492">
        <v>0</v>
      </c>
      <c r="BJ492" t="s">
        <v>94</v>
      </c>
      <c r="BK492" t="s">
        <v>339</v>
      </c>
      <c r="BL492" t="s">
        <v>340</v>
      </c>
      <c r="BM492">
        <v>4</v>
      </c>
      <c r="BN492" t="s">
        <v>97</v>
      </c>
      <c r="BO492">
        <v>1</v>
      </c>
      <c r="BP492">
        <v>0</v>
      </c>
      <c r="BQ492">
        <v>9.9499999999999993</v>
      </c>
      <c r="BR492">
        <v>39.799999999999997</v>
      </c>
      <c r="BS492" t="s">
        <v>98</v>
      </c>
      <c r="BT492">
        <v>0</v>
      </c>
      <c r="BU492">
        <v>0</v>
      </c>
      <c r="BV492">
        <v>0</v>
      </c>
      <c r="BW492">
        <v>4.55</v>
      </c>
      <c r="BX492">
        <v>18.2</v>
      </c>
      <c r="BY492">
        <v>21.6</v>
      </c>
      <c r="BZ492">
        <v>54.2713567839196</v>
      </c>
      <c r="CA492" t="s">
        <v>99</v>
      </c>
      <c r="CB492" t="s">
        <v>78</v>
      </c>
    </row>
    <row r="493" spans="1:80" x14ac:dyDescent="0.25">
      <c r="A493" t="s">
        <v>982</v>
      </c>
      <c r="B493" t="s">
        <v>720</v>
      </c>
      <c r="C493">
        <f>YEAR(Table_cherry_TWO_View_VY_SOP_Detail[[#This Row],[Document_Date]])</f>
        <v>2016</v>
      </c>
      <c r="D493">
        <f>MONTH(Table_cherry_TWO_View_VY_SOP_Detail[[#This Row],[Document_Date]])</f>
        <v>3</v>
      </c>
      <c r="E493" t="str">
        <f>TEXT(Table_cherry_TWO_View_VY_SOP_Detail[[#This Row],[Document_Date]], "yyyy-MMM")</f>
        <v>2016-Mar</v>
      </c>
      <c r="F493" s="3">
        <f>WEEKDAY(Table_cherry_TWO_View_VY_SOP_Detail[[#This Row],[Document_Date]])</f>
        <v>3</v>
      </c>
      <c r="G493">
        <f>WEEKNUM(Table_cherry_TWO_View_VY_SOP_Detail[[#This Row],[Document_Date]])</f>
        <v>14</v>
      </c>
      <c r="H493">
        <f ca="1">_xlfn.DAYS(Table_cherry_TWO_View_VY_SOP_Detail[[#This Row],[Due_Date]], Table_cherry_TWO_View_VY_SOP_Detail[[#This Row],[Today]])</f>
        <v>919</v>
      </c>
      <c r="I493" s="2">
        <f t="shared" ca="1" si="7"/>
        <v>41539</v>
      </c>
      <c r="J493" s="1">
        <v>42458</v>
      </c>
      <c r="K493" s="1">
        <v>1</v>
      </c>
      <c r="L493" s="1">
        <v>42458</v>
      </c>
      <c r="M493" s="1">
        <v>42458</v>
      </c>
      <c r="N493">
        <v>200</v>
      </c>
      <c r="O493" t="s">
        <v>75</v>
      </c>
      <c r="P493" t="s">
        <v>309</v>
      </c>
      <c r="Q493" t="s">
        <v>310</v>
      </c>
      <c r="R493" t="s">
        <v>78</v>
      </c>
      <c r="S493" t="s">
        <v>852</v>
      </c>
      <c r="T493" t="s">
        <v>311</v>
      </c>
      <c r="U493" t="s">
        <v>311</v>
      </c>
      <c r="V493" t="s">
        <v>267</v>
      </c>
      <c r="W493" t="s">
        <v>267</v>
      </c>
      <c r="X493" t="s">
        <v>268</v>
      </c>
      <c r="Y493" t="s">
        <v>268</v>
      </c>
      <c r="Z493" t="s">
        <v>83</v>
      </c>
      <c r="AA493" t="s">
        <v>84</v>
      </c>
      <c r="AB493" t="s">
        <v>84</v>
      </c>
      <c r="AC493" t="s">
        <v>86</v>
      </c>
      <c r="AD493" t="s">
        <v>86</v>
      </c>
      <c r="AE493" t="s">
        <v>310</v>
      </c>
      <c r="AF493" t="s">
        <v>312</v>
      </c>
      <c r="AG493" t="s">
        <v>78</v>
      </c>
      <c r="AH493" t="s">
        <v>78</v>
      </c>
      <c r="AI493" t="s">
        <v>313</v>
      </c>
      <c r="AJ493" t="s">
        <v>278</v>
      </c>
      <c r="AK493" t="s">
        <v>314</v>
      </c>
      <c r="AL493" t="s">
        <v>91</v>
      </c>
      <c r="AM493" t="s">
        <v>86</v>
      </c>
      <c r="AN493" t="s">
        <v>310</v>
      </c>
      <c r="AO493" t="s">
        <v>312</v>
      </c>
      <c r="AP493" t="s">
        <v>78</v>
      </c>
      <c r="AQ493" t="s">
        <v>78</v>
      </c>
      <c r="AR493" t="s">
        <v>313</v>
      </c>
      <c r="AS493" t="s">
        <v>278</v>
      </c>
      <c r="AT493" t="s">
        <v>314</v>
      </c>
      <c r="AU493" t="s">
        <v>91</v>
      </c>
      <c r="AV493">
        <v>359.7</v>
      </c>
      <c r="AW493">
        <v>0</v>
      </c>
      <c r="AX493">
        <v>359.7</v>
      </c>
      <c r="AY493">
        <v>0</v>
      </c>
      <c r="AZ493">
        <v>0</v>
      </c>
      <c r="BA493">
        <v>0</v>
      </c>
      <c r="BB493" t="s">
        <v>92</v>
      </c>
      <c r="BC493" s="1">
        <v>42458</v>
      </c>
      <c r="BD493" s="1">
        <v>42458</v>
      </c>
      <c r="BE493" t="s">
        <v>125</v>
      </c>
      <c r="BF493" t="s">
        <v>78</v>
      </c>
      <c r="BG493" t="s">
        <v>78</v>
      </c>
      <c r="BH493">
        <v>16384</v>
      </c>
      <c r="BI493">
        <v>0</v>
      </c>
      <c r="BJ493" t="s">
        <v>94</v>
      </c>
      <c r="BK493" t="s">
        <v>342</v>
      </c>
      <c r="BL493" t="s">
        <v>343</v>
      </c>
      <c r="BM493">
        <v>6</v>
      </c>
      <c r="BN493" t="s">
        <v>97</v>
      </c>
      <c r="BO493">
        <v>1</v>
      </c>
      <c r="BP493">
        <v>0</v>
      </c>
      <c r="BQ493">
        <v>59.95</v>
      </c>
      <c r="BR493">
        <v>359.7</v>
      </c>
      <c r="BS493" t="s">
        <v>98</v>
      </c>
      <c r="BT493">
        <v>0</v>
      </c>
      <c r="BU493">
        <v>0</v>
      </c>
      <c r="BV493">
        <v>0</v>
      </c>
      <c r="BW493">
        <v>27.98</v>
      </c>
      <c r="BX493">
        <v>167.88</v>
      </c>
      <c r="BY493">
        <v>191.82</v>
      </c>
      <c r="BZ493">
        <v>53.327773144286908</v>
      </c>
      <c r="CA493" t="s">
        <v>99</v>
      </c>
      <c r="CB493" t="s">
        <v>78</v>
      </c>
    </row>
    <row r="494" spans="1:80" x14ac:dyDescent="0.25">
      <c r="A494" t="s">
        <v>983</v>
      </c>
      <c r="B494" t="s">
        <v>720</v>
      </c>
      <c r="C494">
        <f>YEAR(Table_cherry_TWO_View_VY_SOP_Detail[[#This Row],[Document_Date]])</f>
        <v>2016</v>
      </c>
      <c r="D494">
        <f>MONTH(Table_cherry_TWO_View_VY_SOP_Detail[[#This Row],[Document_Date]])</f>
        <v>3</v>
      </c>
      <c r="E494" t="str">
        <f>TEXT(Table_cherry_TWO_View_VY_SOP_Detail[[#This Row],[Document_Date]], "yyyy-MMM")</f>
        <v>2016-Mar</v>
      </c>
      <c r="F494" s="3">
        <f>WEEKDAY(Table_cherry_TWO_View_VY_SOP_Detail[[#This Row],[Document_Date]])</f>
        <v>4</v>
      </c>
      <c r="G494">
        <f>WEEKNUM(Table_cherry_TWO_View_VY_SOP_Detail[[#This Row],[Document_Date]])</f>
        <v>14</v>
      </c>
      <c r="H494">
        <f ca="1">_xlfn.DAYS(Table_cherry_TWO_View_VY_SOP_Detail[[#This Row],[Due_Date]], Table_cherry_TWO_View_VY_SOP_Detail[[#This Row],[Today]])</f>
        <v>920</v>
      </c>
      <c r="I494" s="2">
        <f t="shared" ca="1" si="7"/>
        <v>41539</v>
      </c>
      <c r="J494" s="1">
        <v>42459</v>
      </c>
      <c r="K494" s="1">
        <v>1</v>
      </c>
      <c r="L494" s="1">
        <v>42459</v>
      </c>
      <c r="M494" s="1">
        <v>42459</v>
      </c>
      <c r="N494">
        <v>201</v>
      </c>
      <c r="O494" t="s">
        <v>75</v>
      </c>
      <c r="P494" t="s">
        <v>142</v>
      </c>
      <c r="Q494" t="s">
        <v>143</v>
      </c>
      <c r="R494" t="s">
        <v>78</v>
      </c>
      <c r="S494" t="s">
        <v>852</v>
      </c>
      <c r="T494" t="s">
        <v>80</v>
      </c>
      <c r="U494" t="s">
        <v>80</v>
      </c>
      <c r="V494" t="s">
        <v>104</v>
      </c>
      <c r="W494" t="s">
        <v>104</v>
      </c>
      <c r="X494" t="s">
        <v>105</v>
      </c>
      <c r="Y494" t="s">
        <v>105</v>
      </c>
      <c r="Z494" t="s">
        <v>83</v>
      </c>
      <c r="AA494" t="s">
        <v>145</v>
      </c>
      <c r="AB494" t="s">
        <v>145</v>
      </c>
      <c r="AC494" t="s">
        <v>86</v>
      </c>
      <c r="AD494" t="s">
        <v>80</v>
      </c>
      <c r="AE494" t="s">
        <v>143</v>
      </c>
      <c r="AF494" t="s">
        <v>146</v>
      </c>
      <c r="AG494" t="s">
        <v>78</v>
      </c>
      <c r="AH494" t="s">
        <v>78</v>
      </c>
      <c r="AI494" t="s">
        <v>147</v>
      </c>
      <c r="AJ494" t="s">
        <v>148</v>
      </c>
      <c r="AK494" t="s">
        <v>149</v>
      </c>
      <c r="AL494" t="s">
        <v>91</v>
      </c>
      <c r="AM494" t="s">
        <v>80</v>
      </c>
      <c r="AN494" t="s">
        <v>143</v>
      </c>
      <c r="AO494" t="s">
        <v>146</v>
      </c>
      <c r="AP494" t="s">
        <v>78</v>
      </c>
      <c r="AQ494" t="s">
        <v>78</v>
      </c>
      <c r="AR494" t="s">
        <v>147</v>
      </c>
      <c r="AS494" t="s">
        <v>148</v>
      </c>
      <c r="AT494" t="s">
        <v>149</v>
      </c>
      <c r="AU494" t="s">
        <v>91</v>
      </c>
      <c r="AV494">
        <v>569.85</v>
      </c>
      <c r="AW494">
        <v>0</v>
      </c>
      <c r="AX494">
        <v>569.85</v>
      </c>
      <c r="AY494">
        <v>0</v>
      </c>
      <c r="AZ494">
        <v>0</v>
      </c>
      <c r="BA494">
        <v>0</v>
      </c>
      <c r="BB494" t="s">
        <v>92</v>
      </c>
      <c r="BC494" s="1">
        <v>42459</v>
      </c>
      <c r="BD494" s="1">
        <v>42459</v>
      </c>
      <c r="BE494" t="s">
        <v>125</v>
      </c>
      <c r="BF494" t="s">
        <v>78</v>
      </c>
      <c r="BG494" t="s">
        <v>78</v>
      </c>
      <c r="BH494">
        <v>16384</v>
      </c>
      <c r="BI494">
        <v>0</v>
      </c>
      <c r="BJ494" t="s">
        <v>94</v>
      </c>
      <c r="BK494" t="s">
        <v>938</v>
      </c>
      <c r="BL494" t="s">
        <v>939</v>
      </c>
      <c r="BM494">
        <v>3</v>
      </c>
      <c r="BN494" t="s">
        <v>97</v>
      </c>
      <c r="BO494">
        <v>1</v>
      </c>
      <c r="BP494">
        <v>0</v>
      </c>
      <c r="BQ494">
        <v>189.95</v>
      </c>
      <c r="BR494">
        <v>569.85</v>
      </c>
      <c r="BS494" t="s">
        <v>98</v>
      </c>
      <c r="BT494">
        <v>0</v>
      </c>
      <c r="BU494">
        <v>0</v>
      </c>
      <c r="BV494">
        <v>0</v>
      </c>
      <c r="BW494">
        <v>90.25</v>
      </c>
      <c r="BX494">
        <v>270.75</v>
      </c>
      <c r="BY494">
        <v>299.10000000000002</v>
      </c>
      <c r="BZ494">
        <v>52.487496709660441</v>
      </c>
      <c r="CA494" t="s">
        <v>221</v>
      </c>
      <c r="CB494" t="s">
        <v>222</v>
      </c>
    </row>
    <row r="495" spans="1:80" x14ac:dyDescent="0.25">
      <c r="A495" t="s">
        <v>984</v>
      </c>
      <c r="B495" t="s">
        <v>720</v>
      </c>
      <c r="C495">
        <f>YEAR(Table_cherry_TWO_View_VY_SOP_Detail[[#This Row],[Document_Date]])</f>
        <v>2016</v>
      </c>
      <c r="D495">
        <f>MONTH(Table_cherry_TWO_View_VY_SOP_Detail[[#This Row],[Document_Date]])</f>
        <v>3</v>
      </c>
      <c r="E495" t="str">
        <f>TEXT(Table_cherry_TWO_View_VY_SOP_Detail[[#This Row],[Document_Date]], "yyyy-MMM")</f>
        <v>2016-Mar</v>
      </c>
      <c r="F495" s="3">
        <f>WEEKDAY(Table_cherry_TWO_View_VY_SOP_Detail[[#This Row],[Document_Date]])</f>
        <v>5</v>
      </c>
      <c r="G495">
        <f>WEEKNUM(Table_cherry_TWO_View_VY_SOP_Detail[[#This Row],[Document_Date]])</f>
        <v>14</v>
      </c>
      <c r="H495">
        <f ca="1">_xlfn.DAYS(Table_cherry_TWO_View_VY_SOP_Detail[[#This Row],[Due_Date]], Table_cherry_TWO_View_VY_SOP_Detail[[#This Row],[Today]])</f>
        <v>921</v>
      </c>
      <c r="I495" s="2">
        <f t="shared" ca="1" si="7"/>
        <v>41539</v>
      </c>
      <c r="J495" s="1">
        <v>42460</v>
      </c>
      <c r="K495" s="1">
        <v>1</v>
      </c>
      <c r="L495" s="1">
        <v>42460</v>
      </c>
      <c r="M495" s="1">
        <v>42460</v>
      </c>
      <c r="N495">
        <v>202</v>
      </c>
      <c r="O495" t="s">
        <v>75</v>
      </c>
      <c r="P495" t="s">
        <v>115</v>
      </c>
      <c r="Q495" t="s">
        <v>116</v>
      </c>
      <c r="R495" t="s">
        <v>78</v>
      </c>
      <c r="S495" t="s">
        <v>852</v>
      </c>
      <c r="T495" t="s">
        <v>80</v>
      </c>
      <c r="U495" t="s">
        <v>80</v>
      </c>
      <c r="V495" t="s">
        <v>118</v>
      </c>
      <c r="W495" t="s">
        <v>118</v>
      </c>
      <c r="X495" t="s">
        <v>119</v>
      </c>
      <c r="Y495" t="s">
        <v>119</v>
      </c>
      <c r="Z495" t="s">
        <v>83</v>
      </c>
      <c r="AA495" t="s">
        <v>84</v>
      </c>
      <c r="AB495" t="s">
        <v>84</v>
      </c>
      <c r="AC495" t="s">
        <v>85</v>
      </c>
      <c r="AD495" t="s">
        <v>86</v>
      </c>
      <c r="AE495" t="s">
        <v>116</v>
      </c>
      <c r="AF495" t="s">
        <v>120</v>
      </c>
      <c r="AG495" t="s">
        <v>78</v>
      </c>
      <c r="AH495" t="s">
        <v>78</v>
      </c>
      <c r="AI495" t="s">
        <v>121</v>
      </c>
      <c r="AJ495" t="s">
        <v>122</v>
      </c>
      <c r="AK495" t="s">
        <v>123</v>
      </c>
      <c r="AL495" t="s">
        <v>124</v>
      </c>
      <c r="AM495" t="s">
        <v>86</v>
      </c>
      <c r="AN495" t="s">
        <v>116</v>
      </c>
      <c r="AO495" t="s">
        <v>120</v>
      </c>
      <c r="AP495" t="s">
        <v>78</v>
      </c>
      <c r="AQ495" t="s">
        <v>78</v>
      </c>
      <c r="AR495" t="s">
        <v>121</v>
      </c>
      <c r="AS495" t="s">
        <v>122</v>
      </c>
      <c r="AT495" t="s">
        <v>123</v>
      </c>
      <c r="AU495" t="s">
        <v>124</v>
      </c>
      <c r="AV495">
        <v>1219.9000000000001</v>
      </c>
      <c r="AW495">
        <v>0</v>
      </c>
      <c r="AX495">
        <v>1219.9000000000001</v>
      </c>
      <c r="AY495">
        <v>0</v>
      </c>
      <c r="AZ495">
        <v>0</v>
      </c>
      <c r="BA495">
        <v>0</v>
      </c>
      <c r="BB495" t="s">
        <v>92</v>
      </c>
      <c r="BC495" s="1">
        <v>42460</v>
      </c>
      <c r="BD495" s="1">
        <v>42460</v>
      </c>
      <c r="BE495" t="s">
        <v>125</v>
      </c>
      <c r="BF495" t="s">
        <v>78</v>
      </c>
      <c r="BG495" t="s">
        <v>78</v>
      </c>
      <c r="BH495">
        <v>16384</v>
      </c>
      <c r="BI495">
        <v>0</v>
      </c>
      <c r="BJ495" t="s">
        <v>94</v>
      </c>
      <c r="BK495" t="s">
        <v>234</v>
      </c>
      <c r="BL495" t="s">
        <v>235</v>
      </c>
      <c r="BM495">
        <v>2</v>
      </c>
      <c r="BN495" t="s">
        <v>97</v>
      </c>
      <c r="BO495">
        <v>1</v>
      </c>
      <c r="BP495">
        <v>0</v>
      </c>
      <c r="BQ495">
        <v>609.95000000000005</v>
      </c>
      <c r="BR495">
        <v>1219.9000000000001</v>
      </c>
      <c r="BS495" t="s">
        <v>98</v>
      </c>
      <c r="BT495">
        <v>0</v>
      </c>
      <c r="BU495">
        <v>0</v>
      </c>
      <c r="BV495">
        <v>0</v>
      </c>
      <c r="BW495">
        <v>303.85000000000002</v>
      </c>
      <c r="BX495">
        <v>607.70000000000005</v>
      </c>
      <c r="BY495">
        <v>612.20000000000005</v>
      </c>
      <c r="BZ495">
        <v>50.18444134765145</v>
      </c>
      <c r="CA495" t="s">
        <v>99</v>
      </c>
      <c r="CB495" t="s">
        <v>78</v>
      </c>
    </row>
    <row r="496" spans="1:80" x14ac:dyDescent="0.25">
      <c r="A496" t="s">
        <v>985</v>
      </c>
      <c r="B496" t="s">
        <v>720</v>
      </c>
      <c r="C496">
        <f>YEAR(Table_cherry_TWO_View_VY_SOP_Detail[[#This Row],[Document_Date]])</f>
        <v>2016</v>
      </c>
      <c r="D496">
        <f>MONTH(Table_cherry_TWO_View_VY_SOP_Detail[[#This Row],[Document_Date]])</f>
        <v>3</v>
      </c>
      <c r="E496" t="str">
        <f>TEXT(Table_cherry_TWO_View_VY_SOP_Detail[[#This Row],[Document_Date]], "yyyy-MMM")</f>
        <v>2016-Mar</v>
      </c>
      <c r="F496" s="3">
        <f>WEEKDAY(Table_cherry_TWO_View_VY_SOP_Detail[[#This Row],[Document_Date]])</f>
        <v>5</v>
      </c>
      <c r="G496">
        <f>WEEKNUM(Table_cherry_TWO_View_VY_SOP_Detail[[#This Row],[Document_Date]])</f>
        <v>14</v>
      </c>
      <c r="H496">
        <f ca="1">_xlfn.DAYS(Table_cherry_TWO_View_VY_SOP_Detail[[#This Row],[Due_Date]], Table_cherry_TWO_View_VY_SOP_Detail[[#This Row],[Today]])</f>
        <v>921</v>
      </c>
      <c r="I496" s="2">
        <f t="shared" ca="1" si="7"/>
        <v>41539</v>
      </c>
      <c r="J496" s="1">
        <v>42460</v>
      </c>
      <c r="K496" s="1">
        <v>1</v>
      </c>
      <c r="L496" s="1">
        <v>42460</v>
      </c>
      <c r="M496" s="1">
        <v>42460</v>
      </c>
      <c r="N496">
        <v>203</v>
      </c>
      <c r="O496" t="s">
        <v>75</v>
      </c>
      <c r="P496" t="s">
        <v>333</v>
      </c>
      <c r="Q496" t="s">
        <v>334</v>
      </c>
      <c r="R496" t="s">
        <v>78</v>
      </c>
      <c r="S496" t="s">
        <v>852</v>
      </c>
      <c r="T496" t="s">
        <v>80</v>
      </c>
      <c r="U496" t="s">
        <v>80</v>
      </c>
      <c r="V496" t="s">
        <v>104</v>
      </c>
      <c r="W496" t="s">
        <v>104</v>
      </c>
      <c r="X496" t="s">
        <v>105</v>
      </c>
      <c r="Y496" t="s">
        <v>105</v>
      </c>
      <c r="Z496" t="s">
        <v>83</v>
      </c>
      <c r="AA496" t="s">
        <v>84</v>
      </c>
      <c r="AB496" t="s">
        <v>84</v>
      </c>
      <c r="AC496" t="s">
        <v>86</v>
      </c>
      <c r="AD496" t="s">
        <v>86</v>
      </c>
      <c r="AE496" t="s">
        <v>334</v>
      </c>
      <c r="AF496" t="s">
        <v>335</v>
      </c>
      <c r="AG496" t="s">
        <v>78</v>
      </c>
      <c r="AH496" t="s">
        <v>78</v>
      </c>
      <c r="AI496" t="s">
        <v>336</v>
      </c>
      <c r="AJ496" t="s">
        <v>108</v>
      </c>
      <c r="AK496" t="s">
        <v>337</v>
      </c>
      <c r="AL496" t="s">
        <v>91</v>
      </c>
      <c r="AM496" t="s">
        <v>86</v>
      </c>
      <c r="AN496" t="s">
        <v>334</v>
      </c>
      <c r="AO496" t="s">
        <v>335</v>
      </c>
      <c r="AP496" t="s">
        <v>78</v>
      </c>
      <c r="AQ496" t="s">
        <v>78</v>
      </c>
      <c r="AR496" t="s">
        <v>336</v>
      </c>
      <c r="AS496" t="s">
        <v>108</v>
      </c>
      <c r="AT496" t="s">
        <v>337</v>
      </c>
      <c r="AU496" t="s">
        <v>91</v>
      </c>
      <c r="AV496">
        <v>109.95</v>
      </c>
      <c r="AW496">
        <v>0</v>
      </c>
      <c r="AX496">
        <v>109.95</v>
      </c>
      <c r="AY496">
        <v>0</v>
      </c>
      <c r="AZ496">
        <v>0</v>
      </c>
      <c r="BA496">
        <v>0</v>
      </c>
      <c r="BB496" t="s">
        <v>92</v>
      </c>
      <c r="BC496" s="1">
        <v>42460</v>
      </c>
      <c r="BD496" s="1">
        <v>42460</v>
      </c>
      <c r="BE496" t="s">
        <v>125</v>
      </c>
      <c r="BF496" t="s">
        <v>78</v>
      </c>
      <c r="BG496" t="s">
        <v>78</v>
      </c>
      <c r="BH496">
        <v>16384</v>
      </c>
      <c r="BI496">
        <v>0</v>
      </c>
      <c r="BJ496" t="s">
        <v>94</v>
      </c>
      <c r="BK496" t="s">
        <v>138</v>
      </c>
      <c r="BL496" t="s">
        <v>139</v>
      </c>
      <c r="BM496">
        <v>1</v>
      </c>
      <c r="BN496" t="s">
        <v>97</v>
      </c>
      <c r="BO496">
        <v>1</v>
      </c>
      <c r="BP496">
        <v>0</v>
      </c>
      <c r="BQ496">
        <v>109.95</v>
      </c>
      <c r="BR496">
        <v>109.95</v>
      </c>
      <c r="BS496" t="s">
        <v>98</v>
      </c>
      <c r="BT496">
        <v>0</v>
      </c>
      <c r="BU496">
        <v>0</v>
      </c>
      <c r="BV496">
        <v>0</v>
      </c>
      <c r="BW496">
        <v>50.25</v>
      </c>
      <c r="BX496">
        <v>50.25</v>
      </c>
      <c r="BY496">
        <v>59.7</v>
      </c>
      <c r="BZ496">
        <v>54.297407912687589</v>
      </c>
      <c r="CA496" t="s">
        <v>99</v>
      </c>
      <c r="CB496" t="s">
        <v>78</v>
      </c>
    </row>
    <row r="497" spans="1:80" x14ac:dyDescent="0.25">
      <c r="A497" t="s">
        <v>986</v>
      </c>
      <c r="B497" t="s">
        <v>720</v>
      </c>
      <c r="C497">
        <f>YEAR(Table_cherry_TWO_View_VY_SOP_Detail[[#This Row],[Document_Date]])</f>
        <v>2017</v>
      </c>
      <c r="D497">
        <f>MONTH(Table_cherry_TWO_View_VY_SOP_Detail[[#This Row],[Document_Date]])</f>
        <v>1</v>
      </c>
      <c r="E497" t="str">
        <f>TEXT(Table_cherry_TWO_View_VY_SOP_Detail[[#This Row],[Document_Date]], "yyyy-MMM")</f>
        <v>2017-Jan</v>
      </c>
      <c r="F497" s="3">
        <f>WEEKDAY(Table_cherry_TWO_View_VY_SOP_Detail[[#This Row],[Document_Date]])</f>
        <v>1</v>
      </c>
      <c r="G497">
        <f>WEEKNUM(Table_cherry_TWO_View_VY_SOP_Detail[[#This Row],[Document_Date]])</f>
        <v>1</v>
      </c>
      <c r="H497">
        <f ca="1">_xlfn.DAYS(Table_cherry_TWO_View_VY_SOP_Detail[[#This Row],[Due_Date]], Table_cherry_TWO_View_VY_SOP_Detail[[#This Row],[Today]])</f>
        <v>1197</v>
      </c>
      <c r="I497" s="2">
        <f t="shared" ca="1" si="7"/>
        <v>41539</v>
      </c>
      <c r="J497" s="1">
        <v>42736</v>
      </c>
      <c r="K497" s="1">
        <v>1</v>
      </c>
      <c r="L497" s="1">
        <v>42736</v>
      </c>
      <c r="M497" s="1">
        <v>42736</v>
      </c>
      <c r="N497">
        <v>206</v>
      </c>
      <c r="O497" t="s">
        <v>75</v>
      </c>
      <c r="P497" t="s">
        <v>76</v>
      </c>
      <c r="Q497" t="s">
        <v>77</v>
      </c>
      <c r="R497" t="s">
        <v>78</v>
      </c>
      <c r="S497" t="s">
        <v>735</v>
      </c>
      <c r="T497" t="s">
        <v>80</v>
      </c>
      <c r="U497" t="s">
        <v>80</v>
      </c>
      <c r="V497" t="s">
        <v>81</v>
      </c>
      <c r="W497" t="s">
        <v>81</v>
      </c>
      <c r="X497" t="s">
        <v>82</v>
      </c>
      <c r="Y497" t="s">
        <v>82</v>
      </c>
      <c r="Z497" t="s">
        <v>83</v>
      </c>
      <c r="AA497" t="s">
        <v>84</v>
      </c>
      <c r="AB497" t="s">
        <v>84</v>
      </c>
      <c r="AC497" t="s">
        <v>85</v>
      </c>
      <c r="AD497" t="s">
        <v>86</v>
      </c>
      <c r="AE497" t="s">
        <v>77</v>
      </c>
      <c r="AF497" t="s">
        <v>87</v>
      </c>
      <c r="AG497" t="s">
        <v>78</v>
      </c>
      <c r="AH497" t="s">
        <v>78</v>
      </c>
      <c r="AI497" t="s">
        <v>88</v>
      </c>
      <c r="AJ497" t="s">
        <v>89</v>
      </c>
      <c r="AK497" t="s">
        <v>90</v>
      </c>
      <c r="AL497" t="s">
        <v>91</v>
      </c>
      <c r="AM497" t="s">
        <v>86</v>
      </c>
      <c r="AN497" t="s">
        <v>77</v>
      </c>
      <c r="AO497" t="s">
        <v>87</v>
      </c>
      <c r="AP497" t="s">
        <v>78</v>
      </c>
      <c r="AQ497" t="s">
        <v>78</v>
      </c>
      <c r="AR497" t="s">
        <v>88</v>
      </c>
      <c r="AS497" t="s">
        <v>89</v>
      </c>
      <c r="AT497" t="s">
        <v>90</v>
      </c>
      <c r="AU497" t="s">
        <v>91</v>
      </c>
      <c r="AV497">
        <v>3263.24</v>
      </c>
      <c r="AW497">
        <v>0</v>
      </c>
      <c r="AX497">
        <v>3049.75</v>
      </c>
      <c r="AY497">
        <v>0</v>
      </c>
      <c r="AZ497">
        <v>0</v>
      </c>
      <c r="BA497">
        <v>213.49</v>
      </c>
      <c r="BB497" t="s">
        <v>92</v>
      </c>
      <c r="BC497" s="1">
        <v>42736</v>
      </c>
      <c r="BD497" s="1">
        <v>42736</v>
      </c>
      <c r="BE497" t="s">
        <v>125</v>
      </c>
      <c r="BF497" t="s">
        <v>78</v>
      </c>
      <c r="BG497" t="s">
        <v>78</v>
      </c>
      <c r="BH497">
        <v>16384</v>
      </c>
      <c r="BI497">
        <v>0</v>
      </c>
      <c r="BJ497" t="s">
        <v>94</v>
      </c>
      <c r="BK497" t="s">
        <v>234</v>
      </c>
      <c r="BL497" t="s">
        <v>235</v>
      </c>
      <c r="BM497">
        <v>5</v>
      </c>
      <c r="BN497" t="s">
        <v>97</v>
      </c>
      <c r="BO497">
        <v>1</v>
      </c>
      <c r="BP497">
        <v>0</v>
      </c>
      <c r="BQ497">
        <v>609.95000000000005</v>
      </c>
      <c r="BR497">
        <v>3049.75</v>
      </c>
      <c r="BS497" t="s">
        <v>98</v>
      </c>
      <c r="BT497">
        <v>0</v>
      </c>
      <c r="BU497">
        <v>0</v>
      </c>
      <c r="BV497">
        <v>0</v>
      </c>
      <c r="BW497">
        <v>303.85000000000002</v>
      </c>
      <c r="BX497">
        <v>1519.25</v>
      </c>
      <c r="BY497">
        <v>1530.5</v>
      </c>
      <c r="BZ497">
        <v>50.18444134765145</v>
      </c>
      <c r="CA497" t="s">
        <v>99</v>
      </c>
      <c r="CB497" t="s">
        <v>78</v>
      </c>
    </row>
    <row r="498" spans="1:80" x14ac:dyDescent="0.25">
      <c r="A498" t="s">
        <v>987</v>
      </c>
      <c r="B498" t="s">
        <v>720</v>
      </c>
      <c r="C498">
        <f>YEAR(Table_cherry_TWO_View_VY_SOP_Detail[[#This Row],[Document_Date]])</f>
        <v>2017</v>
      </c>
      <c r="D498">
        <f>MONTH(Table_cherry_TWO_View_VY_SOP_Detail[[#This Row],[Document_Date]])</f>
        <v>1</v>
      </c>
      <c r="E498" t="str">
        <f>TEXT(Table_cherry_TWO_View_VY_SOP_Detail[[#This Row],[Document_Date]], "yyyy-MMM")</f>
        <v>2017-Jan</v>
      </c>
      <c r="F498" s="3">
        <f>WEEKDAY(Table_cherry_TWO_View_VY_SOP_Detail[[#This Row],[Document_Date]])</f>
        <v>2</v>
      </c>
      <c r="G498">
        <f>WEEKNUM(Table_cherry_TWO_View_VY_SOP_Detail[[#This Row],[Document_Date]])</f>
        <v>1</v>
      </c>
      <c r="H498">
        <f ca="1">_xlfn.DAYS(Table_cherry_TWO_View_VY_SOP_Detail[[#This Row],[Due_Date]], Table_cherry_TWO_View_VY_SOP_Detail[[#This Row],[Today]])</f>
        <v>1198</v>
      </c>
      <c r="I498" s="2">
        <f t="shared" ca="1" si="7"/>
        <v>41539</v>
      </c>
      <c r="J498" s="1">
        <v>42737</v>
      </c>
      <c r="K498" s="1">
        <v>1</v>
      </c>
      <c r="L498" s="1">
        <v>42737</v>
      </c>
      <c r="M498" s="1">
        <v>42737</v>
      </c>
      <c r="N498">
        <v>207</v>
      </c>
      <c r="O498" t="s">
        <v>75</v>
      </c>
      <c r="P498" t="s">
        <v>101</v>
      </c>
      <c r="Q498" t="s">
        <v>102</v>
      </c>
      <c r="R498" t="s">
        <v>78</v>
      </c>
      <c r="S498" t="s">
        <v>735</v>
      </c>
      <c r="T498" t="s">
        <v>80</v>
      </c>
      <c r="U498" t="s">
        <v>80</v>
      </c>
      <c r="V498" t="s">
        <v>104</v>
      </c>
      <c r="W498" t="s">
        <v>104</v>
      </c>
      <c r="X498" t="s">
        <v>105</v>
      </c>
      <c r="Y498" t="s">
        <v>105</v>
      </c>
      <c r="Z498" t="s">
        <v>83</v>
      </c>
      <c r="AA498" t="s">
        <v>84</v>
      </c>
      <c r="AB498" t="s">
        <v>84</v>
      </c>
      <c r="AC498" t="s">
        <v>86</v>
      </c>
      <c r="AD498" t="s">
        <v>86</v>
      </c>
      <c r="AE498" t="s">
        <v>102</v>
      </c>
      <c r="AF498" t="s">
        <v>106</v>
      </c>
      <c r="AG498" t="s">
        <v>78</v>
      </c>
      <c r="AH498" t="s">
        <v>78</v>
      </c>
      <c r="AI498" t="s">
        <v>107</v>
      </c>
      <c r="AJ498" t="s">
        <v>108</v>
      </c>
      <c r="AK498" t="s">
        <v>109</v>
      </c>
      <c r="AL498" t="s">
        <v>91</v>
      </c>
      <c r="AM498" t="s">
        <v>86</v>
      </c>
      <c r="AN498" t="s">
        <v>102</v>
      </c>
      <c r="AO498" t="s">
        <v>106</v>
      </c>
      <c r="AP498" t="s">
        <v>78</v>
      </c>
      <c r="AQ498" t="s">
        <v>78</v>
      </c>
      <c r="AR498" t="s">
        <v>107</v>
      </c>
      <c r="AS498" t="s">
        <v>108</v>
      </c>
      <c r="AT498" t="s">
        <v>109</v>
      </c>
      <c r="AU498" t="s">
        <v>91</v>
      </c>
      <c r="AV498">
        <v>1219.49</v>
      </c>
      <c r="AW498">
        <v>0</v>
      </c>
      <c r="AX498">
        <v>1139.7</v>
      </c>
      <c r="AY498">
        <v>0</v>
      </c>
      <c r="AZ498">
        <v>0</v>
      </c>
      <c r="BA498">
        <v>79.790000000000006</v>
      </c>
      <c r="BB498" t="s">
        <v>92</v>
      </c>
      <c r="BC498" s="1">
        <v>42737</v>
      </c>
      <c r="BD498" s="1">
        <v>42737</v>
      </c>
      <c r="BE498" t="s">
        <v>125</v>
      </c>
      <c r="BF498" t="s">
        <v>78</v>
      </c>
      <c r="BG498" t="s">
        <v>78</v>
      </c>
      <c r="BH498">
        <v>16384</v>
      </c>
      <c r="BI498">
        <v>0</v>
      </c>
      <c r="BJ498" t="s">
        <v>94</v>
      </c>
      <c r="BK498" t="s">
        <v>938</v>
      </c>
      <c r="BL498" t="s">
        <v>939</v>
      </c>
      <c r="BM498">
        <v>6</v>
      </c>
      <c r="BN498" t="s">
        <v>97</v>
      </c>
      <c r="BO498">
        <v>1</v>
      </c>
      <c r="BP498">
        <v>0</v>
      </c>
      <c r="BQ498">
        <v>189.95</v>
      </c>
      <c r="BR498">
        <v>1139.7</v>
      </c>
      <c r="BS498" t="s">
        <v>98</v>
      </c>
      <c r="BT498">
        <v>0</v>
      </c>
      <c r="BU498">
        <v>0</v>
      </c>
      <c r="BV498">
        <v>0</v>
      </c>
      <c r="BW498">
        <v>90.25</v>
      </c>
      <c r="BX498">
        <v>541.5</v>
      </c>
      <c r="BY498">
        <v>598.20000000000005</v>
      </c>
      <c r="BZ498">
        <v>52.487496709660441</v>
      </c>
      <c r="CA498" t="s">
        <v>221</v>
      </c>
      <c r="CB498" t="s">
        <v>222</v>
      </c>
    </row>
    <row r="499" spans="1:80" x14ac:dyDescent="0.25">
      <c r="A499" t="s">
        <v>988</v>
      </c>
      <c r="B499" t="s">
        <v>720</v>
      </c>
      <c r="C499">
        <f>YEAR(Table_cherry_TWO_View_VY_SOP_Detail[[#This Row],[Document_Date]])</f>
        <v>2017</v>
      </c>
      <c r="D499">
        <f>MONTH(Table_cherry_TWO_View_VY_SOP_Detail[[#This Row],[Document_Date]])</f>
        <v>1</v>
      </c>
      <c r="E499" t="str">
        <f>TEXT(Table_cherry_TWO_View_VY_SOP_Detail[[#This Row],[Document_Date]], "yyyy-MMM")</f>
        <v>2017-Jan</v>
      </c>
      <c r="F499" s="3">
        <f>WEEKDAY(Table_cherry_TWO_View_VY_SOP_Detail[[#This Row],[Document_Date]])</f>
        <v>3</v>
      </c>
      <c r="G499">
        <f>WEEKNUM(Table_cherry_TWO_View_VY_SOP_Detail[[#This Row],[Document_Date]])</f>
        <v>1</v>
      </c>
      <c r="H499">
        <f ca="1">_xlfn.DAYS(Table_cherry_TWO_View_VY_SOP_Detail[[#This Row],[Due_Date]], Table_cherry_TWO_View_VY_SOP_Detail[[#This Row],[Today]])</f>
        <v>1199</v>
      </c>
      <c r="I499" s="2">
        <f t="shared" ca="1" si="7"/>
        <v>41539</v>
      </c>
      <c r="J499" s="1">
        <v>42738</v>
      </c>
      <c r="K499" s="1">
        <v>1</v>
      </c>
      <c r="L499" s="1">
        <v>42738</v>
      </c>
      <c r="M499" s="1">
        <v>42738</v>
      </c>
      <c r="N499">
        <v>208</v>
      </c>
      <c r="O499" t="s">
        <v>75</v>
      </c>
      <c r="P499" t="s">
        <v>142</v>
      </c>
      <c r="Q499" t="s">
        <v>143</v>
      </c>
      <c r="R499" t="s">
        <v>78</v>
      </c>
      <c r="S499" t="s">
        <v>735</v>
      </c>
      <c r="T499" t="s">
        <v>80</v>
      </c>
      <c r="U499" t="s">
        <v>80</v>
      </c>
      <c r="V499" t="s">
        <v>104</v>
      </c>
      <c r="W499" t="s">
        <v>104</v>
      </c>
      <c r="X499" t="s">
        <v>105</v>
      </c>
      <c r="Y499" t="s">
        <v>105</v>
      </c>
      <c r="Z499" t="s">
        <v>83</v>
      </c>
      <c r="AA499" t="s">
        <v>145</v>
      </c>
      <c r="AB499" t="s">
        <v>145</v>
      </c>
      <c r="AC499" t="s">
        <v>86</v>
      </c>
      <c r="AD499" t="s">
        <v>80</v>
      </c>
      <c r="AE499" t="s">
        <v>143</v>
      </c>
      <c r="AF499" t="s">
        <v>146</v>
      </c>
      <c r="AG499" t="s">
        <v>78</v>
      </c>
      <c r="AH499" t="s">
        <v>78</v>
      </c>
      <c r="AI499" t="s">
        <v>147</v>
      </c>
      <c r="AJ499" t="s">
        <v>148</v>
      </c>
      <c r="AK499" t="s">
        <v>149</v>
      </c>
      <c r="AL499" t="s">
        <v>91</v>
      </c>
      <c r="AM499" t="s">
        <v>80</v>
      </c>
      <c r="AN499" t="s">
        <v>143</v>
      </c>
      <c r="AO499" t="s">
        <v>146</v>
      </c>
      <c r="AP499" t="s">
        <v>78</v>
      </c>
      <c r="AQ499" t="s">
        <v>78</v>
      </c>
      <c r="AR499" t="s">
        <v>147</v>
      </c>
      <c r="AS499" t="s">
        <v>148</v>
      </c>
      <c r="AT499" t="s">
        <v>149</v>
      </c>
      <c r="AU499" t="s">
        <v>91</v>
      </c>
      <c r="AV499">
        <v>1219.49</v>
      </c>
      <c r="AW499">
        <v>0</v>
      </c>
      <c r="AX499">
        <v>1139.7</v>
      </c>
      <c r="AY499">
        <v>0</v>
      </c>
      <c r="AZ499">
        <v>0</v>
      </c>
      <c r="BA499">
        <v>79.790000000000006</v>
      </c>
      <c r="BB499" t="s">
        <v>92</v>
      </c>
      <c r="BC499" s="1">
        <v>42738</v>
      </c>
      <c r="BD499" s="1">
        <v>42738</v>
      </c>
      <c r="BE499" t="s">
        <v>125</v>
      </c>
      <c r="BF499" t="s">
        <v>78</v>
      </c>
      <c r="BG499" t="s">
        <v>78</v>
      </c>
      <c r="BH499">
        <v>16384</v>
      </c>
      <c r="BI499">
        <v>0</v>
      </c>
      <c r="BJ499" t="s">
        <v>94</v>
      </c>
      <c r="BK499" t="s">
        <v>219</v>
      </c>
      <c r="BL499" t="s">
        <v>220</v>
      </c>
      <c r="BM499">
        <v>6</v>
      </c>
      <c r="BN499" t="s">
        <v>97</v>
      </c>
      <c r="BO499">
        <v>1</v>
      </c>
      <c r="BP499">
        <v>0</v>
      </c>
      <c r="BQ499">
        <v>189.95</v>
      </c>
      <c r="BR499">
        <v>1139.7</v>
      </c>
      <c r="BS499" t="s">
        <v>98</v>
      </c>
      <c r="BT499">
        <v>0</v>
      </c>
      <c r="BU499">
        <v>0</v>
      </c>
      <c r="BV499">
        <v>0</v>
      </c>
      <c r="BW499">
        <v>92.59</v>
      </c>
      <c r="BX499">
        <v>555.54</v>
      </c>
      <c r="BY499">
        <v>584.16</v>
      </c>
      <c r="BZ499">
        <v>51.255593577257173</v>
      </c>
      <c r="CA499" t="s">
        <v>221</v>
      </c>
      <c r="CB499" t="s">
        <v>222</v>
      </c>
    </row>
    <row r="500" spans="1:80" x14ac:dyDescent="0.25">
      <c r="A500" t="s">
        <v>989</v>
      </c>
      <c r="B500" t="s">
        <v>720</v>
      </c>
      <c r="C500">
        <f>YEAR(Table_cherry_TWO_View_VY_SOP_Detail[[#This Row],[Document_Date]])</f>
        <v>2017</v>
      </c>
      <c r="D500">
        <f>MONTH(Table_cherry_TWO_View_VY_SOP_Detail[[#This Row],[Document_Date]])</f>
        <v>1</v>
      </c>
      <c r="E500" t="str">
        <f>TEXT(Table_cherry_TWO_View_VY_SOP_Detail[[#This Row],[Document_Date]], "yyyy-MMM")</f>
        <v>2017-Jan</v>
      </c>
      <c r="F500" s="3">
        <f>WEEKDAY(Table_cherry_TWO_View_VY_SOP_Detail[[#This Row],[Document_Date]])</f>
        <v>3</v>
      </c>
      <c r="G500">
        <f>WEEKNUM(Table_cherry_TWO_View_VY_SOP_Detail[[#This Row],[Document_Date]])</f>
        <v>1</v>
      </c>
      <c r="H500">
        <f ca="1">_xlfn.DAYS(Table_cherry_TWO_View_VY_SOP_Detail[[#This Row],[Due_Date]], Table_cherry_TWO_View_VY_SOP_Detail[[#This Row],[Today]])</f>
        <v>1199</v>
      </c>
      <c r="I500" s="2">
        <f t="shared" ca="1" si="7"/>
        <v>41539</v>
      </c>
      <c r="J500" s="1">
        <v>42738</v>
      </c>
      <c r="K500" s="1">
        <v>1</v>
      </c>
      <c r="L500" s="1">
        <v>42738</v>
      </c>
      <c r="M500" s="1">
        <v>42738</v>
      </c>
      <c r="N500">
        <v>209</v>
      </c>
      <c r="O500" t="s">
        <v>75</v>
      </c>
      <c r="P500" t="s">
        <v>162</v>
      </c>
      <c r="Q500" t="s">
        <v>163</v>
      </c>
      <c r="R500" t="s">
        <v>78</v>
      </c>
      <c r="S500" t="s">
        <v>735</v>
      </c>
      <c r="T500" t="s">
        <v>80</v>
      </c>
      <c r="U500" t="s">
        <v>80</v>
      </c>
      <c r="V500" t="s">
        <v>104</v>
      </c>
      <c r="W500" t="s">
        <v>104</v>
      </c>
      <c r="X500" t="s">
        <v>105</v>
      </c>
      <c r="Y500" t="s">
        <v>105</v>
      </c>
      <c r="Z500" t="s">
        <v>83</v>
      </c>
      <c r="AA500" t="s">
        <v>145</v>
      </c>
      <c r="AB500" t="s">
        <v>145</v>
      </c>
      <c r="AC500" t="s">
        <v>86</v>
      </c>
      <c r="AD500" t="s">
        <v>86</v>
      </c>
      <c r="AE500" t="s">
        <v>163</v>
      </c>
      <c r="AF500" t="s">
        <v>856</v>
      </c>
      <c r="AG500" t="s">
        <v>78</v>
      </c>
      <c r="AH500" t="s">
        <v>78</v>
      </c>
      <c r="AI500" t="s">
        <v>147</v>
      </c>
      <c r="AJ500" t="s">
        <v>148</v>
      </c>
      <c r="AK500" t="s">
        <v>165</v>
      </c>
      <c r="AL500" t="s">
        <v>91</v>
      </c>
      <c r="AM500" t="s">
        <v>86</v>
      </c>
      <c r="AN500" t="s">
        <v>163</v>
      </c>
      <c r="AO500" t="s">
        <v>856</v>
      </c>
      <c r="AP500" t="s">
        <v>78</v>
      </c>
      <c r="AQ500" t="s">
        <v>78</v>
      </c>
      <c r="AR500" t="s">
        <v>147</v>
      </c>
      <c r="AS500" t="s">
        <v>148</v>
      </c>
      <c r="AT500" t="s">
        <v>165</v>
      </c>
      <c r="AU500" t="s">
        <v>91</v>
      </c>
      <c r="AV500">
        <v>256.58999999999997</v>
      </c>
      <c r="AW500">
        <v>0</v>
      </c>
      <c r="AX500">
        <v>239.8</v>
      </c>
      <c r="AY500">
        <v>0</v>
      </c>
      <c r="AZ500">
        <v>0</v>
      </c>
      <c r="BA500">
        <v>16.79</v>
      </c>
      <c r="BB500" t="s">
        <v>92</v>
      </c>
      <c r="BC500" s="1">
        <v>42738</v>
      </c>
      <c r="BD500" s="1">
        <v>42738</v>
      </c>
      <c r="BE500" t="s">
        <v>125</v>
      </c>
      <c r="BF500" t="s">
        <v>78</v>
      </c>
      <c r="BG500" t="s">
        <v>78</v>
      </c>
      <c r="BH500">
        <v>16384</v>
      </c>
      <c r="BI500">
        <v>0</v>
      </c>
      <c r="BJ500" t="s">
        <v>94</v>
      </c>
      <c r="BK500" t="s">
        <v>342</v>
      </c>
      <c r="BL500" t="s">
        <v>343</v>
      </c>
      <c r="BM500">
        <v>4</v>
      </c>
      <c r="BN500" t="s">
        <v>97</v>
      </c>
      <c r="BO500">
        <v>1</v>
      </c>
      <c r="BP500">
        <v>0</v>
      </c>
      <c r="BQ500">
        <v>59.95</v>
      </c>
      <c r="BR500">
        <v>239.8</v>
      </c>
      <c r="BS500" t="s">
        <v>98</v>
      </c>
      <c r="BT500">
        <v>0</v>
      </c>
      <c r="BU500">
        <v>0</v>
      </c>
      <c r="BV500">
        <v>0</v>
      </c>
      <c r="BW500">
        <v>27.98</v>
      </c>
      <c r="BX500">
        <v>111.92</v>
      </c>
      <c r="BY500">
        <v>127.88</v>
      </c>
      <c r="BZ500">
        <v>53.327773144286908</v>
      </c>
      <c r="CA500" t="s">
        <v>99</v>
      </c>
      <c r="CB500" t="s">
        <v>78</v>
      </c>
    </row>
    <row r="501" spans="1:80" x14ac:dyDescent="0.25">
      <c r="A501" t="s">
        <v>990</v>
      </c>
      <c r="B501" t="s">
        <v>720</v>
      </c>
      <c r="C501">
        <f>YEAR(Table_cherry_TWO_View_VY_SOP_Detail[[#This Row],[Document_Date]])</f>
        <v>2017</v>
      </c>
      <c r="D501">
        <f>MONTH(Table_cherry_TWO_View_VY_SOP_Detail[[#This Row],[Document_Date]])</f>
        <v>1</v>
      </c>
      <c r="E501" t="str">
        <f>TEXT(Table_cherry_TWO_View_VY_SOP_Detail[[#This Row],[Document_Date]], "yyyy-MMM")</f>
        <v>2017-Jan</v>
      </c>
      <c r="F501" s="3">
        <f>WEEKDAY(Table_cherry_TWO_View_VY_SOP_Detail[[#This Row],[Document_Date]])</f>
        <v>4</v>
      </c>
      <c r="G501">
        <f>WEEKNUM(Table_cherry_TWO_View_VY_SOP_Detail[[#This Row],[Document_Date]])</f>
        <v>1</v>
      </c>
      <c r="H501">
        <f ca="1">_xlfn.DAYS(Table_cherry_TWO_View_VY_SOP_Detail[[#This Row],[Due_Date]], Table_cherry_TWO_View_VY_SOP_Detail[[#This Row],[Today]])</f>
        <v>1200</v>
      </c>
      <c r="I501" s="2">
        <f t="shared" ca="1" si="7"/>
        <v>41539</v>
      </c>
      <c r="J501" s="1">
        <v>42739</v>
      </c>
      <c r="K501" s="1">
        <v>1</v>
      </c>
      <c r="L501" s="1">
        <v>42739</v>
      </c>
      <c r="M501" s="1">
        <v>42739</v>
      </c>
      <c r="N501">
        <v>210</v>
      </c>
      <c r="O501" t="s">
        <v>75</v>
      </c>
      <c r="P501" t="s">
        <v>481</v>
      </c>
      <c r="Q501" t="s">
        <v>482</v>
      </c>
      <c r="R501" t="s">
        <v>78</v>
      </c>
      <c r="S501" t="s">
        <v>735</v>
      </c>
      <c r="T501" t="s">
        <v>80</v>
      </c>
      <c r="U501" t="s">
        <v>80</v>
      </c>
      <c r="V501" t="s">
        <v>318</v>
      </c>
      <c r="W501" t="s">
        <v>318</v>
      </c>
      <c r="X501" t="s">
        <v>319</v>
      </c>
      <c r="Y501" t="s">
        <v>319</v>
      </c>
      <c r="Z501" t="s">
        <v>83</v>
      </c>
      <c r="AA501" t="s">
        <v>84</v>
      </c>
      <c r="AB501" t="s">
        <v>84</v>
      </c>
      <c r="AC501" t="s">
        <v>86</v>
      </c>
      <c r="AD501" t="s">
        <v>86</v>
      </c>
      <c r="AE501" t="s">
        <v>482</v>
      </c>
      <c r="AF501" t="s">
        <v>858</v>
      </c>
      <c r="AG501" t="s">
        <v>78</v>
      </c>
      <c r="AH501" t="s">
        <v>78</v>
      </c>
      <c r="AI501" t="s">
        <v>321</v>
      </c>
      <c r="AJ501" t="s">
        <v>322</v>
      </c>
      <c r="AK501" t="s">
        <v>323</v>
      </c>
      <c r="AL501" t="s">
        <v>124</v>
      </c>
      <c r="AM501" t="s">
        <v>86</v>
      </c>
      <c r="AN501" t="s">
        <v>482</v>
      </c>
      <c r="AO501" t="s">
        <v>858</v>
      </c>
      <c r="AP501" t="s">
        <v>78</v>
      </c>
      <c r="AQ501" t="s">
        <v>78</v>
      </c>
      <c r="AR501" t="s">
        <v>321</v>
      </c>
      <c r="AS501" t="s">
        <v>322</v>
      </c>
      <c r="AT501" t="s">
        <v>323</v>
      </c>
      <c r="AU501" t="s">
        <v>124</v>
      </c>
      <c r="AV501">
        <v>406.5</v>
      </c>
      <c r="AW501">
        <v>0</v>
      </c>
      <c r="AX501">
        <v>379.9</v>
      </c>
      <c r="AY501">
        <v>0</v>
      </c>
      <c r="AZ501">
        <v>0</v>
      </c>
      <c r="BA501">
        <v>26.6</v>
      </c>
      <c r="BB501" t="s">
        <v>92</v>
      </c>
      <c r="BC501" s="1">
        <v>42739</v>
      </c>
      <c r="BD501" s="1">
        <v>42739</v>
      </c>
      <c r="BE501" t="s">
        <v>125</v>
      </c>
      <c r="BF501" t="s">
        <v>78</v>
      </c>
      <c r="BG501" t="s">
        <v>78</v>
      </c>
      <c r="BH501">
        <v>16384</v>
      </c>
      <c r="BI501">
        <v>0</v>
      </c>
      <c r="BJ501" t="s">
        <v>94</v>
      </c>
      <c r="BK501" t="s">
        <v>219</v>
      </c>
      <c r="BL501" t="s">
        <v>220</v>
      </c>
      <c r="BM501">
        <v>2</v>
      </c>
      <c r="BN501" t="s">
        <v>97</v>
      </c>
      <c r="BO501">
        <v>1</v>
      </c>
      <c r="BP501">
        <v>0</v>
      </c>
      <c r="BQ501">
        <v>189.95</v>
      </c>
      <c r="BR501">
        <v>379.9</v>
      </c>
      <c r="BS501" t="s">
        <v>98</v>
      </c>
      <c r="BT501">
        <v>0</v>
      </c>
      <c r="BU501">
        <v>0</v>
      </c>
      <c r="BV501">
        <v>0</v>
      </c>
      <c r="BW501">
        <v>92.59</v>
      </c>
      <c r="BX501">
        <v>185.18</v>
      </c>
      <c r="BY501">
        <v>194.72</v>
      </c>
      <c r="BZ501">
        <v>51.255593577257173</v>
      </c>
      <c r="CA501" t="s">
        <v>221</v>
      </c>
      <c r="CB501" t="s">
        <v>222</v>
      </c>
    </row>
    <row r="502" spans="1:80" x14ac:dyDescent="0.25">
      <c r="A502" t="s">
        <v>991</v>
      </c>
      <c r="B502" t="s">
        <v>720</v>
      </c>
      <c r="C502">
        <f>YEAR(Table_cherry_TWO_View_VY_SOP_Detail[[#This Row],[Document_Date]])</f>
        <v>2017</v>
      </c>
      <c r="D502">
        <f>MONTH(Table_cherry_TWO_View_VY_SOP_Detail[[#This Row],[Document_Date]])</f>
        <v>1</v>
      </c>
      <c r="E502" t="str">
        <f>TEXT(Table_cherry_TWO_View_VY_SOP_Detail[[#This Row],[Document_Date]], "yyyy-MMM")</f>
        <v>2017-Jan</v>
      </c>
      <c r="F502" s="3">
        <f>WEEKDAY(Table_cherry_TWO_View_VY_SOP_Detail[[#This Row],[Document_Date]])</f>
        <v>5</v>
      </c>
      <c r="G502">
        <f>WEEKNUM(Table_cherry_TWO_View_VY_SOP_Detail[[#This Row],[Document_Date]])</f>
        <v>1</v>
      </c>
      <c r="H502">
        <f ca="1">_xlfn.DAYS(Table_cherry_TWO_View_VY_SOP_Detail[[#This Row],[Due_Date]], Table_cherry_TWO_View_VY_SOP_Detail[[#This Row],[Today]])</f>
        <v>1201</v>
      </c>
      <c r="I502" s="2">
        <f t="shared" ca="1" si="7"/>
        <v>41539</v>
      </c>
      <c r="J502" s="1">
        <v>42740</v>
      </c>
      <c r="K502" s="1">
        <v>1</v>
      </c>
      <c r="L502" s="1">
        <v>42740</v>
      </c>
      <c r="M502" s="1">
        <v>42740</v>
      </c>
      <c r="N502">
        <v>211</v>
      </c>
      <c r="O502" t="s">
        <v>75</v>
      </c>
      <c r="P502" t="s">
        <v>142</v>
      </c>
      <c r="Q502" t="s">
        <v>143</v>
      </c>
      <c r="R502" t="s">
        <v>78</v>
      </c>
      <c r="S502" t="s">
        <v>735</v>
      </c>
      <c r="T502" t="s">
        <v>80</v>
      </c>
      <c r="U502" t="s">
        <v>80</v>
      </c>
      <c r="V502" t="s">
        <v>104</v>
      </c>
      <c r="W502" t="s">
        <v>104</v>
      </c>
      <c r="X502" t="s">
        <v>105</v>
      </c>
      <c r="Y502" t="s">
        <v>105</v>
      </c>
      <c r="Z502" t="s">
        <v>83</v>
      </c>
      <c r="AA502" t="s">
        <v>145</v>
      </c>
      <c r="AB502" t="s">
        <v>145</v>
      </c>
      <c r="AC502" t="s">
        <v>86</v>
      </c>
      <c r="AD502" t="s">
        <v>80</v>
      </c>
      <c r="AE502" t="s">
        <v>143</v>
      </c>
      <c r="AF502" t="s">
        <v>146</v>
      </c>
      <c r="AG502" t="s">
        <v>78</v>
      </c>
      <c r="AH502" t="s">
        <v>78</v>
      </c>
      <c r="AI502" t="s">
        <v>147</v>
      </c>
      <c r="AJ502" t="s">
        <v>148</v>
      </c>
      <c r="AK502" t="s">
        <v>149</v>
      </c>
      <c r="AL502" t="s">
        <v>91</v>
      </c>
      <c r="AM502" t="s">
        <v>80</v>
      </c>
      <c r="AN502" t="s">
        <v>143</v>
      </c>
      <c r="AO502" t="s">
        <v>146</v>
      </c>
      <c r="AP502" t="s">
        <v>78</v>
      </c>
      <c r="AQ502" t="s">
        <v>78</v>
      </c>
      <c r="AR502" t="s">
        <v>147</v>
      </c>
      <c r="AS502" t="s">
        <v>148</v>
      </c>
      <c r="AT502" t="s">
        <v>149</v>
      </c>
      <c r="AU502" t="s">
        <v>91</v>
      </c>
      <c r="AV502">
        <v>1027.1500000000001</v>
      </c>
      <c r="AW502">
        <v>0</v>
      </c>
      <c r="AX502">
        <v>959.95</v>
      </c>
      <c r="AY502">
        <v>0</v>
      </c>
      <c r="AZ502">
        <v>0</v>
      </c>
      <c r="BA502">
        <v>67.2</v>
      </c>
      <c r="BB502" t="s">
        <v>92</v>
      </c>
      <c r="BC502" s="1">
        <v>42740</v>
      </c>
      <c r="BD502" s="1">
        <v>42740</v>
      </c>
      <c r="BE502" t="s">
        <v>125</v>
      </c>
      <c r="BF502" t="s">
        <v>78</v>
      </c>
      <c r="BG502" t="s">
        <v>78</v>
      </c>
      <c r="BH502">
        <v>16384</v>
      </c>
      <c r="BI502">
        <v>0</v>
      </c>
      <c r="BJ502" t="s">
        <v>94</v>
      </c>
      <c r="BK502" t="s">
        <v>860</v>
      </c>
      <c r="BL502" t="s">
        <v>861</v>
      </c>
      <c r="BM502">
        <v>1</v>
      </c>
      <c r="BN502" t="s">
        <v>97</v>
      </c>
      <c r="BO502">
        <v>1</v>
      </c>
      <c r="BP502">
        <v>0</v>
      </c>
      <c r="BQ502">
        <v>959.95</v>
      </c>
      <c r="BR502">
        <v>959.95</v>
      </c>
      <c r="BS502" t="s">
        <v>98</v>
      </c>
      <c r="BT502">
        <v>0</v>
      </c>
      <c r="BU502">
        <v>0</v>
      </c>
      <c r="BV502">
        <v>0</v>
      </c>
      <c r="BW502">
        <v>479.05</v>
      </c>
      <c r="BX502">
        <v>479.05</v>
      </c>
      <c r="BY502">
        <v>480.9</v>
      </c>
      <c r="BZ502">
        <v>50.09635918537424</v>
      </c>
      <c r="CA502" t="s">
        <v>99</v>
      </c>
      <c r="CB502" t="s">
        <v>78</v>
      </c>
    </row>
    <row r="503" spans="1:80" x14ac:dyDescent="0.25">
      <c r="A503" t="s">
        <v>992</v>
      </c>
      <c r="B503" t="s">
        <v>720</v>
      </c>
      <c r="C503">
        <f>YEAR(Table_cherry_TWO_View_VY_SOP_Detail[[#This Row],[Document_Date]])</f>
        <v>2017</v>
      </c>
      <c r="D503">
        <f>MONTH(Table_cherry_TWO_View_VY_SOP_Detail[[#This Row],[Document_Date]])</f>
        <v>1</v>
      </c>
      <c r="E503" t="str">
        <f>TEXT(Table_cherry_TWO_View_VY_SOP_Detail[[#This Row],[Document_Date]], "yyyy-MMM")</f>
        <v>2017-Jan</v>
      </c>
      <c r="F503" s="3">
        <f>WEEKDAY(Table_cherry_TWO_View_VY_SOP_Detail[[#This Row],[Document_Date]])</f>
        <v>5</v>
      </c>
      <c r="G503">
        <f>WEEKNUM(Table_cherry_TWO_View_VY_SOP_Detail[[#This Row],[Document_Date]])</f>
        <v>1</v>
      </c>
      <c r="H503">
        <f ca="1">_xlfn.DAYS(Table_cherry_TWO_View_VY_SOP_Detail[[#This Row],[Due_Date]], Table_cherry_TWO_View_VY_SOP_Detail[[#This Row],[Today]])</f>
        <v>1201</v>
      </c>
      <c r="I503" s="2">
        <f t="shared" ca="1" si="7"/>
        <v>41539</v>
      </c>
      <c r="J503" s="1">
        <v>42740</v>
      </c>
      <c r="K503" s="1">
        <v>1</v>
      </c>
      <c r="L503" s="1">
        <v>42740</v>
      </c>
      <c r="M503" s="1">
        <v>42740</v>
      </c>
      <c r="N503">
        <v>212</v>
      </c>
      <c r="O503" t="s">
        <v>75</v>
      </c>
      <c r="P503" t="s">
        <v>142</v>
      </c>
      <c r="Q503" t="s">
        <v>143</v>
      </c>
      <c r="R503" t="s">
        <v>78</v>
      </c>
      <c r="S503" t="s">
        <v>735</v>
      </c>
      <c r="T503" t="s">
        <v>80</v>
      </c>
      <c r="U503" t="s">
        <v>80</v>
      </c>
      <c r="V503" t="s">
        <v>104</v>
      </c>
      <c r="W503" t="s">
        <v>104</v>
      </c>
      <c r="X503" t="s">
        <v>105</v>
      </c>
      <c r="Y503" t="s">
        <v>105</v>
      </c>
      <c r="Z503" t="s">
        <v>83</v>
      </c>
      <c r="AA503" t="s">
        <v>145</v>
      </c>
      <c r="AB503" t="s">
        <v>145</v>
      </c>
      <c r="AC503" t="s">
        <v>86</v>
      </c>
      <c r="AD503" t="s">
        <v>80</v>
      </c>
      <c r="AE503" t="s">
        <v>143</v>
      </c>
      <c r="AF503" t="s">
        <v>146</v>
      </c>
      <c r="AG503" t="s">
        <v>78</v>
      </c>
      <c r="AH503" t="s">
        <v>78</v>
      </c>
      <c r="AI503" t="s">
        <v>147</v>
      </c>
      <c r="AJ503" t="s">
        <v>148</v>
      </c>
      <c r="AK503" t="s">
        <v>149</v>
      </c>
      <c r="AL503" t="s">
        <v>91</v>
      </c>
      <c r="AM503" t="s">
        <v>80</v>
      </c>
      <c r="AN503" t="s">
        <v>143</v>
      </c>
      <c r="AO503" t="s">
        <v>146</v>
      </c>
      <c r="AP503" t="s">
        <v>78</v>
      </c>
      <c r="AQ503" t="s">
        <v>78</v>
      </c>
      <c r="AR503" t="s">
        <v>147</v>
      </c>
      <c r="AS503" t="s">
        <v>148</v>
      </c>
      <c r="AT503" t="s">
        <v>149</v>
      </c>
      <c r="AU503" t="s">
        <v>91</v>
      </c>
      <c r="AV503">
        <v>427.74</v>
      </c>
      <c r="AW503">
        <v>0</v>
      </c>
      <c r="AX503">
        <v>399.75</v>
      </c>
      <c r="AY503">
        <v>0</v>
      </c>
      <c r="AZ503">
        <v>0</v>
      </c>
      <c r="BA503">
        <v>27.99</v>
      </c>
      <c r="BB503" t="s">
        <v>92</v>
      </c>
      <c r="BC503" s="1">
        <v>42740</v>
      </c>
      <c r="BD503" s="1">
        <v>42740</v>
      </c>
      <c r="BE503" t="s">
        <v>125</v>
      </c>
      <c r="BF503" t="s">
        <v>78</v>
      </c>
      <c r="BG503" t="s">
        <v>78</v>
      </c>
      <c r="BH503">
        <v>16384</v>
      </c>
      <c r="BI503">
        <v>0</v>
      </c>
      <c r="BJ503" t="s">
        <v>94</v>
      </c>
      <c r="BK503" t="s">
        <v>761</v>
      </c>
      <c r="BL503" t="s">
        <v>762</v>
      </c>
      <c r="BM503">
        <v>5</v>
      </c>
      <c r="BN503" t="s">
        <v>97</v>
      </c>
      <c r="BO503">
        <v>1</v>
      </c>
      <c r="BP503">
        <v>0</v>
      </c>
      <c r="BQ503">
        <v>79.95</v>
      </c>
      <c r="BR503">
        <v>399.75</v>
      </c>
      <c r="BS503" t="s">
        <v>98</v>
      </c>
      <c r="BT503">
        <v>0</v>
      </c>
      <c r="BU503">
        <v>0</v>
      </c>
      <c r="BV503">
        <v>0</v>
      </c>
      <c r="BW503">
        <v>35.89</v>
      </c>
      <c r="BX503">
        <v>179.45</v>
      </c>
      <c r="BY503">
        <v>220.3</v>
      </c>
      <c r="BZ503">
        <v>55.109443402126331</v>
      </c>
      <c r="CA503" t="s">
        <v>99</v>
      </c>
      <c r="CB503" t="s">
        <v>78</v>
      </c>
    </row>
    <row r="504" spans="1:80" x14ac:dyDescent="0.25">
      <c r="A504" t="s">
        <v>993</v>
      </c>
      <c r="B504" t="s">
        <v>720</v>
      </c>
      <c r="C504">
        <f>YEAR(Table_cherry_TWO_View_VY_SOP_Detail[[#This Row],[Document_Date]])</f>
        <v>2017</v>
      </c>
      <c r="D504">
        <f>MONTH(Table_cherry_TWO_View_VY_SOP_Detail[[#This Row],[Document_Date]])</f>
        <v>1</v>
      </c>
      <c r="E504" t="str">
        <f>TEXT(Table_cherry_TWO_View_VY_SOP_Detail[[#This Row],[Document_Date]], "yyyy-MMM")</f>
        <v>2017-Jan</v>
      </c>
      <c r="F504" s="3">
        <f>WEEKDAY(Table_cherry_TWO_View_VY_SOP_Detail[[#This Row],[Document_Date]])</f>
        <v>6</v>
      </c>
      <c r="G504">
        <f>WEEKNUM(Table_cherry_TWO_View_VY_SOP_Detail[[#This Row],[Document_Date]])</f>
        <v>1</v>
      </c>
      <c r="H504">
        <f ca="1">_xlfn.DAYS(Table_cherry_TWO_View_VY_SOP_Detail[[#This Row],[Due_Date]], Table_cherry_TWO_View_VY_SOP_Detail[[#This Row],[Today]])</f>
        <v>1202</v>
      </c>
      <c r="I504" s="2">
        <f t="shared" ca="1" si="7"/>
        <v>41539</v>
      </c>
      <c r="J504" s="1">
        <v>42741</v>
      </c>
      <c r="K504" s="1">
        <v>1</v>
      </c>
      <c r="L504" s="1">
        <v>42741</v>
      </c>
      <c r="M504" s="1">
        <v>42741</v>
      </c>
      <c r="N504">
        <v>214</v>
      </c>
      <c r="O504" t="s">
        <v>75</v>
      </c>
      <c r="P504" t="s">
        <v>309</v>
      </c>
      <c r="Q504" t="s">
        <v>310</v>
      </c>
      <c r="R504" t="s">
        <v>78</v>
      </c>
      <c r="S504" t="s">
        <v>735</v>
      </c>
      <c r="T504" t="s">
        <v>80</v>
      </c>
      <c r="U504" t="s">
        <v>80</v>
      </c>
      <c r="V504" t="s">
        <v>267</v>
      </c>
      <c r="W504" t="s">
        <v>267</v>
      </c>
      <c r="X504" t="s">
        <v>268</v>
      </c>
      <c r="Y504" t="s">
        <v>268</v>
      </c>
      <c r="Z504" t="s">
        <v>83</v>
      </c>
      <c r="AA504" t="s">
        <v>84</v>
      </c>
      <c r="AB504" t="s">
        <v>84</v>
      </c>
      <c r="AC504" t="s">
        <v>86</v>
      </c>
      <c r="AD504" t="s">
        <v>86</v>
      </c>
      <c r="AE504" t="s">
        <v>310</v>
      </c>
      <c r="AF504" t="s">
        <v>312</v>
      </c>
      <c r="AG504" t="s">
        <v>78</v>
      </c>
      <c r="AH504" t="s">
        <v>78</v>
      </c>
      <c r="AI504" t="s">
        <v>313</v>
      </c>
      <c r="AJ504" t="s">
        <v>278</v>
      </c>
      <c r="AK504" t="s">
        <v>314</v>
      </c>
      <c r="AL504" t="s">
        <v>91</v>
      </c>
      <c r="AM504" t="s">
        <v>86</v>
      </c>
      <c r="AN504" t="s">
        <v>310</v>
      </c>
      <c r="AO504" t="s">
        <v>312</v>
      </c>
      <c r="AP504" t="s">
        <v>78</v>
      </c>
      <c r="AQ504" t="s">
        <v>78</v>
      </c>
      <c r="AR504" t="s">
        <v>313</v>
      </c>
      <c r="AS504" t="s">
        <v>278</v>
      </c>
      <c r="AT504" t="s">
        <v>314</v>
      </c>
      <c r="AU504" t="s">
        <v>91</v>
      </c>
      <c r="AV504">
        <v>342.3</v>
      </c>
      <c r="AW504">
        <v>0</v>
      </c>
      <c r="AX504">
        <v>319.89999999999998</v>
      </c>
      <c r="AY504">
        <v>0</v>
      </c>
      <c r="AZ504">
        <v>0</v>
      </c>
      <c r="BA504">
        <v>22.4</v>
      </c>
      <c r="BB504" t="s">
        <v>92</v>
      </c>
      <c r="BC504" s="1">
        <v>42741</v>
      </c>
      <c r="BD504" s="1">
        <v>42741</v>
      </c>
      <c r="BE504" t="s">
        <v>125</v>
      </c>
      <c r="BF504" t="s">
        <v>78</v>
      </c>
      <c r="BG504" t="s">
        <v>78</v>
      </c>
      <c r="BH504">
        <v>16384</v>
      </c>
      <c r="BI504">
        <v>0</v>
      </c>
      <c r="BJ504" t="s">
        <v>94</v>
      </c>
      <c r="BK504" t="s">
        <v>864</v>
      </c>
      <c r="BL504" t="s">
        <v>865</v>
      </c>
      <c r="BM504">
        <v>2</v>
      </c>
      <c r="BN504" t="s">
        <v>97</v>
      </c>
      <c r="BO504">
        <v>1</v>
      </c>
      <c r="BP504">
        <v>0</v>
      </c>
      <c r="BQ504">
        <v>159.94999999999999</v>
      </c>
      <c r="BR504">
        <v>319.89999999999998</v>
      </c>
      <c r="BS504" t="s">
        <v>98</v>
      </c>
      <c r="BT504">
        <v>0</v>
      </c>
      <c r="BU504">
        <v>0</v>
      </c>
      <c r="BV504">
        <v>0</v>
      </c>
      <c r="BW504">
        <v>75.150000000000006</v>
      </c>
      <c r="BX504">
        <v>150.30000000000001</v>
      </c>
      <c r="BY504">
        <v>169.6</v>
      </c>
      <c r="BZ504">
        <v>53.016567677399188</v>
      </c>
      <c r="CA504" t="s">
        <v>99</v>
      </c>
      <c r="CB504" t="s">
        <v>78</v>
      </c>
    </row>
    <row r="505" spans="1:80" x14ac:dyDescent="0.25">
      <c r="A505" t="s">
        <v>994</v>
      </c>
      <c r="B505" t="s">
        <v>720</v>
      </c>
      <c r="C505">
        <f>YEAR(Table_cherry_TWO_View_VY_SOP_Detail[[#This Row],[Document_Date]])</f>
        <v>2017</v>
      </c>
      <c r="D505">
        <f>MONTH(Table_cherry_TWO_View_VY_SOP_Detail[[#This Row],[Document_Date]])</f>
        <v>1</v>
      </c>
      <c r="E505" t="str">
        <f>TEXT(Table_cherry_TWO_View_VY_SOP_Detail[[#This Row],[Document_Date]], "yyyy-MMM")</f>
        <v>2017-Jan</v>
      </c>
      <c r="F505" s="3">
        <f>WEEKDAY(Table_cherry_TWO_View_VY_SOP_Detail[[#This Row],[Document_Date]])</f>
        <v>6</v>
      </c>
      <c r="G505">
        <f>WEEKNUM(Table_cherry_TWO_View_VY_SOP_Detail[[#This Row],[Document_Date]])</f>
        <v>1</v>
      </c>
      <c r="H505">
        <f ca="1">_xlfn.DAYS(Table_cherry_TWO_View_VY_SOP_Detail[[#This Row],[Due_Date]], Table_cherry_TWO_View_VY_SOP_Detail[[#This Row],[Today]])</f>
        <v>1202</v>
      </c>
      <c r="I505" s="2">
        <f t="shared" ca="1" si="7"/>
        <v>41539</v>
      </c>
      <c r="J505" s="1">
        <v>42741</v>
      </c>
      <c r="K505" s="1">
        <v>1</v>
      </c>
      <c r="L505" s="1">
        <v>42741</v>
      </c>
      <c r="M505" s="1">
        <v>42741</v>
      </c>
      <c r="N505">
        <v>215</v>
      </c>
      <c r="O505" t="s">
        <v>75</v>
      </c>
      <c r="P505" t="s">
        <v>829</v>
      </c>
      <c r="Q505" t="s">
        <v>830</v>
      </c>
      <c r="R505" t="s">
        <v>78</v>
      </c>
      <c r="S505" t="s">
        <v>735</v>
      </c>
      <c r="T505" t="s">
        <v>311</v>
      </c>
      <c r="U505" t="s">
        <v>311</v>
      </c>
      <c r="V505" t="s">
        <v>226</v>
      </c>
      <c r="W505" t="s">
        <v>226</v>
      </c>
      <c r="X505" t="s">
        <v>227</v>
      </c>
      <c r="Y505" t="s">
        <v>227</v>
      </c>
      <c r="Z505" t="s">
        <v>78</v>
      </c>
      <c r="AA505" t="s">
        <v>228</v>
      </c>
      <c r="AB505" t="s">
        <v>228</v>
      </c>
      <c r="AC505" t="s">
        <v>86</v>
      </c>
      <c r="AD505" t="s">
        <v>86</v>
      </c>
      <c r="AE505" t="s">
        <v>830</v>
      </c>
      <c r="AF505" t="s">
        <v>832</v>
      </c>
      <c r="AG505" t="s">
        <v>78</v>
      </c>
      <c r="AH505" t="s">
        <v>78</v>
      </c>
      <c r="AI505" t="s">
        <v>833</v>
      </c>
      <c r="AJ505" t="s">
        <v>78</v>
      </c>
      <c r="AK505" t="s">
        <v>78</v>
      </c>
      <c r="AL505" t="s">
        <v>422</v>
      </c>
      <c r="AM505" t="s">
        <v>86</v>
      </c>
      <c r="AN505" t="s">
        <v>830</v>
      </c>
      <c r="AO505" t="s">
        <v>832</v>
      </c>
      <c r="AP505" t="s">
        <v>78</v>
      </c>
      <c r="AQ505" t="s">
        <v>78</v>
      </c>
      <c r="AR505" t="s">
        <v>833</v>
      </c>
      <c r="AS505" t="s">
        <v>78</v>
      </c>
      <c r="AT505" t="s">
        <v>78</v>
      </c>
      <c r="AU505" t="s">
        <v>422</v>
      </c>
      <c r="AV505">
        <v>404.84</v>
      </c>
      <c r="AW505">
        <v>0</v>
      </c>
      <c r="AX505">
        <v>359.85</v>
      </c>
      <c r="AY505">
        <v>0</v>
      </c>
      <c r="AZ505">
        <v>0</v>
      </c>
      <c r="BA505">
        <v>44.99</v>
      </c>
      <c r="BB505" t="s">
        <v>92</v>
      </c>
      <c r="BC505" s="1">
        <v>42741</v>
      </c>
      <c r="BD505" s="1">
        <v>42741</v>
      </c>
      <c r="BE505" t="s">
        <v>125</v>
      </c>
      <c r="BF505" t="s">
        <v>78</v>
      </c>
      <c r="BG505" t="s">
        <v>78</v>
      </c>
      <c r="BH505">
        <v>49152</v>
      </c>
      <c r="BI505">
        <v>0</v>
      </c>
      <c r="BJ505" t="s">
        <v>94</v>
      </c>
      <c r="BK505" t="s">
        <v>867</v>
      </c>
      <c r="BL505" t="s">
        <v>868</v>
      </c>
      <c r="BM505">
        <v>3</v>
      </c>
      <c r="BN505" t="s">
        <v>97</v>
      </c>
      <c r="BO505">
        <v>1</v>
      </c>
      <c r="BP505">
        <v>0</v>
      </c>
      <c r="BQ505">
        <v>119.95</v>
      </c>
      <c r="BR505">
        <v>359.85</v>
      </c>
      <c r="BS505" t="s">
        <v>98</v>
      </c>
      <c r="BT505">
        <v>0</v>
      </c>
      <c r="BU505">
        <v>0</v>
      </c>
      <c r="BV505">
        <v>0</v>
      </c>
      <c r="BW505">
        <v>59.5</v>
      </c>
      <c r="BX505">
        <v>178.5</v>
      </c>
      <c r="BY505">
        <v>181.35</v>
      </c>
      <c r="BZ505">
        <v>50.395998332638598</v>
      </c>
      <c r="CA505" t="s">
        <v>99</v>
      </c>
      <c r="CB505" t="s">
        <v>78</v>
      </c>
    </row>
    <row r="506" spans="1:80" x14ac:dyDescent="0.25">
      <c r="A506" t="s">
        <v>995</v>
      </c>
      <c r="B506" t="s">
        <v>720</v>
      </c>
      <c r="C506">
        <f>YEAR(Table_cherry_TWO_View_VY_SOP_Detail[[#This Row],[Document_Date]])</f>
        <v>2017</v>
      </c>
      <c r="D506">
        <f>MONTH(Table_cherry_TWO_View_VY_SOP_Detail[[#This Row],[Document_Date]])</f>
        <v>1</v>
      </c>
      <c r="E506" t="str">
        <f>TEXT(Table_cherry_TWO_View_VY_SOP_Detail[[#This Row],[Document_Date]], "yyyy-MMM")</f>
        <v>2017-Jan</v>
      </c>
      <c r="F506" s="3">
        <f>WEEKDAY(Table_cherry_TWO_View_VY_SOP_Detail[[#This Row],[Document_Date]])</f>
        <v>7</v>
      </c>
      <c r="G506">
        <f>WEEKNUM(Table_cherry_TWO_View_VY_SOP_Detail[[#This Row],[Document_Date]])</f>
        <v>1</v>
      </c>
      <c r="H506">
        <f ca="1">_xlfn.DAYS(Table_cherry_TWO_View_VY_SOP_Detail[[#This Row],[Due_Date]], Table_cherry_TWO_View_VY_SOP_Detail[[#This Row],[Today]])</f>
        <v>1203</v>
      </c>
      <c r="I506" s="2">
        <f t="shared" ca="1" si="7"/>
        <v>41539</v>
      </c>
      <c r="J506" s="1">
        <v>42742</v>
      </c>
      <c r="K506" s="1">
        <v>1</v>
      </c>
      <c r="L506" s="1">
        <v>42742</v>
      </c>
      <c r="M506" s="1">
        <v>42742</v>
      </c>
      <c r="N506">
        <v>216</v>
      </c>
      <c r="O506" t="s">
        <v>75</v>
      </c>
      <c r="P506" t="s">
        <v>766</v>
      </c>
      <c r="Q506" t="s">
        <v>767</v>
      </c>
      <c r="R506" t="s">
        <v>78</v>
      </c>
      <c r="S506" t="s">
        <v>735</v>
      </c>
      <c r="T506" t="s">
        <v>80</v>
      </c>
      <c r="U506" t="s">
        <v>80</v>
      </c>
      <c r="V506" t="s">
        <v>131</v>
      </c>
      <c r="W506" t="s">
        <v>131</v>
      </c>
      <c r="X506" t="s">
        <v>132</v>
      </c>
      <c r="Y506" t="s">
        <v>132</v>
      </c>
      <c r="Z506" t="s">
        <v>83</v>
      </c>
      <c r="AA506" t="s">
        <v>84</v>
      </c>
      <c r="AB506" t="s">
        <v>84</v>
      </c>
      <c r="AC506" t="s">
        <v>86</v>
      </c>
      <c r="AD506" t="s">
        <v>86</v>
      </c>
      <c r="AE506" t="s">
        <v>767</v>
      </c>
      <c r="AF506" t="s">
        <v>768</v>
      </c>
      <c r="AG506" t="s">
        <v>78</v>
      </c>
      <c r="AH506" t="s">
        <v>78</v>
      </c>
      <c r="AI506" t="s">
        <v>769</v>
      </c>
      <c r="AJ506" t="s">
        <v>136</v>
      </c>
      <c r="AK506" t="s">
        <v>770</v>
      </c>
      <c r="AL506" t="s">
        <v>91</v>
      </c>
      <c r="AM506" t="s">
        <v>86</v>
      </c>
      <c r="AN506" t="s">
        <v>767</v>
      </c>
      <c r="AO506" t="s">
        <v>768</v>
      </c>
      <c r="AP506" t="s">
        <v>78</v>
      </c>
      <c r="AQ506" t="s">
        <v>78</v>
      </c>
      <c r="AR506" t="s">
        <v>769</v>
      </c>
      <c r="AS506" t="s">
        <v>136</v>
      </c>
      <c r="AT506" t="s">
        <v>770</v>
      </c>
      <c r="AU506" t="s">
        <v>91</v>
      </c>
      <c r="AV506">
        <v>42.7</v>
      </c>
      <c r="AW506">
        <v>0</v>
      </c>
      <c r="AX506">
        <v>39.9</v>
      </c>
      <c r="AY506">
        <v>0</v>
      </c>
      <c r="AZ506">
        <v>0</v>
      </c>
      <c r="BA506">
        <v>2.8</v>
      </c>
      <c r="BB506" t="s">
        <v>92</v>
      </c>
      <c r="BC506" s="1">
        <v>42742</v>
      </c>
      <c r="BD506" s="1">
        <v>42742</v>
      </c>
      <c r="BE506" t="s">
        <v>125</v>
      </c>
      <c r="BF506" t="s">
        <v>78</v>
      </c>
      <c r="BG506" t="s">
        <v>78</v>
      </c>
      <c r="BH506">
        <v>16384</v>
      </c>
      <c r="BI506">
        <v>0</v>
      </c>
      <c r="BJ506" t="s">
        <v>94</v>
      </c>
      <c r="BK506" t="s">
        <v>159</v>
      </c>
      <c r="BL506" t="s">
        <v>160</v>
      </c>
      <c r="BM506">
        <v>2</v>
      </c>
      <c r="BN506" t="s">
        <v>97</v>
      </c>
      <c r="BO506">
        <v>1</v>
      </c>
      <c r="BP506">
        <v>0</v>
      </c>
      <c r="BQ506">
        <v>19.95</v>
      </c>
      <c r="BR506">
        <v>39.9</v>
      </c>
      <c r="BS506" t="s">
        <v>98</v>
      </c>
      <c r="BT506">
        <v>0</v>
      </c>
      <c r="BU506">
        <v>0</v>
      </c>
      <c r="BV506">
        <v>0</v>
      </c>
      <c r="BW506">
        <v>5.98</v>
      </c>
      <c r="BX506">
        <v>11.96</v>
      </c>
      <c r="BY506">
        <v>27.94</v>
      </c>
      <c r="BZ506">
        <v>70.025062656641595</v>
      </c>
      <c r="CA506" t="s">
        <v>99</v>
      </c>
      <c r="CB506" t="s">
        <v>78</v>
      </c>
    </row>
    <row r="507" spans="1:80" x14ac:dyDescent="0.25">
      <c r="A507" t="s">
        <v>996</v>
      </c>
      <c r="B507" t="s">
        <v>720</v>
      </c>
      <c r="C507">
        <f>YEAR(Table_cherry_TWO_View_VY_SOP_Detail[[#This Row],[Document_Date]])</f>
        <v>2017</v>
      </c>
      <c r="D507">
        <f>MONTH(Table_cherry_TWO_View_VY_SOP_Detail[[#This Row],[Document_Date]])</f>
        <v>1</v>
      </c>
      <c r="E507" t="str">
        <f>TEXT(Table_cherry_TWO_View_VY_SOP_Detail[[#This Row],[Document_Date]], "yyyy-MMM")</f>
        <v>2017-Jan</v>
      </c>
      <c r="F507" s="3">
        <f>WEEKDAY(Table_cherry_TWO_View_VY_SOP_Detail[[#This Row],[Document_Date]])</f>
        <v>7</v>
      </c>
      <c r="G507">
        <f>WEEKNUM(Table_cherry_TWO_View_VY_SOP_Detail[[#This Row],[Document_Date]])</f>
        <v>1</v>
      </c>
      <c r="H507">
        <f ca="1">_xlfn.DAYS(Table_cherry_TWO_View_VY_SOP_Detail[[#This Row],[Due_Date]], Table_cherry_TWO_View_VY_SOP_Detail[[#This Row],[Today]])</f>
        <v>1203</v>
      </c>
      <c r="I507" s="2">
        <f t="shared" ca="1" si="7"/>
        <v>41539</v>
      </c>
      <c r="J507" s="1">
        <v>42742</v>
      </c>
      <c r="K507" s="1">
        <v>1</v>
      </c>
      <c r="L507" s="1">
        <v>42742</v>
      </c>
      <c r="M507" s="1">
        <v>42742</v>
      </c>
      <c r="N507">
        <v>217</v>
      </c>
      <c r="O507" t="s">
        <v>75</v>
      </c>
      <c r="P507" t="s">
        <v>142</v>
      </c>
      <c r="Q507" t="s">
        <v>143</v>
      </c>
      <c r="R507" t="s">
        <v>78</v>
      </c>
      <c r="S507" t="s">
        <v>735</v>
      </c>
      <c r="T507" t="s">
        <v>80</v>
      </c>
      <c r="U507" t="s">
        <v>311</v>
      </c>
      <c r="V507" t="s">
        <v>104</v>
      </c>
      <c r="W507" t="s">
        <v>104</v>
      </c>
      <c r="X507" t="s">
        <v>105</v>
      </c>
      <c r="Y507" t="s">
        <v>105</v>
      </c>
      <c r="Z507" t="s">
        <v>83</v>
      </c>
      <c r="AA507" t="s">
        <v>145</v>
      </c>
      <c r="AB507" t="s">
        <v>145</v>
      </c>
      <c r="AC507" t="s">
        <v>86</v>
      </c>
      <c r="AD507" t="s">
        <v>80</v>
      </c>
      <c r="AE507" t="s">
        <v>143</v>
      </c>
      <c r="AF507" t="s">
        <v>146</v>
      </c>
      <c r="AG507" t="s">
        <v>78</v>
      </c>
      <c r="AH507" t="s">
        <v>78</v>
      </c>
      <c r="AI507" t="s">
        <v>147</v>
      </c>
      <c r="AJ507" t="s">
        <v>148</v>
      </c>
      <c r="AK507" t="s">
        <v>149</v>
      </c>
      <c r="AL507" t="s">
        <v>91</v>
      </c>
      <c r="AM507" t="s">
        <v>80</v>
      </c>
      <c r="AN507" t="s">
        <v>143</v>
      </c>
      <c r="AO507" t="s">
        <v>146</v>
      </c>
      <c r="AP507" t="s">
        <v>78</v>
      </c>
      <c r="AQ507" t="s">
        <v>78</v>
      </c>
      <c r="AR507" t="s">
        <v>147</v>
      </c>
      <c r="AS507" t="s">
        <v>148</v>
      </c>
      <c r="AT507" t="s">
        <v>149</v>
      </c>
      <c r="AU507" t="s">
        <v>91</v>
      </c>
      <c r="AV507">
        <v>406.5</v>
      </c>
      <c r="AW507">
        <v>0</v>
      </c>
      <c r="AX507">
        <v>379.9</v>
      </c>
      <c r="AY507">
        <v>0</v>
      </c>
      <c r="AZ507">
        <v>0</v>
      </c>
      <c r="BA507">
        <v>26.6</v>
      </c>
      <c r="BB507" t="s">
        <v>92</v>
      </c>
      <c r="BC507" s="1">
        <v>42742</v>
      </c>
      <c r="BD507" s="1">
        <v>42742</v>
      </c>
      <c r="BE507" t="s">
        <v>125</v>
      </c>
      <c r="BF507" t="s">
        <v>78</v>
      </c>
      <c r="BG507" t="s">
        <v>78</v>
      </c>
      <c r="BH507">
        <v>16384</v>
      </c>
      <c r="BI507">
        <v>0</v>
      </c>
      <c r="BJ507" t="s">
        <v>94</v>
      </c>
      <c r="BK507" t="s">
        <v>245</v>
      </c>
      <c r="BL507" t="s">
        <v>246</v>
      </c>
      <c r="BM507">
        <v>2</v>
      </c>
      <c r="BN507" t="s">
        <v>97</v>
      </c>
      <c r="BO507">
        <v>1</v>
      </c>
      <c r="BP507">
        <v>0</v>
      </c>
      <c r="BQ507">
        <v>189.95</v>
      </c>
      <c r="BR507">
        <v>379.9</v>
      </c>
      <c r="BS507" t="s">
        <v>98</v>
      </c>
      <c r="BT507">
        <v>0</v>
      </c>
      <c r="BU507">
        <v>0</v>
      </c>
      <c r="BV507">
        <v>0</v>
      </c>
      <c r="BW507">
        <v>93.55</v>
      </c>
      <c r="BX507">
        <v>187.1</v>
      </c>
      <c r="BY507">
        <v>192.8</v>
      </c>
      <c r="BZ507">
        <v>50.75019742037378</v>
      </c>
      <c r="CA507" t="s">
        <v>221</v>
      </c>
      <c r="CB507" t="s">
        <v>222</v>
      </c>
    </row>
    <row r="508" spans="1:80" x14ac:dyDescent="0.25">
      <c r="A508" t="s">
        <v>997</v>
      </c>
      <c r="B508" t="s">
        <v>720</v>
      </c>
      <c r="C508">
        <f>YEAR(Table_cherry_TWO_View_VY_SOP_Detail[[#This Row],[Document_Date]])</f>
        <v>2017</v>
      </c>
      <c r="D508">
        <f>MONTH(Table_cherry_TWO_View_VY_SOP_Detail[[#This Row],[Document_Date]])</f>
        <v>1</v>
      </c>
      <c r="E508" t="str">
        <f>TEXT(Table_cherry_TWO_View_VY_SOP_Detail[[#This Row],[Document_Date]], "yyyy-MMM")</f>
        <v>2017-Jan</v>
      </c>
      <c r="F508" s="3">
        <f>WEEKDAY(Table_cherry_TWO_View_VY_SOP_Detail[[#This Row],[Document_Date]])</f>
        <v>1</v>
      </c>
      <c r="G508">
        <f>WEEKNUM(Table_cherry_TWO_View_VY_SOP_Detail[[#This Row],[Document_Date]])</f>
        <v>2</v>
      </c>
      <c r="H508">
        <f ca="1">_xlfn.DAYS(Table_cherry_TWO_View_VY_SOP_Detail[[#This Row],[Due_Date]], Table_cherry_TWO_View_VY_SOP_Detail[[#This Row],[Today]])</f>
        <v>1204</v>
      </c>
      <c r="I508" s="2">
        <f t="shared" ca="1" si="7"/>
        <v>41539</v>
      </c>
      <c r="J508" s="1">
        <v>42743</v>
      </c>
      <c r="K508" s="1">
        <v>1</v>
      </c>
      <c r="L508" s="1">
        <v>42743</v>
      </c>
      <c r="M508" s="1">
        <v>42743</v>
      </c>
      <c r="N508">
        <v>218</v>
      </c>
      <c r="O508" t="s">
        <v>75</v>
      </c>
      <c r="P508" t="s">
        <v>142</v>
      </c>
      <c r="Q508" t="s">
        <v>143</v>
      </c>
      <c r="R508" t="s">
        <v>78</v>
      </c>
      <c r="S508" t="s">
        <v>735</v>
      </c>
      <c r="T508" t="s">
        <v>80</v>
      </c>
      <c r="U508" t="s">
        <v>80</v>
      </c>
      <c r="V508" t="s">
        <v>104</v>
      </c>
      <c r="W508" t="s">
        <v>104</v>
      </c>
      <c r="X508" t="s">
        <v>105</v>
      </c>
      <c r="Y508" t="s">
        <v>105</v>
      </c>
      <c r="Z508" t="s">
        <v>83</v>
      </c>
      <c r="AA508" t="s">
        <v>145</v>
      </c>
      <c r="AB508" t="s">
        <v>145</v>
      </c>
      <c r="AC508" t="s">
        <v>86</v>
      </c>
      <c r="AD508" t="s">
        <v>80</v>
      </c>
      <c r="AE508" t="s">
        <v>143</v>
      </c>
      <c r="AF508" t="s">
        <v>146</v>
      </c>
      <c r="AG508" t="s">
        <v>78</v>
      </c>
      <c r="AH508" t="s">
        <v>78</v>
      </c>
      <c r="AI508" t="s">
        <v>147</v>
      </c>
      <c r="AJ508" t="s">
        <v>148</v>
      </c>
      <c r="AK508" t="s">
        <v>149</v>
      </c>
      <c r="AL508" t="s">
        <v>91</v>
      </c>
      <c r="AM508" t="s">
        <v>80</v>
      </c>
      <c r="AN508" t="s">
        <v>143</v>
      </c>
      <c r="AO508" t="s">
        <v>146</v>
      </c>
      <c r="AP508" t="s">
        <v>78</v>
      </c>
      <c r="AQ508" t="s">
        <v>78</v>
      </c>
      <c r="AR508" t="s">
        <v>147</v>
      </c>
      <c r="AS508" t="s">
        <v>148</v>
      </c>
      <c r="AT508" t="s">
        <v>149</v>
      </c>
      <c r="AU508" t="s">
        <v>91</v>
      </c>
      <c r="AV508">
        <v>53.24</v>
      </c>
      <c r="AW508">
        <v>0</v>
      </c>
      <c r="AX508">
        <v>49.75</v>
      </c>
      <c r="AY508">
        <v>0</v>
      </c>
      <c r="AZ508">
        <v>0</v>
      </c>
      <c r="BA508">
        <v>3.49</v>
      </c>
      <c r="BB508" t="s">
        <v>92</v>
      </c>
      <c r="BC508" s="1">
        <v>42743</v>
      </c>
      <c r="BD508" s="1">
        <v>42743</v>
      </c>
      <c r="BE508" t="s">
        <v>125</v>
      </c>
      <c r="BF508" t="s">
        <v>78</v>
      </c>
      <c r="BG508" t="s">
        <v>78</v>
      </c>
      <c r="BH508">
        <v>16384</v>
      </c>
      <c r="BI508">
        <v>0</v>
      </c>
      <c r="BJ508" t="s">
        <v>94</v>
      </c>
      <c r="BK508" t="s">
        <v>253</v>
      </c>
      <c r="BL508" t="s">
        <v>254</v>
      </c>
      <c r="BM508">
        <v>5</v>
      </c>
      <c r="BN508" t="s">
        <v>97</v>
      </c>
      <c r="BO508">
        <v>1</v>
      </c>
      <c r="BP508">
        <v>0</v>
      </c>
      <c r="BQ508">
        <v>9.9499999999999993</v>
      </c>
      <c r="BR508">
        <v>49.75</v>
      </c>
      <c r="BS508" t="s">
        <v>98</v>
      </c>
      <c r="BT508">
        <v>0</v>
      </c>
      <c r="BU508">
        <v>0</v>
      </c>
      <c r="BV508">
        <v>0</v>
      </c>
      <c r="BW508">
        <v>3.29</v>
      </c>
      <c r="BX508">
        <v>16.45</v>
      </c>
      <c r="BY508">
        <v>33.299999999999997</v>
      </c>
      <c r="BZ508">
        <v>66.934673366834176</v>
      </c>
      <c r="CA508" t="s">
        <v>99</v>
      </c>
      <c r="CB508" t="s">
        <v>78</v>
      </c>
    </row>
    <row r="509" spans="1:80" x14ac:dyDescent="0.25">
      <c r="A509" t="s">
        <v>998</v>
      </c>
      <c r="B509" t="s">
        <v>720</v>
      </c>
      <c r="C509">
        <f>YEAR(Table_cherry_TWO_View_VY_SOP_Detail[[#This Row],[Document_Date]])</f>
        <v>2017</v>
      </c>
      <c r="D509">
        <f>MONTH(Table_cherry_TWO_View_VY_SOP_Detail[[#This Row],[Document_Date]])</f>
        <v>1</v>
      </c>
      <c r="E509" t="str">
        <f>TEXT(Table_cherry_TWO_View_VY_SOP_Detail[[#This Row],[Document_Date]], "yyyy-MMM")</f>
        <v>2017-Jan</v>
      </c>
      <c r="F509" s="3">
        <f>WEEKDAY(Table_cherry_TWO_View_VY_SOP_Detail[[#This Row],[Document_Date]])</f>
        <v>1</v>
      </c>
      <c r="G509">
        <f>WEEKNUM(Table_cherry_TWO_View_VY_SOP_Detail[[#This Row],[Document_Date]])</f>
        <v>2</v>
      </c>
      <c r="H509">
        <f ca="1">_xlfn.DAYS(Table_cherry_TWO_View_VY_SOP_Detail[[#This Row],[Due_Date]], Table_cherry_TWO_View_VY_SOP_Detail[[#This Row],[Today]])</f>
        <v>1204</v>
      </c>
      <c r="I509" s="2">
        <f t="shared" ca="1" si="7"/>
        <v>41539</v>
      </c>
      <c r="J509" s="1">
        <v>42743</v>
      </c>
      <c r="K509" s="1">
        <v>1</v>
      </c>
      <c r="L509" s="1">
        <v>42743</v>
      </c>
      <c r="M509" s="1">
        <v>42743</v>
      </c>
      <c r="N509">
        <v>219</v>
      </c>
      <c r="O509" t="s">
        <v>75</v>
      </c>
      <c r="P509" t="s">
        <v>142</v>
      </c>
      <c r="Q509" t="s">
        <v>143</v>
      </c>
      <c r="R509" t="s">
        <v>78</v>
      </c>
      <c r="S509" t="s">
        <v>735</v>
      </c>
      <c r="T509" t="s">
        <v>80</v>
      </c>
      <c r="U509" t="s">
        <v>80</v>
      </c>
      <c r="V509" t="s">
        <v>104</v>
      </c>
      <c r="W509" t="s">
        <v>104</v>
      </c>
      <c r="X509" t="s">
        <v>105</v>
      </c>
      <c r="Y509" t="s">
        <v>105</v>
      </c>
      <c r="Z509" t="s">
        <v>83</v>
      </c>
      <c r="AA509" t="s">
        <v>145</v>
      </c>
      <c r="AB509" t="s">
        <v>145</v>
      </c>
      <c r="AC509" t="s">
        <v>86</v>
      </c>
      <c r="AD509" t="s">
        <v>80</v>
      </c>
      <c r="AE509" t="s">
        <v>143</v>
      </c>
      <c r="AF509" t="s">
        <v>146</v>
      </c>
      <c r="AG509" t="s">
        <v>78</v>
      </c>
      <c r="AH509" t="s">
        <v>78</v>
      </c>
      <c r="AI509" t="s">
        <v>147</v>
      </c>
      <c r="AJ509" t="s">
        <v>148</v>
      </c>
      <c r="AK509" t="s">
        <v>149</v>
      </c>
      <c r="AL509" t="s">
        <v>91</v>
      </c>
      <c r="AM509" t="s">
        <v>80</v>
      </c>
      <c r="AN509" t="s">
        <v>143</v>
      </c>
      <c r="AO509" t="s">
        <v>146</v>
      </c>
      <c r="AP509" t="s">
        <v>78</v>
      </c>
      <c r="AQ509" t="s">
        <v>78</v>
      </c>
      <c r="AR509" t="s">
        <v>147</v>
      </c>
      <c r="AS509" t="s">
        <v>148</v>
      </c>
      <c r="AT509" t="s">
        <v>149</v>
      </c>
      <c r="AU509" t="s">
        <v>91</v>
      </c>
      <c r="AV509">
        <v>53.24</v>
      </c>
      <c r="AW509">
        <v>0</v>
      </c>
      <c r="AX509">
        <v>49.75</v>
      </c>
      <c r="AY509">
        <v>0</v>
      </c>
      <c r="AZ509">
        <v>0</v>
      </c>
      <c r="BA509">
        <v>3.49</v>
      </c>
      <c r="BB509" t="s">
        <v>92</v>
      </c>
      <c r="BC509" s="1">
        <v>42743</v>
      </c>
      <c r="BD509" s="1">
        <v>42743</v>
      </c>
      <c r="BE509" t="s">
        <v>125</v>
      </c>
      <c r="BF509" t="s">
        <v>78</v>
      </c>
      <c r="BG509" t="s">
        <v>78</v>
      </c>
      <c r="BH509">
        <v>16384</v>
      </c>
      <c r="BI509">
        <v>0</v>
      </c>
      <c r="BJ509" t="s">
        <v>94</v>
      </c>
      <c r="BK509" t="s">
        <v>339</v>
      </c>
      <c r="BL509" t="s">
        <v>340</v>
      </c>
      <c r="BM509">
        <v>5</v>
      </c>
      <c r="BN509" t="s">
        <v>97</v>
      </c>
      <c r="BO509">
        <v>1</v>
      </c>
      <c r="BP509">
        <v>0</v>
      </c>
      <c r="BQ509">
        <v>9.9499999999999993</v>
      </c>
      <c r="BR509">
        <v>49.75</v>
      </c>
      <c r="BS509" t="s">
        <v>98</v>
      </c>
      <c r="BT509">
        <v>0</v>
      </c>
      <c r="BU509">
        <v>0</v>
      </c>
      <c r="BV509">
        <v>0</v>
      </c>
      <c r="BW509">
        <v>4.55</v>
      </c>
      <c r="BX509">
        <v>22.75</v>
      </c>
      <c r="BY509">
        <v>27</v>
      </c>
      <c r="BZ509">
        <v>54.2713567839196</v>
      </c>
      <c r="CA509" t="s">
        <v>99</v>
      </c>
      <c r="CB509" t="s">
        <v>78</v>
      </c>
    </row>
    <row r="510" spans="1:80" x14ac:dyDescent="0.25">
      <c r="A510" t="s">
        <v>999</v>
      </c>
      <c r="B510" t="s">
        <v>720</v>
      </c>
      <c r="C510">
        <f>YEAR(Table_cherry_TWO_View_VY_SOP_Detail[[#This Row],[Document_Date]])</f>
        <v>2017</v>
      </c>
      <c r="D510">
        <f>MONTH(Table_cherry_TWO_View_VY_SOP_Detail[[#This Row],[Document_Date]])</f>
        <v>1</v>
      </c>
      <c r="E510" t="str">
        <f>TEXT(Table_cherry_TWO_View_VY_SOP_Detail[[#This Row],[Document_Date]], "yyyy-MMM")</f>
        <v>2017-Jan</v>
      </c>
      <c r="F510" s="3">
        <f>WEEKDAY(Table_cherry_TWO_View_VY_SOP_Detail[[#This Row],[Document_Date]])</f>
        <v>3</v>
      </c>
      <c r="G510">
        <f>WEEKNUM(Table_cherry_TWO_View_VY_SOP_Detail[[#This Row],[Document_Date]])</f>
        <v>2</v>
      </c>
      <c r="H510">
        <f ca="1">_xlfn.DAYS(Table_cherry_TWO_View_VY_SOP_Detail[[#This Row],[Due_Date]], Table_cherry_TWO_View_VY_SOP_Detail[[#This Row],[Today]])</f>
        <v>1206</v>
      </c>
      <c r="I510" s="2">
        <f t="shared" ca="1" si="7"/>
        <v>41539</v>
      </c>
      <c r="J510" s="1">
        <v>42745</v>
      </c>
      <c r="K510" s="1">
        <v>1</v>
      </c>
      <c r="L510" s="1">
        <v>42745</v>
      </c>
      <c r="M510" s="1">
        <v>42745</v>
      </c>
      <c r="N510">
        <v>220</v>
      </c>
      <c r="O510" t="s">
        <v>75</v>
      </c>
      <c r="P510" t="s">
        <v>76</v>
      </c>
      <c r="Q510" t="s">
        <v>77</v>
      </c>
      <c r="R510" t="s">
        <v>78</v>
      </c>
      <c r="S510" t="s">
        <v>735</v>
      </c>
      <c r="T510" t="s">
        <v>80</v>
      </c>
      <c r="U510" t="s">
        <v>80</v>
      </c>
      <c r="V510" t="s">
        <v>81</v>
      </c>
      <c r="W510" t="s">
        <v>81</v>
      </c>
      <c r="X510" t="s">
        <v>82</v>
      </c>
      <c r="Y510" t="s">
        <v>82</v>
      </c>
      <c r="Z510" t="s">
        <v>83</v>
      </c>
      <c r="AA510" t="s">
        <v>84</v>
      </c>
      <c r="AB510" t="s">
        <v>84</v>
      </c>
      <c r="AC510" t="s">
        <v>85</v>
      </c>
      <c r="AD510" t="s">
        <v>86</v>
      </c>
      <c r="AE510" t="s">
        <v>77</v>
      </c>
      <c r="AF510" t="s">
        <v>87</v>
      </c>
      <c r="AG510" t="s">
        <v>78</v>
      </c>
      <c r="AH510" t="s">
        <v>78</v>
      </c>
      <c r="AI510" t="s">
        <v>88</v>
      </c>
      <c r="AJ510" t="s">
        <v>89</v>
      </c>
      <c r="AK510" t="s">
        <v>90</v>
      </c>
      <c r="AL510" t="s">
        <v>91</v>
      </c>
      <c r="AM510" t="s">
        <v>86</v>
      </c>
      <c r="AN510" t="s">
        <v>77</v>
      </c>
      <c r="AO510" t="s">
        <v>87</v>
      </c>
      <c r="AP510" t="s">
        <v>78</v>
      </c>
      <c r="AQ510" t="s">
        <v>78</v>
      </c>
      <c r="AR510" t="s">
        <v>88</v>
      </c>
      <c r="AS510" t="s">
        <v>89</v>
      </c>
      <c r="AT510" t="s">
        <v>90</v>
      </c>
      <c r="AU510" t="s">
        <v>91</v>
      </c>
      <c r="AV510">
        <v>203.25</v>
      </c>
      <c r="AW510">
        <v>0</v>
      </c>
      <c r="AX510">
        <v>189.95</v>
      </c>
      <c r="AY510">
        <v>0</v>
      </c>
      <c r="AZ510">
        <v>0</v>
      </c>
      <c r="BA510">
        <v>13.3</v>
      </c>
      <c r="BB510" t="s">
        <v>92</v>
      </c>
      <c r="BC510" s="1">
        <v>42745</v>
      </c>
      <c r="BD510" s="1">
        <v>42745</v>
      </c>
      <c r="BE510" t="s">
        <v>125</v>
      </c>
      <c r="BF510" t="s">
        <v>78</v>
      </c>
      <c r="BG510" t="s">
        <v>78</v>
      </c>
      <c r="BH510">
        <v>16384</v>
      </c>
      <c r="BI510">
        <v>0</v>
      </c>
      <c r="BJ510" t="s">
        <v>94</v>
      </c>
      <c r="BK510" t="s">
        <v>219</v>
      </c>
      <c r="BL510" t="s">
        <v>220</v>
      </c>
      <c r="BM510">
        <v>1</v>
      </c>
      <c r="BN510" t="s">
        <v>97</v>
      </c>
      <c r="BO510">
        <v>1</v>
      </c>
      <c r="BP510">
        <v>0</v>
      </c>
      <c r="BQ510">
        <v>189.95</v>
      </c>
      <c r="BR510">
        <v>189.95</v>
      </c>
      <c r="BS510" t="s">
        <v>98</v>
      </c>
      <c r="BT510">
        <v>0</v>
      </c>
      <c r="BU510">
        <v>0</v>
      </c>
      <c r="BV510">
        <v>0</v>
      </c>
      <c r="BW510">
        <v>92.59</v>
      </c>
      <c r="BX510">
        <v>92.59</v>
      </c>
      <c r="BY510">
        <v>97.36</v>
      </c>
      <c r="BZ510">
        <v>51.255593577257173</v>
      </c>
      <c r="CA510" t="s">
        <v>221</v>
      </c>
      <c r="CB510" t="s">
        <v>222</v>
      </c>
    </row>
    <row r="511" spans="1:80" x14ac:dyDescent="0.25">
      <c r="A511" t="s">
        <v>1000</v>
      </c>
      <c r="B511" t="s">
        <v>720</v>
      </c>
      <c r="C511">
        <f>YEAR(Table_cherry_TWO_View_VY_SOP_Detail[[#This Row],[Document_Date]])</f>
        <v>2017</v>
      </c>
      <c r="D511">
        <f>MONTH(Table_cherry_TWO_View_VY_SOP_Detail[[#This Row],[Document_Date]])</f>
        <v>1</v>
      </c>
      <c r="E511" t="str">
        <f>TEXT(Table_cherry_TWO_View_VY_SOP_Detail[[#This Row],[Document_Date]], "yyyy-MMM")</f>
        <v>2017-Jan</v>
      </c>
      <c r="F511" s="3">
        <f>WEEKDAY(Table_cherry_TWO_View_VY_SOP_Detail[[#This Row],[Document_Date]])</f>
        <v>4</v>
      </c>
      <c r="G511">
        <f>WEEKNUM(Table_cherry_TWO_View_VY_SOP_Detail[[#This Row],[Document_Date]])</f>
        <v>2</v>
      </c>
      <c r="H511">
        <f ca="1">_xlfn.DAYS(Table_cherry_TWO_View_VY_SOP_Detail[[#This Row],[Due_Date]], Table_cherry_TWO_View_VY_SOP_Detail[[#This Row],[Today]])</f>
        <v>1207</v>
      </c>
      <c r="I511" s="2">
        <f t="shared" ca="1" si="7"/>
        <v>41539</v>
      </c>
      <c r="J511" s="1">
        <v>42746</v>
      </c>
      <c r="K511" s="1">
        <v>1</v>
      </c>
      <c r="L511" s="1">
        <v>42746</v>
      </c>
      <c r="M511" s="1">
        <v>42746</v>
      </c>
      <c r="N511">
        <v>221</v>
      </c>
      <c r="O511" t="s">
        <v>75</v>
      </c>
      <c r="P511" t="s">
        <v>316</v>
      </c>
      <c r="Q511" t="s">
        <v>317</v>
      </c>
      <c r="R511" t="s">
        <v>78</v>
      </c>
      <c r="S511" t="s">
        <v>735</v>
      </c>
      <c r="T511" t="s">
        <v>80</v>
      </c>
      <c r="U511" t="s">
        <v>80</v>
      </c>
      <c r="V511" t="s">
        <v>318</v>
      </c>
      <c r="W511" t="s">
        <v>318</v>
      </c>
      <c r="X511" t="s">
        <v>319</v>
      </c>
      <c r="Y511" t="s">
        <v>319</v>
      </c>
      <c r="Z511" t="s">
        <v>83</v>
      </c>
      <c r="AA511" t="s">
        <v>84</v>
      </c>
      <c r="AB511" t="s">
        <v>84</v>
      </c>
      <c r="AC511" t="s">
        <v>85</v>
      </c>
      <c r="AD511" t="s">
        <v>86</v>
      </c>
      <c r="AE511" t="s">
        <v>317</v>
      </c>
      <c r="AF511" t="s">
        <v>320</v>
      </c>
      <c r="AG511" t="s">
        <v>78</v>
      </c>
      <c r="AH511" t="s">
        <v>78</v>
      </c>
      <c r="AI511" t="s">
        <v>321</v>
      </c>
      <c r="AJ511" t="s">
        <v>322</v>
      </c>
      <c r="AK511" t="s">
        <v>323</v>
      </c>
      <c r="AL511" t="s">
        <v>124</v>
      </c>
      <c r="AM511" t="s">
        <v>86</v>
      </c>
      <c r="AN511" t="s">
        <v>317</v>
      </c>
      <c r="AO511" t="s">
        <v>320</v>
      </c>
      <c r="AP511" t="s">
        <v>78</v>
      </c>
      <c r="AQ511" t="s">
        <v>78</v>
      </c>
      <c r="AR511" t="s">
        <v>321</v>
      </c>
      <c r="AS511" t="s">
        <v>322</v>
      </c>
      <c r="AT511" t="s">
        <v>323</v>
      </c>
      <c r="AU511" t="s">
        <v>124</v>
      </c>
      <c r="AV511">
        <v>652.65</v>
      </c>
      <c r="AW511">
        <v>0</v>
      </c>
      <c r="AX511">
        <v>609.95000000000005</v>
      </c>
      <c r="AY511">
        <v>0</v>
      </c>
      <c r="AZ511">
        <v>0</v>
      </c>
      <c r="BA511">
        <v>42.7</v>
      </c>
      <c r="BB511" t="s">
        <v>92</v>
      </c>
      <c r="BC511" s="1">
        <v>42746</v>
      </c>
      <c r="BD511" s="1">
        <v>42746</v>
      </c>
      <c r="BE511" t="s">
        <v>125</v>
      </c>
      <c r="BF511" t="s">
        <v>78</v>
      </c>
      <c r="BG511" t="s">
        <v>78</v>
      </c>
      <c r="BH511">
        <v>16384</v>
      </c>
      <c r="BI511">
        <v>0</v>
      </c>
      <c r="BJ511" t="s">
        <v>94</v>
      </c>
      <c r="BK511" t="s">
        <v>234</v>
      </c>
      <c r="BL511" t="s">
        <v>235</v>
      </c>
      <c r="BM511">
        <v>1</v>
      </c>
      <c r="BN511" t="s">
        <v>97</v>
      </c>
      <c r="BO511">
        <v>1</v>
      </c>
      <c r="BP511">
        <v>0</v>
      </c>
      <c r="BQ511">
        <v>609.95000000000005</v>
      </c>
      <c r="BR511">
        <v>609.95000000000005</v>
      </c>
      <c r="BS511" t="s">
        <v>98</v>
      </c>
      <c r="BT511">
        <v>0</v>
      </c>
      <c r="BU511">
        <v>0</v>
      </c>
      <c r="BV511">
        <v>0</v>
      </c>
      <c r="BW511">
        <v>303.85000000000002</v>
      </c>
      <c r="BX511">
        <v>303.85000000000002</v>
      </c>
      <c r="BY511">
        <v>306.10000000000002</v>
      </c>
      <c r="BZ511">
        <v>50.18444134765145</v>
      </c>
      <c r="CA511" t="s">
        <v>99</v>
      </c>
      <c r="CB511" t="s">
        <v>78</v>
      </c>
    </row>
    <row r="512" spans="1:80" x14ac:dyDescent="0.25">
      <c r="A512" t="s">
        <v>1001</v>
      </c>
      <c r="B512" t="s">
        <v>720</v>
      </c>
      <c r="C512">
        <f>YEAR(Table_cherry_TWO_View_VY_SOP_Detail[[#This Row],[Document_Date]])</f>
        <v>2017</v>
      </c>
      <c r="D512">
        <f>MONTH(Table_cherry_TWO_View_VY_SOP_Detail[[#This Row],[Document_Date]])</f>
        <v>1</v>
      </c>
      <c r="E512" t="str">
        <f>TEXT(Table_cherry_TWO_View_VY_SOP_Detail[[#This Row],[Document_Date]], "yyyy-MMM")</f>
        <v>2017-Jan</v>
      </c>
      <c r="F512" s="3">
        <f>WEEKDAY(Table_cherry_TWO_View_VY_SOP_Detail[[#This Row],[Document_Date]])</f>
        <v>5</v>
      </c>
      <c r="G512">
        <f>WEEKNUM(Table_cherry_TWO_View_VY_SOP_Detail[[#This Row],[Document_Date]])</f>
        <v>2</v>
      </c>
      <c r="H512">
        <f ca="1">_xlfn.DAYS(Table_cherry_TWO_View_VY_SOP_Detail[[#This Row],[Due_Date]], Table_cherry_TWO_View_VY_SOP_Detail[[#This Row],[Today]])</f>
        <v>1208</v>
      </c>
      <c r="I512" s="2">
        <f t="shared" ca="1" si="7"/>
        <v>41539</v>
      </c>
      <c r="J512" s="1">
        <v>42747</v>
      </c>
      <c r="K512" s="1">
        <v>1</v>
      </c>
      <c r="L512" s="1">
        <v>42747</v>
      </c>
      <c r="M512" s="1">
        <v>42747</v>
      </c>
      <c r="N512">
        <v>222</v>
      </c>
      <c r="O512" t="s">
        <v>75</v>
      </c>
      <c r="P512" t="s">
        <v>309</v>
      </c>
      <c r="Q512" t="s">
        <v>310</v>
      </c>
      <c r="R512" t="s">
        <v>78</v>
      </c>
      <c r="S512" t="s">
        <v>735</v>
      </c>
      <c r="T512" t="s">
        <v>80</v>
      </c>
      <c r="U512" t="s">
        <v>80</v>
      </c>
      <c r="V512" t="s">
        <v>267</v>
      </c>
      <c r="W512" t="s">
        <v>267</v>
      </c>
      <c r="X512" t="s">
        <v>268</v>
      </c>
      <c r="Y512" t="s">
        <v>268</v>
      </c>
      <c r="Z512" t="s">
        <v>83</v>
      </c>
      <c r="AA512" t="s">
        <v>84</v>
      </c>
      <c r="AB512" t="s">
        <v>84</v>
      </c>
      <c r="AC512" t="s">
        <v>86</v>
      </c>
      <c r="AD512" t="s">
        <v>86</v>
      </c>
      <c r="AE512" t="s">
        <v>310</v>
      </c>
      <c r="AF512" t="s">
        <v>312</v>
      </c>
      <c r="AG512" t="s">
        <v>78</v>
      </c>
      <c r="AH512" t="s">
        <v>78</v>
      </c>
      <c r="AI512" t="s">
        <v>313</v>
      </c>
      <c r="AJ512" t="s">
        <v>278</v>
      </c>
      <c r="AK512" t="s">
        <v>314</v>
      </c>
      <c r="AL512" t="s">
        <v>91</v>
      </c>
      <c r="AM512" t="s">
        <v>86</v>
      </c>
      <c r="AN512" t="s">
        <v>310</v>
      </c>
      <c r="AO512" t="s">
        <v>312</v>
      </c>
      <c r="AP512" t="s">
        <v>78</v>
      </c>
      <c r="AQ512" t="s">
        <v>78</v>
      </c>
      <c r="AR512" t="s">
        <v>313</v>
      </c>
      <c r="AS512" t="s">
        <v>278</v>
      </c>
      <c r="AT512" t="s">
        <v>314</v>
      </c>
      <c r="AU512" t="s">
        <v>91</v>
      </c>
      <c r="AV512">
        <v>1016.24</v>
      </c>
      <c r="AW512">
        <v>0</v>
      </c>
      <c r="AX512">
        <v>949.75</v>
      </c>
      <c r="AY512">
        <v>0</v>
      </c>
      <c r="AZ512">
        <v>0</v>
      </c>
      <c r="BA512">
        <v>66.489999999999995</v>
      </c>
      <c r="BB512" t="s">
        <v>92</v>
      </c>
      <c r="BC512" s="1">
        <v>42747</v>
      </c>
      <c r="BD512" s="1">
        <v>42747</v>
      </c>
      <c r="BE512" t="s">
        <v>125</v>
      </c>
      <c r="BF512" t="s">
        <v>78</v>
      </c>
      <c r="BG512" t="s">
        <v>78</v>
      </c>
      <c r="BH512">
        <v>16384</v>
      </c>
      <c r="BI512">
        <v>0</v>
      </c>
      <c r="BJ512" t="s">
        <v>94</v>
      </c>
      <c r="BK512" t="s">
        <v>245</v>
      </c>
      <c r="BL512" t="s">
        <v>246</v>
      </c>
      <c r="BM512">
        <v>5</v>
      </c>
      <c r="BN512" t="s">
        <v>97</v>
      </c>
      <c r="BO512">
        <v>1</v>
      </c>
      <c r="BP512">
        <v>0</v>
      </c>
      <c r="BQ512">
        <v>189.95</v>
      </c>
      <c r="BR512">
        <v>949.75</v>
      </c>
      <c r="BS512" t="s">
        <v>98</v>
      </c>
      <c r="BT512">
        <v>0</v>
      </c>
      <c r="BU512">
        <v>0</v>
      </c>
      <c r="BV512">
        <v>0</v>
      </c>
      <c r="BW512">
        <v>93.55</v>
      </c>
      <c r="BX512">
        <v>467.75</v>
      </c>
      <c r="BY512">
        <v>482</v>
      </c>
      <c r="BZ512">
        <v>50.75019742037378</v>
      </c>
      <c r="CA512" t="s">
        <v>221</v>
      </c>
      <c r="CB512" t="s">
        <v>222</v>
      </c>
    </row>
    <row r="513" spans="1:80" x14ac:dyDescent="0.25">
      <c r="A513" t="s">
        <v>1002</v>
      </c>
      <c r="B513" t="s">
        <v>720</v>
      </c>
      <c r="C513">
        <f>YEAR(Table_cherry_TWO_View_VY_SOP_Detail[[#This Row],[Document_Date]])</f>
        <v>2017</v>
      </c>
      <c r="D513">
        <f>MONTH(Table_cherry_TWO_View_VY_SOP_Detail[[#This Row],[Document_Date]])</f>
        <v>1</v>
      </c>
      <c r="E513" t="str">
        <f>TEXT(Table_cherry_TWO_View_VY_SOP_Detail[[#This Row],[Document_Date]], "yyyy-MMM")</f>
        <v>2017-Jan</v>
      </c>
      <c r="F513" s="3">
        <f>WEEKDAY(Table_cherry_TWO_View_VY_SOP_Detail[[#This Row],[Document_Date]])</f>
        <v>6</v>
      </c>
      <c r="G513">
        <f>WEEKNUM(Table_cherry_TWO_View_VY_SOP_Detail[[#This Row],[Document_Date]])</f>
        <v>2</v>
      </c>
      <c r="H513">
        <f ca="1">_xlfn.DAYS(Table_cherry_TWO_View_VY_SOP_Detail[[#This Row],[Due_Date]], Table_cherry_TWO_View_VY_SOP_Detail[[#This Row],[Today]])</f>
        <v>1209</v>
      </c>
      <c r="I513" s="2">
        <f t="shared" ca="1" si="7"/>
        <v>41539</v>
      </c>
      <c r="J513" s="1">
        <v>42748</v>
      </c>
      <c r="K513" s="1">
        <v>1</v>
      </c>
      <c r="L513" s="1">
        <v>42748</v>
      </c>
      <c r="M513" s="1">
        <v>42748</v>
      </c>
      <c r="N513">
        <v>223</v>
      </c>
      <c r="O513" t="s">
        <v>75</v>
      </c>
      <c r="P513" t="s">
        <v>248</v>
      </c>
      <c r="Q513" t="s">
        <v>249</v>
      </c>
      <c r="R513" t="s">
        <v>78</v>
      </c>
      <c r="S513" t="s">
        <v>735</v>
      </c>
      <c r="T513" t="s">
        <v>80</v>
      </c>
      <c r="U513" t="s">
        <v>80</v>
      </c>
      <c r="V513" t="s">
        <v>104</v>
      </c>
      <c r="W513" t="s">
        <v>104</v>
      </c>
      <c r="X513" t="s">
        <v>105</v>
      </c>
      <c r="Y513" t="s">
        <v>105</v>
      </c>
      <c r="Z513" t="s">
        <v>83</v>
      </c>
      <c r="AA513" t="s">
        <v>84</v>
      </c>
      <c r="AB513" t="s">
        <v>84</v>
      </c>
      <c r="AC513" t="s">
        <v>85</v>
      </c>
      <c r="AD513" t="s">
        <v>86</v>
      </c>
      <c r="AE513" t="s">
        <v>249</v>
      </c>
      <c r="AF513" t="s">
        <v>251</v>
      </c>
      <c r="AG513" t="s">
        <v>78</v>
      </c>
      <c r="AH513" t="s">
        <v>78</v>
      </c>
      <c r="AI513" t="s">
        <v>147</v>
      </c>
      <c r="AJ513" t="s">
        <v>148</v>
      </c>
      <c r="AK513" t="s">
        <v>252</v>
      </c>
      <c r="AL513" t="s">
        <v>91</v>
      </c>
      <c r="AM513" t="s">
        <v>86</v>
      </c>
      <c r="AN513" t="s">
        <v>249</v>
      </c>
      <c r="AO513" t="s">
        <v>251</v>
      </c>
      <c r="AP513" t="s">
        <v>78</v>
      </c>
      <c r="AQ513" t="s">
        <v>78</v>
      </c>
      <c r="AR513" t="s">
        <v>147</v>
      </c>
      <c r="AS513" t="s">
        <v>148</v>
      </c>
      <c r="AT513" t="s">
        <v>252</v>
      </c>
      <c r="AU513" t="s">
        <v>91</v>
      </c>
      <c r="AV513">
        <v>31.95</v>
      </c>
      <c r="AW513">
        <v>0</v>
      </c>
      <c r="AX513">
        <v>29.85</v>
      </c>
      <c r="AY513">
        <v>0</v>
      </c>
      <c r="AZ513">
        <v>0</v>
      </c>
      <c r="BA513">
        <v>2.1</v>
      </c>
      <c r="BB513" t="s">
        <v>92</v>
      </c>
      <c r="BC513" s="1">
        <v>42748</v>
      </c>
      <c r="BD513" s="1">
        <v>42748</v>
      </c>
      <c r="BE513" t="s">
        <v>125</v>
      </c>
      <c r="BF513" t="s">
        <v>78</v>
      </c>
      <c r="BG513" t="s">
        <v>78</v>
      </c>
      <c r="BH513">
        <v>16384</v>
      </c>
      <c r="BI513">
        <v>0</v>
      </c>
      <c r="BJ513" t="s">
        <v>94</v>
      </c>
      <c r="BK513" t="s">
        <v>253</v>
      </c>
      <c r="BL513" t="s">
        <v>254</v>
      </c>
      <c r="BM513">
        <v>3</v>
      </c>
      <c r="BN513" t="s">
        <v>97</v>
      </c>
      <c r="BO513">
        <v>1</v>
      </c>
      <c r="BP513">
        <v>0</v>
      </c>
      <c r="BQ513">
        <v>9.9499999999999993</v>
      </c>
      <c r="BR513">
        <v>29.85</v>
      </c>
      <c r="BS513" t="s">
        <v>98</v>
      </c>
      <c r="BT513">
        <v>0</v>
      </c>
      <c r="BU513">
        <v>0</v>
      </c>
      <c r="BV513">
        <v>0</v>
      </c>
      <c r="BW513">
        <v>3.29</v>
      </c>
      <c r="BX513">
        <v>9.8699999999999992</v>
      </c>
      <c r="BY513">
        <v>19.98</v>
      </c>
      <c r="BZ513">
        <v>66.934673366834176</v>
      </c>
      <c r="CA513" t="s">
        <v>99</v>
      </c>
      <c r="CB513" t="s">
        <v>78</v>
      </c>
    </row>
    <row r="514" spans="1:80" x14ac:dyDescent="0.25">
      <c r="A514" t="s">
        <v>1003</v>
      </c>
      <c r="B514" t="s">
        <v>720</v>
      </c>
      <c r="C514">
        <f>YEAR(Table_cherry_TWO_View_VY_SOP_Detail[[#This Row],[Document_Date]])</f>
        <v>2017</v>
      </c>
      <c r="D514">
        <f>MONTH(Table_cherry_TWO_View_VY_SOP_Detail[[#This Row],[Document_Date]])</f>
        <v>1</v>
      </c>
      <c r="E514" t="str">
        <f>TEXT(Table_cherry_TWO_View_VY_SOP_Detail[[#This Row],[Document_Date]], "yyyy-MMM")</f>
        <v>2017-Jan</v>
      </c>
      <c r="F514" s="3">
        <f>WEEKDAY(Table_cherry_TWO_View_VY_SOP_Detail[[#This Row],[Document_Date]])</f>
        <v>7</v>
      </c>
      <c r="G514">
        <f>WEEKNUM(Table_cherry_TWO_View_VY_SOP_Detail[[#This Row],[Document_Date]])</f>
        <v>2</v>
      </c>
      <c r="H514">
        <f ca="1">_xlfn.DAYS(Table_cherry_TWO_View_VY_SOP_Detail[[#This Row],[Due_Date]], Table_cherry_TWO_View_VY_SOP_Detail[[#This Row],[Today]])</f>
        <v>1210</v>
      </c>
      <c r="I514" s="2">
        <f t="shared" ref="I514:I577" ca="1" si="8">TODAY()</f>
        <v>41539</v>
      </c>
      <c r="J514" s="1">
        <v>42749</v>
      </c>
      <c r="K514" s="1">
        <v>1</v>
      </c>
      <c r="L514" s="1">
        <v>42749</v>
      </c>
      <c r="M514" s="1">
        <v>42749</v>
      </c>
      <c r="N514">
        <v>224</v>
      </c>
      <c r="O514" t="s">
        <v>75</v>
      </c>
      <c r="P514" t="s">
        <v>256</v>
      </c>
      <c r="Q514" t="s">
        <v>257</v>
      </c>
      <c r="R514" t="s">
        <v>78</v>
      </c>
      <c r="S514" t="s">
        <v>735</v>
      </c>
      <c r="T514" t="s">
        <v>80</v>
      </c>
      <c r="U514" t="s">
        <v>80</v>
      </c>
      <c r="V514" t="s">
        <v>239</v>
      </c>
      <c r="W514" t="s">
        <v>239</v>
      </c>
      <c r="X514" t="s">
        <v>240</v>
      </c>
      <c r="Y514" t="s">
        <v>240</v>
      </c>
      <c r="Z514" t="s">
        <v>78</v>
      </c>
      <c r="AA514" t="s">
        <v>84</v>
      </c>
      <c r="AB514" t="s">
        <v>84</v>
      </c>
      <c r="AC514" t="s">
        <v>85</v>
      </c>
      <c r="AD514" t="s">
        <v>86</v>
      </c>
      <c r="AE514" t="s">
        <v>257</v>
      </c>
      <c r="AF514" t="s">
        <v>258</v>
      </c>
      <c r="AG514" t="s">
        <v>78</v>
      </c>
      <c r="AH514" t="s">
        <v>78</v>
      </c>
      <c r="AI514" t="s">
        <v>259</v>
      </c>
      <c r="AJ514" t="s">
        <v>260</v>
      </c>
      <c r="AK514" t="s">
        <v>261</v>
      </c>
      <c r="AL514" t="s">
        <v>124</v>
      </c>
      <c r="AM514" t="s">
        <v>86</v>
      </c>
      <c r="AN514" t="s">
        <v>257</v>
      </c>
      <c r="AO514" t="s">
        <v>258</v>
      </c>
      <c r="AP514" t="s">
        <v>78</v>
      </c>
      <c r="AQ514" t="s">
        <v>78</v>
      </c>
      <c r="AR514" t="s">
        <v>259</v>
      </c>
      <c r="AS514" t="s">
        <v>260</v>
      </c>
      <c r="AT514" t="s">
        <v>261</v>
      </c>
      <c r="AU514" t="s">
        <v>124</v>
      </c>
      <c r="AV514">
        <v>770.3</v>
      </c>
      <c r="AW514">
        <v>0</v>
      </c>
      <c r="AX514">
        <v>719.9</v>
      </c>
      <c r="AY514">
        <v>0</v>
      </c>
      <c r="AZ514">
        <v>0</v>
      </c>
      <c r="BA514">
        <v>50.4</v>
      </c>
      <c r="BB514" t="s">
        <v>92</v>
      </c>
      <c r="BC514" s="1">
        <v>42749</v>
      </c>
      <c r="BD514" s="1">
        <v>42749</v>
      </c>
      <c r="BE514" t="s">
        <v>125</v>
      </c>
      <c r="BF514" t="s">
        <v>78</v>
      </c>
      <c r="BG514" t="s">
        <v>78</v>
      </c>
      <c r="BH514">
        <v>16384</v>
      </c>
      <c r="BI514">
        <v>0</v>
      </c>
      <c r="BJ514" t="s">
        <v>94</v>
      </c>
      <c r="BK514" t="s">
        <v>262</v>
      </c>
      <c r="BL514" t="s">
        <v>263</v>
      </c>
      <c r="BM514">
        <v>2</v>
      </c>
      <c r="BN514" t="s">
        <v>97</v>
      </c>
      <c r="BO514">
        <v>1</v>
      </c>
      <c r="BP514">
        <v>0</v>
      </c>
      <c r="BQ514">
        <v>359.95</v>
      </c>
      <c r="BR514">
        <v>719.9</v>
      </c>
      <c r="BS514" t="s">
        <v>98</v>
      </c>
      <c r="BT514">
        <v>0</v>
      </c>
      <c r="BU514">
        <v>0</v>
      </c>
      <c r="BV514">
        <v>0</v>
      </c>
      <c r="BW514">
        <v>179.85</v>
      </c>
      <c r="BX514">
        <v>359.7</v>
      </c>
      <c r="BY514">
        <v>360.2</v>
      </c>
      <c r="BZ514">
        <v>50.034727045422983</v>
      </c>
      <c r="CA514" t="s">
        <v>99</v>
      </c>
      <c r="CB514" t="s">
        <v>78</v>
      </c>
    </row>
    <row r="515" spans="1:80" x14ac:dyDescent="0.25">
      <c r="A515" t="s">
        <v>1004</v>
      </c>
      <c r="B515" t="s">
        <v>720</v>
      </c>
      <c r="C515">
        <f>YEAR(Table_cherry_TWO_View_VY_SOP_Detail[[#This Row],[Document_Date]])</f>
        <v>2017</v>
      </c>
      <c r="D515">
        <f>MONTH(Table_cherry_TWO_View_VY_SOP_Detail[[#This Row],[Document_Date]])</f>
        <v>1</v>
      </c>
      <c r="E515" t="str">
        <f>TEXT(Table_cherry_TWO_View_VY_SOP_Detail[[#This Row],[Document_Date]], "yyyy-MMM")</f>
        <v>2017-Jan</v>
      </c>
      <c r="F515" s="3">
        <f>WEEKDAY(Table_cherry_TWO_View_VY_SOP_Detail[[#This Row],[Document_Date]])</f>
        <v>1</v>
      </c>
      <c r="G515">
        <f>WEEKNUM(Table_cherry_TWO_View_VY_SOP_Detail[[#This Row],[Document_Date]])</f>
        <v>3</v>
      </c>
      <c r="H515">
        <f ca="1">_xlfn.DAYS(Table_cherry_TWO_View_VY_SOP_Detail[[#This Row],[Due_Date]], Table_cherry_TWO_View_VY_SOP_Detail[[#This Row],[Today]])</f>
        <v>1211</v>
      </c>
      <c r="I515" s="2">
        <f t="shared" ca="1" si="8"/>
        <v>41539</v>
      </c>
      <c r="J515" s="1">
        <v>42750</v>
      </c>
      <c r="K515" s="1">
        <v>1</v>
      </c>
      <c r="L515" s="1">
        <v>42750</v>
      </c>
      <c r="M515" s="1">
        <v>42750</v>
      </c>
      <c r="N515">
        <v>225</v>
      </c>
      <c r="O515" t="s">
        <v>75</v>
      </c>
      <c r="P515" t="s">
        <v>265</v>
      </c>
      <c r="Q515" t="s">
        <v>266</v>
      </c>
      <c r="R515" t="s">
        <v>78</v>
      </c>
      <c r="S515" t="s">
        <v>735</v>
      </c>
      <c r="T515" t="s">
        <v>80</v>
      </c>
      <c r="U515" t="s">
        <v>80</v>
      </c>
      <c r="V515" t="s">
        <v>267</v>
      </c>
      <c r="W515" t="s">
        <v>267</v>
      </c>
      <c r="X515" t="s">
        <v>268</v>
      </c>
      <c r="Y515" t="s">
        <v>268</v>
      </c>
      <c r="Z515" t="s">
        <v>83</v>
      </c>
      <c r="AA515" t="s">
        <v>84</v>
      </c>
      <c r="AB515" t="s">
        <v>84</v>
      </c>
      <c r="AC515" t="s">
        <v>86</v>
      </c>
      <c r="AD515" t="s">
        <v>86</v>
      </c>
      <c r="AE515" t="s">
        <v>266</v>
      </c>
      <c r="AF515" t="s">
        <v>269</v>
      </c>
      <c r="AG515" t="s">
        <v>78</v>
      </c>
      <c r="AH515" t="s">
        <v>78</v>
      </c>
      <c r="AI515" t="s">
        <v>270</v>
      </c>
      <c r="AJ515" t="s">
        <v>271</v>
      </c>
      <c r="AK515" t="s">
        <v>272</v>
      </c>
      <c r="AL515" t="s">
        <v>91</v>
      </c>
      <c r="AM515" t="s">
        <v>86</v>
      </c>
      <c r="AN515" t="s">
        <v>266</v>
      </c>
      <c r="AO515" t="s">
        <v>269</v>
      </c>
      <c r="AP515" t="s">
        <v>78</v>
      </c>
      <c r="AQ515" t="s">
        <v>78</v>
      </c>
      <c r="AR515" t="s">
        <v>270</v>
      </c>
      <c r="AS515" t="s">
        <v>271</v>
      </c>
      <c r="AT515" t="s">
        <v>272</v>
      </c>
      <c r="AU515" t="s">
        <v>91</v>
      </c>
      <c r="AV515">
        <v>31.95</v>
      </c>
      <c r="AW515">
        <v>0</v>
      </c>
      <c r="AX515">
        <v>29.85</v>
      </c>
      <c r="AY515">
        <v>0</v>
      </c>
      <c r="AZ515">
        <v>0</v>
      </c>
      <c r="BA515">
        <v>2.1</v>
      </c>
      <c r="BB515" t="s">
        <v>92</v>
      </c>
      <c r="BC515" s="1">
        <v>42750</v>
      </c>
      <c r="BD515" s="1">
        <v>42750</v>
      </c>
      <c r="BE515" t="s">
        <v>125</v>
      </c>
      <c r="BF515" t="s">
        <v>78</v>
      </c>
      <c r="BG515" t="s">
        <v>78</v>
      </c>
      <c r="BH515">
        <v>16384</v>
      </c>
      <c r="BI515">
        <v>0</v>
      </c>
      <c r="BJ515" t="s">
        <v>94</v>
      </c>
      <c r="BK515" t="s">
        <v>253</v>
      </c>
      <c r="BL515" t="s">
        <v>254</v>
      </c>
      <c r="BM515">
        <v>3</v>
      </c>
      <c r="BN515" t="s">
        <v>97</v>
      </c>
      <c r="BO515">
        <v>1</v>
      </c>
      <c r="BP515">
        <v>0</v>
      </c>
      <c r="BQ515">
        <v>9.9499999999999993</v>
      </c>
      <c r="BR515">
        <v>29.85</v>
      </c>
      <c r="BS515" t="s">
        <v>98</v>
      </c>
      <c r="BT515">
        <v>0</v>
      </c>
      <c r="BU515">
        <v>0</v>
      </c>
      <c r="BV515">
        <v>0</v>
      </c>
      <c r="BW515">
        <v>3.29</v>
      </c>
      <c r="BX515">
        <v>9.8699999999999992</v>
      </c>
      <c r="BY515">
        <v>19.98</v>
      </c>
      <c r="BZ515">
        <v>66.934673366834176</v>
      </c>
      <c r="CA515" t="s">
        <v>99</v>
      </c>
      <c r="CB515" t="s">
        <v>78</v>
      </c>
    </row>
    <row r="516" spans="1:80" x14ac:dyDescent="0.25">
      <c r="A516" t="s">
        <v>1005</v>
      </c>
      <c r="B516" t="s">
        <v>720</v>
      </c>
      <c r="C516">
        <f>YEAR(Table_cherry_TWO_View_VY_SOP_Detail[[#This Row],[Document_Date]])</f>
        <v>2017</v>
      </c>
      <c r="D516">
        <f>MONTH(Table_cherry_TWO_View_VY_SOP_Detail[[#This Row],[Document_Date]])</f>
        <v>1</v>
      </c>
      <c r="E516" t="str">
        <f>TEXT(Table_cherry_TWO_View_VY_SOP_Detail[[#This Row],[Document_Date]], "yyyy-MMM")</f>
        <v>2017-Jan</v>
      </c>
      <c r="F516" s="3">
        <f>WEEKDAY(Table_cherry_TWO_View_VY_SOP_Detail[[#This Row],[Document_Date]])</f>
        <v>1</v>
      </c>
      <c r="G516">
        <f>WEEKNUM(Table_cherry_TWO_View_VY_SOP_Detail[[#This Row],[Document_Date]])</f>
        <v>3</v>
      </c>
      <c r="H516">
        <f ca="1">_xlfn.DAYS(Table_cherry_TWO_View_VY_SOP_Detail[[#This Row],[Due_Date]], Table_cherry_TWO_View_VY_SOP_Detail[[#This Row],[Today]])</f>
        <v>1211</v>
      </c>
      <c r="I516" s="2">
        <f t="shared" ca="1" si="8"/>
        <v>41539</v>
      </c>
      <c r="J516" s="1">
        <v>42750</v>
      </c>
      <c r="K516" s="1">
        <v>1</v>
      </c>
      <c r="L516" s="1">
        <v>42750</v>
      </c>
      <c r="M516" s="1">
        <v>42750</v>
      </c>
      <c r="N516">
        <v>226</v>
      </c>
      <c r="O516" t="s">
        <v>75</v>
      </c>
      <c r="P516" t="s">
        <v>274</v>
      </c>
      <c r="Q516" t="s">
        <v>275</v>
      </c>
      <c r="R516" t="s">
        <v>78</v>
      </c>
      <c r="S516" t="s">
        <v>735</v>
      </c>
      <c r="T516" t="s">
        <v>80</v>
      </c>
      <c r="U516" t="s">
        <v>80</v>
      </c>
      <c r="V516" t="s">
        <v>267</v>
      </c>
      <c r="W516" t="s">
        <v>267</v>
      </c>
      <c r="X516" t="s">
        <v>268</v>
      </c>
      <c r="Y516" t="s">
        <v>268</v>
      </c>
      <c r="Z516" t="s">
        <v>83</v>
      </c>
      <c r="AA516" t="s">
        <v>84</v>
      </c>
      <c r="AB516" t="s">
        <v>84</v>
      </c>
      <c r="AC516" t="s">
        <v>86</v>
      </c>
      <c r="AD516" t="s">
        <v>86</v>
      </c>
      <c r="AE516" t="s">
        <v>275</v>
      </c>
      <c r="AF516" t="s">
        <v>276</v>
      </c>
      <c r="AG516" t="s">
        <v>78</v>
      </c>
      <c r="AH516" t="s">
        <v>78</v>
      </c>
      <c r="AI516" t="s">
        <v>277</v>
      </c>
      <c r="AJ516" t="s">
        <v>278</v>
      </c>
      <c r="AK516" t="s">
        <v>279</v>
      </c>
      <c r="AL516" t="s">
        <v>91</v>
      </c>
      <c r="AM516" t="s">
        <v>86</v>
      </c>
      <c r="AN516" t="s">
        <v>275</v>
      </c>
      <c r="AO516" t="s">
        <v>276</v>
      </c>
      <c r="AP516" t="s">
        <v>78</v>
      </c>
      <c r="AQ516" t="s">
        <v>78</v>
      </c>
      <c r="AR516" t="s">
        <v>277</v>
      </c>
      <c r="AS516" t="s">
        <v>278</v>
      </c>
      <c r="AT516" t="s">
        <v>279</v>
      </c>
      <c r="AU516" t="s">
        <v>91</v>
      </c>
      <c r="AV516">
        <v>11999.9</v>
      </c>
      <c r="AW516">
        <v>0</v>
      </c>
      <c r="AX516">
        <v>11999.9</v>
      </c>
      <c r="AY516">
        <v>0</v>
      </c>
      <c r="AZ516">
        <v>0</v>
      </c>
      <c r="BA516">
        <v>0</v>
      </c>
      <c r="BB516" t="s">
        <v>92</v>
      </c>
      <c r="BC516" s="1">
        <v>42750</v>
      </c>
      <c r="BD516" s="1">
        <v>42750</v>
      </c>
      <c r="BE516" t="s">
        <v>125</v>
      </c>
      <c r="BF516" t="s">
        <v>78</v>
      </c>
      <c r="BG516" t="s">
        <v>78</v>
      </c>
      <c r="BH516">
        <v>16384</v>
      </c>
      <c r="BI516">
        <v>0</v>
      </c>
      <c r="BJ516" t="s">
        <v>94</v>
      </c>
      <c r="BK516" t="s">
        <v>280</v>
      </c>
      <c r="BL516" t="s">
        <v>881</v>
      </c>
      <c r="BM516">
        <v>2</v>
      </c>
      <c r="BN516" t="s">
        <v>97</v>
      </c>
      <c r="BO516">
        <v>1</v>
      </c>
      <c r="BP516">
        <v>0</v>
      </c>
      <c r="BQ516">
        <v>5999.95</v>
      </c>
      <c r="BR516">
        <v>11999.9</v>
      </c>
      <c r="BS516" t="s">
        <v>98</v>
      </c>
      <c r="BT516">
        <v>0</v>
      </c>
      <c r="BU516">
        <v>0</v>
      </c>
      <c r="BV516">
        <v>0</v>
      </c>
      <c r="BW516">
        <v>2998.15</v>
      </c>
      <c r="BX516">
        <v>5996.3</v>
      </c>
      <c r="BY516">
        <v>6003.6</v>
      </c>
      <c r="BZ516">
        <v>50.030416920141001</v>
      </c>
      <c r="CA516" t="s">
        <v>99</v>
      </c>
      <c r="CB516" t="s">
        <v>78</v>
      </c>
    </row>
    <row r="517" spans="1:80" x14ac:dyDescent="0.25">
      <c r="A517" t="s">
        <v>1006</v>
      </c>
      <c r="B517" t="s">
        <v>720</v>
      </c>
      <c r="C517">
        <f>YEAR(Table_cherry_TWO_View_VY_SOP_Detail[[#This Row],[Document_Date]])</f>
        <v>2017</v>
      </c>
      <c r="D517">
        <f>MONTH(Table_cherry_TWO_View_VY_SOP_Detail[[#This Row],[Document_Date]])</f>
        <v>1</v>
      </c>
      <c r="E517" t="str">
        <f>TEXT(Table_cherry_TWO_View_VY_SOP_Detail[[#This Row],[Document_Date]], "yyyy-MMM")</f>
        <v>2017-Jan</v>
      </c>
      <c r="F517" s="3">
        <f>WEEKDAY(Table_cherry_TWO_View_VY_SOP_Detail[[#This Row],[Document_Date]])</f>
        <v>3</v>
      </c>
      <c r="G517">
        <f>WEEKNUM(Table_cherry_TWO_View_VY_SOP_Detail[[#This Row],[Document_Date]])</f>
        <v>3</v>
      </c>
      <c r="H517">
        <f ca="1">_xlfn.DAYS(Table_cherry_TWO_View_VY_SOP_Detail[[#This Row],[Due_Date]], Table_cherry_TWO_View_VY_SOP_Detail[[#This Row],[Today]])</f>
        <v>1213</v>
      </c>
      <c r="I517" s="2">
        <f t="shared" ca="1" si="8"/>
        <v>41539</v>
      </c>
      <c r="J517" s="1">
        <v>42752</v>
      </c>
      <c r="K517" s="1">
        <v>1</v>
      </c>
      <c r="L517" s="1">
        <v>42752</v>
      </c>
      <c r="M517" s="1">
        <v>42752</v>
      </c>
      <c r="N517">
        <v>227</v>
      </c>
      <c r="O517" t="s">
        <v>75</v>
      </c>
      <c r="P517" t="s">
        <v>283</v>
      </c>
      <c r="Q517" t="s">
        <v>284</v>
      </c>
      <c r="R517" t="s">
        <v>78</v>
      </c>
      <c r="S517" t="s">
        <v>735</v>
      </c>
      <c r="T517" t="s">
        <v>80</v>
      </c>
      <c r="U517" t="s">
        <v>80</v>
      </c>
      <c r="V517" t="s">
        <v>81</v>
      </c>
      <c r="W517" t="s">
        <v>81</v>
      </c>
      <c r="X517" t="s">
        <v>82</v>
      </c>
      <c r="Y517" t="s">
        <v>82</v>
      </c>
      <c r="Z517" t="s">
        <v>83</v>
      </c>
      <c r="AA517" t="s">
        <v>84</v>
      </c>
      <c r="AB517" t="s">
        <v>84</v>
      </c>
      <c r="AC517" t="s">
        <v>85</v>
      </c>
      <c r="AD517" t="s">
        <v>86</v>
      </c>
      <c r="AE517" t="s">
        <v>284</v>
      </c>
      <c r="AF517" t="s">
        <v>285</v>
      </c>
      <c r="AG517" t="s">
        <v>78</v>
      </c>
      <c r="AH517" t="s">
        <v>78</v>
      </c>
      <c r="AI517" t="s">
        <v>286</v>
      </c>
      <c r="AJ517" t="s">
        <v>287</v>
      </c>
      <c r="AK517" t="s">
        <v>288</v>
      </c>
      <c r="AL517" t="s">
        <v>91</v>
      </c>
      <c r="AM517" t="s">
        <v>86</v>
      </c>
      <c r="AN517" t="s">
        <v>284</v>
      </c>
      <c r="AO517" t="s">
        <v>285</v>
      </c>
      <c r="AP517" t="s">
        <v>78</v>
      </c>
      <c r="AQ517" t="s">
        <v>78</v>
      </c>
      <c r="AR517" t="s">
        <v>286</v>
      </c>
      <c r="AS517" t="s">
        <v>287</v>
      </c>
      <c r="AT517" t="s">
        <v>288</v>
      </c>
      <c r="AU517" t="s">
        <v>91</v>
      </c>
      <c r="AV517">
        <v>7415.05</v>
      </c>
      <c r="AW517">
        <v>0</v>
      </c>
      <c r="AX517">
        <v>6929.95</v>
      </c>
      <c r="AY517">
        <v>0</v>
      </c>
      <c r="AZ517">
        <v>0</v>
      </c>
      <c r="BA517">
        <v>485.1</v>
      </c>
      <c r="BB517" t="s">
        <v>92</v>
      </c>
      <c r="BC517" s="1">
        <v>42752</v>
      </c>
      <c r="BD517" s="1">
        <v>42752</v>
      </c>
      <c r="BE517" t="s">
        <v>125</v>
      </c>
      <c r="BF517" t="s">
        <v>78</v>
      </c>
      <c r="BG517" t="s">
        <v>78</v>
      </c>
      <c r="BH517">
        <v>16384</v>
      </c>
      <c r="BI517">
        <v>0</v>
      </c>
      <c r="BJ517" t="s">
        <v>94</v>
      </c>
      <c r="BK517" t="s">
        <v>1007</v>
      </c>
      <c r="BL517" t="s">
        <v>1008</v>
      </c>
      <c r="BM517">
        <v>1</v>
      </c>
      <c r="BN517" t="s">
        <v>97</v>
      </c>
      <c r="BO517">
        <v>1</v>
      </c>
      <c r="BP517">
        <v>0</v>
      </c>
      <c r="BQ517">
        <v>6929.95</v>
      </c>
      <c r="BR517">
        <v>6929.95</v>
      </c>
      <c r="BS517" t="s">
        <v>98</v>
      </c>
      <c r="BT517">
        <v>0</v>
      </c>
      <c r="BU517">
        <v>0</v>
      </c>
      <c r="BV517">
        <v>0</v>
      </c>
      <c r="BW517">
        <v>3463.73</v>
      </c>
      <c r="BX517">
        <v>3463.73</v>
      </c>
      <c r="BY517">
        <v>3466.22</v>
      </c>
      <c r="BZ517">
        <v>50.017965497586559</v>
      </c>
      <c r="CA517" t="s">
        <v>99</v>
      </c>
      <c r="CB517" t="s">
        <v>78</v>
      </c>
    </row>
    <row r="518" spans="1:80" x14ac:dyDescent="0.25">
      <c r="A518" t="s">
        <v>1009</v>
      </c>
      <c r="B518" t="s">
        <v>720</v>
      </c>
      <c r="C518">
        <f>YEAR(Table_cherry_TWO_View_VY_SOP_Detail[[#This Row],[Document_Date]])</f>
        <v>2017</v>
      </c>
      <c r="D518">
        <f>MONTH(Table_cherry_TWO_View_VY_SOP_Detail[[#This Row],[Document_Date]])</f>
        <v>1</v>
      </c>
      <c r="E518" t="str">
        <f>TEXT(Table_cherry_TWO_View_VY_SOP_Detail[[#This Row],[Document_Date]], "yyyy-MMM")</f>
        <v>2017-Jan</v>
      </c>
      <c r="F518" s="3">
        <f>WEEKDAY(Table_cherry_TWO_View_VY_SOP_Detail[[#This Row],[Document_Date]])</f>
        <v>4</v>
      </c>
      <c r="G518">
        <f>WEEKNUM(Table_cherry_TWO_View_VY_SOP_Detail[[#This Row],[Document_Date]])</f>
        <v>3</v>
      </c>
      <c r="H518">
        <f ca="1">_xlfn.DAYS(Table_cherry_TWO_View_VY_SOP_Detail[[#This Row],[Due_Date]], Table_cherry_TWO_View_VY_SOP_Detail[[#This Row],[Today]])</f>
        <v>1214</v>
      </c>
      <c r="I518" s="2">
        <f t="shared" ca="1" si="8"/>
        <v>41539</v>
      </c>
      <c r="J518" s="1">
        <v>42753</v>
      </c>
      <c r="K518" s="1">
        <v>1</v>
      </c>
      <c r="L518" s="1">
        <v>42753</v>
      </c>
      <c r="M518" s="1">
        <v>42753</v>
      </c>
      <c r="N518">
        <v>228</v>
      </c>
      <c r="O518" t="s">
        <v>75</v>
      </c>
      <c r="P518" t="s">
        <v>293</v>
      </c>
      <c r="Q518" t="s">
        <v>294</v>
      </c>
      <c r="R518" t="s">
        <v>78</v>
      </c>
      <c r="S518" t="s">
        <v>735</v>
      </c>
      <c r="T518" t="s">
        <v>80</v>
      </c>
      <c r="U518" t="s">
        <v>80</v>
      </c>
      <c r="V518" t="s">
        <v>81</v>
      </c>
      <c r="W518" t="s">
        <v>81</v>
      </c>
      <c r="X518" t="s">
        <v>82</v>
      </c>
      <c r="Y518" t="s">
        <v>82</v>
      </c>
      <c r="Z518" t="s">
        <v>83</v>
      </c>
      <c r="AA518" t="s">
        <v>84</v>
      </c>
      <c r="AB518" t="s">
        <v>84</v>
      </c>
      <c r="AC518" t="s">
        <v>85</v>
      </c>
      <c r="AD518" t="s">
        <v>86</v>
      </c>
      <c r="AE518" t="s">
        <v>294</v>
      </c>
      <c r="AF518" t="s">
        <v>296</v>
      </c>
      <c r="AG518" t="s">
        <v>78</v>
      </c>
      <c r="AH518" t="s">
        <v>78</v>
      </c>
      <c r="AI518" t="s">
        <v>297</v>
      </c>
      <c r="AJ518" t="s">
        <v>287</v>
      </c>
      <c r="AK518" t="s">
        <v>298</v>
      </c>
      <c r="AL518" t="s">
        <v>91</v>
      </c>
      <c r="AM518" t="s">
        <v>86</v>
      </c>
      <c r="AN518" t="s">
        <v>294</v>
      </c>
      <c r="AO518" t="s">
        <v>296</v>
      </c>
      <c r="AP518" t="s">
        <v>78</v>
      </c>
      <c r="AQ518" t="s">
        <v>78</v>
      </c>
      <c r="AR518" t="s">
        <v>297</v>
      </c>
      <c r="AS518" t="s">
        <v>287</v>
      </c>
      <c r="AT518" t="s">
        <v>298</v>
      </c>
      <c r="AU518" t="s">
        <v>91</v>
      </c>
      <c r="AV518">
        <v>1349.95</v>
      </c>
      <c r="AW518">
        <v>0</v>
      </c>
      <c r="AX518">
        <v>1349.95</v>
      </c>
      <c r="AY518">
        <v>0</v>
      </c>
      <c r="AZ518">
        <v>0</v>
      </c>
      <c r="BA518">
        <v>0</v>
      </c>
      <c r="BB518" t="s">
        <v>92</v>
      </c>
      <c r="BC518" s="1">
        <v>42753</v>
      </c>
      <c r="BD518" s="1">
        <v>42753</v>
      </c>
      <c r="BE518" t="s">
        <v>125</v>
      </c>
      <c r="BF518" t="s">
        <v>78</v>
      </c>
      <c r="BG518" t="s">
        <v>78</v>
      </c>
      <c r="BH518">
        <v>16384</v>
      </c>
      <c r="BI518">
        <v>0</v>
      </c>
      <c r="BJ518" t="s">
        <v>94</v>
      </c>
      <c r="BK518" t="s">
        <v>209</v>
      </c>
      <c r="BL518" t="s">
        <v>210</v>
      </c>
      <c r="BM518">
        <v>1</v>
      </c>
      <c r="BN518" t="s">
        <v>97</v>
      </c>
      <c r="BO518">
        <v>1</v>
      </c>
      <c r="BP518">
        <v>0</v>
      </c>
      <c r="BQ518">
        <v>1349.95</v>
      </c>
      <c r="BR518">
        <v>1349.95</v>
      </c>
      <c r="BS518" t="s">
        <v>98</v>
      </c>
      <c r="BT518">
        <v>0</v>
      </c>
      <c r="BU518">
        <v>0</v>
      </c>
      <c r="BV518">
        <v>0</v>
      </c>
      <c r="BW518">
        <v>674.5</v>
      </c>
      <c r="BX518">
        <v>674.5</v>
      </c>
      <c r="BY518">
        <v>675.45</v>
      </c>
      <c r="BZ518">
        <v>50.035186488388462</v>
      </c>
      <c r="CA518" t="s">
        <v>99</v>
      </c>
      <c r="CB518" t="s">
        <v>78</v>
      </c>
    </row>
    <row r="519" spans="1:80" x14ac:dyDescent="0.25">
      <c r="A519" t="s">
        <v>1010</v>
      </c>
      <c r="B519" t="s">
        <v>720</v>
      </c>
      <c r="C519">
        <f>YEAR(Table_cherry_TWO_View_VY_SOP_Detail[[#This Row],[Document_Date]])</f>
        <v>2017</v>
      </c>
      <c r="D519">
        <f>MONTH(Table_cherry_TWO_View_VY_SOP_Detail[[#This Row],[Document_Date]])</f>
        <v>1</v>
      </c>
      <c r="E519" t="str">
        <f>TEXT(Table_cherry_TWO_View_VY_SOP_Detail[[#This Row],[Document_Date]], "yyyy-MMM")</f>
        <v>2017-Jan</v>
      </c>
      <c r="F519" s="3">
        <f>WEEKDAY(Table_cherry_TWO_View_VY_SOP_Detail[[#This Row],[Document_Date]])</f>
        <v>5</v>
      </c>
      <c r="G519">
        <f>WEEKNUM(Table_cherry_TWO_View_VY_SOP_Detail[[#This Row],[Document_Date]])</f>
        <v>3</v>
      </c>
      <c r="H519">
        <f ca="1">_xlfn.DAYS(Table_cherry_TWO_View_VY_SOP_Detail[[#This Row],[Due_Date]], Table_cherry_TWO_View_VY_SOP_Detail[[#This Row],[Today]])</f>
        <v>1215</v>
      </c>
      <c r="I519" s="2">
        <f t="shared" ca="1" si="8"/>
        <v>41539</v>
      </c>
      <c r="J519" s="1">
        <v>42754</v>
      </c>
      <c r="K519" s="1">
        <v>1</v>
      </c>
      <c r="L519" s="1">
        <v>42754</v>
      </c>
      <c r="M519" s="1">
        <v>42754</v>
      </c>
      <c r="N519">
        <v>229</v>
      </c>
      <c r="O519" t="s">
        <v>75</v>
      </c>
      <c r="P519" t="s">
        <v>300</v>
      </c>
      <c r="Q519" t="s">
        <v>301</v>
      </c>
      <c r="R519" t="s">
        <v>78</v>
      </c>
      <c r="S519" t="s">
        <v>735</v>
      </c>
      <c r="T519" t="s">
        <v>80</v>
      </c>
      <c r="U519" t="s">
        <v>80</v>
      </c>
      <c r="V519" t="s">
        <v>131</v>
      </c>
      <c r="W519" t="s">
        <v>131</v>
      </c>
      <c r="X519" t="s">
        <v>132</v>
      </c>
      <c r="Y519" t="s">
        <v>132</v>
      </c>
      <c r="Z519" t="s">
        <v>83</v>
      </c>
      <c r="AA519" t="s">
        <v>84</v>
      </c>
      <c r="AB519" t="s">
        <v>84</v>
      </c>
      <c r="AC519" t="s">
        <v>86</v>
      </c>
      <c r="AD519" t="s">
        <v>302</v>
      </c>
      <c r="AE519" t="s">
        <v>301</v>
      </c>
      <c r="AF519" t="s">
        <v>303</v>
      </c>
      <c r="AG519" t="s">
        <v>78</v>
      </c>
      <c r="AH519" t="s">
        <v>78</v>
      </c>
      <c r="AI519" t="s">
        <v>304</v>
      </c>
      <c r="AJ519" t="s">
        <v>136</v>
      </c>
      <c r="AK519" t="s">
        <v>305</v>
      </c>
      <c r="AL519" t="s">
        <v>91</v>
      </c>
      <c r="AM519" t="s">
        <v>302</v>
      </c>
      <c r="AN519" t="s">
        <v>301</v>
      </c>
      <c r="AO519" t="s">
        <v>303</v>
      </c>
      <c r="AP519" t="s">
        <v>78</v>
      </c>
      <c r="AQ519" t="s">
        <v>78</v>
      </c>
      <c r="AR519" t="s">
        <v>304</v>
      </c>
      <c r="AS519" t="s">
        <v>136</v>
      </c>
      <c r="AT519" t="s">
        <v>305</v>
      </c>
      <c r="AU519" t="s">
        <v>91</v>
      </c>
      <c r="AV519">
        <v>31.95</v>
      </c>
      <c r="AW519">
        <v>0</v>
      </c>
      <c r="AX519">
        <v>29.85</v>
      </c>
      <c r="AY519">
        <v>0</v>
      </c>
      <c r="AZ519">
        <v>0</v>
      </c>
      <c r="BA519">
        <v>2.1</v>
      </c>
      <c r="BB519" t="s">
        <v>92</v>
      </c>
      <c r="BC519" s="1">
        <v>42754</v>
      </c>
      <c r="BD519" s="1">
        <v>42754</v>
      </c>
      <c r="BE519" t="s">
        <v>125</v>
      </c>
      <c r="BF519" t="s">
        <v>78</v>
      </c>
      <c r="BG519" t="s">
        <v>78</v>
      </c>
      <c r="BH519">
        <v>16384</v>
      </c>
      <c r="BI519">
        <v>0</v>
      </c>
      <c r="BJ519" t="s">
        <v>94</v>
      </c>
      <c r="BK519" t="s">
        <v>306</v>
      </c>
      <c r="BL519" t="s">
        <v>307</v>
      </c>
      <c r="BM519">
        <v>3</v>
      </c>
      <c r="BN519" t="s">
        <v>97</v>
      </c>
      <c r="BO519">
        <v>1</v>
      </c>
      <c r="BP519">
        <v>0</v>
      </c>
      <c r="BQ519">
        <v>9.9499999999999993</v>
      </c>
      <c r="BR519">
        <v>29.85</v>
      </c>
      <c r="BS519" t="s">
        <v>98</v>
      </c>
      <c r="BT519">
        <v>0</v>
      </c>
      <c r="BU519">
        <v>0</v>
      </c>
      <c r="BV519">
        <v>0</v>
      </c>
      <c r="BW519">
        <v>4.55</v>
      </c>
      <c r="BX519">
        <v>13.65</v>
      </c>
      <c r="BY519">
        <v>16.2</v>
      </c>
      <c r="BZ519">
        <v>54.2713567839196</v>
      </c>
      <c r="CA519" t="s">
        <v>99</v>
      </c>
      <c r="CB519" t="s">
        <v>78</v>
      </c>
    </row>
    <row r="520" spans="1:80" x14ac:dyDescent="0.25">
      <c r="A520" t="s">
        <v>1011</v>
      </c>
      <c r="B520" t="s">
        <v>720</v>
      </c>
      <c r="C520">
        <f>YEAR(Table_cherry_TWO_View_VY_SOP_Detail[[#This Row],[Document_Date]])</f>
        <v>2017</v>
      </c>
      <c r="D520">
        <f>MONTH(Table_cherry_TWO_View_VY_SOP_Detail[[#This Row],[Document_Date]])</f>
        <v>1</v>
      </c>
      <c r="E520" t="str">
        <f>TEXT(Table_cherry_TWO_View_VY_SOP_Detail[[#This Row],[Document_Date]], "yyyy-MMM")</f>
        <v>2017-Jan</v>
      </c>
      <c r="F520" s="3">
        <f>WEEKDAY(Table_cherry_TWO_View_VY_SOP_Detail[[#This Row],[Document_Date]])</f>
        <v>7</v>
      </c>
      <c r="G520">
        <f>WEEKNUM(Table_cherry_TWO_View_VY_SOP_Detail[[#This Row],[Document_Date]])</f>
        <v>3</v>
      </c>
      <c r="H520">
        <f ca="1">_xlfn.DAYS(Table_cherry_TWO_View_VY_SOP_Detail[[#This Row],[Due_Date]], Table_cherry_TWO_View_VY_SOP_Detail[[#This Row],[Today]])</f>
        <v>1217</v>
      </c>
      <c r="I520" s="2">
        <f t="shared" ca="1" si="8"/>
        <v>41539</v>
      </c>
      <c r="J520" s="1">
        <v>42756</v>
      </c>
      <c r="K520" s="1">
        <v>1</v>
      </c>
      <c r="L520" s="1">
        <v>42756</v>
      </c>
      <c r="M520" s="1">
        <v>42756</v>
      </c>
      <c r="N520">
        <v>230</v>
      </c>
      <c r="O520" t="s">
        <v>75</v>
      </c>
      <c r="P520" t="s">
        <v>309</v>
      </c>
      <c r="Q520" t="s">
        <v>310</v>
      </c>
      <c r="R520" t="s">
        <v>78</v>
      </c>
      <c r="S520" t="s">
        <v>735</v>
      </c>
      <c r="T520" t="s">
        <v>311</v>
      </c>
      <c r="U520" t="s">
        <v>311</v>
      </c>
      <c r="V520" t="s">
        <v>267</v>
      </c>
      <c r="W520" t="s">
        <v>267</v>
      </c>
      <c r="X520" t="s">
        <v>268</v>
      </c>
      <c r="Y520" t="s">
        <v>268</v>
      </c>
      <c r="Z520" t="s">
        <v>83</v>
      </c>
      <c r="AA520" t="s">
        <v>84</v>
      </c>
      <c r="AB520" t="s">
        <v>84</v>
      </c>
      <c r="AC520" t="s">
        <v>86</v>
      </c>
      <c r="AD520" t="s">
        <v>86</v>
      </c>
      <c r="AE520" t="s">
        <v>310</v>
      </c>
      <c r="AF520" t="s">
        <v>312</v>
      </c>
      <c r="AG520" t="s">
        <v>78</v>
      </c>
      <c r="AH520" t="s">
        <v>78</v>
      </c>
      <c r="AI520" t="s">
        <v>313</v>
      </c>
      <c r="AJ520" t="s">
        <v>278</v>
      </c>
      <c r="AK520" t="s">
        <v>314</v>
      </c>
      <c r="AL520" t="s">
        <v>91</v>
      </c>
      <c r="AM520" t="s">
        <v>86</v>
      </c>
      <c r="AN520" t="s">
        <v>310</v>
      </c>
      <c r="AO520" t="s">
        <v>312</v>
      </c>
      <c r="AP520" t="s">
        <v>78</v>
      </c>
      <c r="AQ520" t="s">
        <v>78</v>
      </c>
      <c r="AR520" t="s">
        <v>313</v>
      </c>
      <c r="AS520" t="s">
        <v>278</v>
      </c>
      <c r="AT520" t="s">
        <v>314</v>
      </c>
      <c r="AU520" t="s">
        <v>91</v>
      </c>
      <c r="AV520">
        <v>812.99</v>
      </c>
      <c r="AW520">
        <v>0</v>
      </c>
      <c r="AX520">
        <v>759.8</v>
      </c>
      <c r="AY520">
        <v>0</v>
      </c>
      <c r="AZ520">
        <v>0</v>
      </c>
      <c r="BA520">
        <v>53.19</v>
      </c>
      <c r="BB520" t="s">
        <v>92</v>
      </c>
      <c r="BC520" s="1">
        <v>42756</v>
      </c>
      <c r="BD520" s="1">
        <v>42756</v>
      </c>
      <c r="BE520" t="s">
        <v>125</v>
      </c>
      <c r="BF520" t="s">
        <v>78</v>
      </c>
      <c r="BG520" t="s">
        <v>78</v>
      </c>
      <c r="BH520">
        <v>16384</v>
      </c>
      <c r="BI520">
        <v>0</v>
      </c>
      <c r="BJ520" t="s">
        <v>94</v>
      </c>
      <c r="BK520" t="s">
        <v>245</v>
      </c>
      <c r="BL520" t="s">
        <v>246</v>
      </c>
      <c r="BM520">
        <v>4</v>
      </c>
      <c r="BN520" t="s">
        <v>97</v>
      </c>
      <c r="BO520">
        <v>1</v>
      </c>
      <c r="BP520">
        <v>0</v>
      </c>
      <c r="BQ520">
        <v>189.95</v>
      </c>
      <c r="BR520">
        <v>759.8</v>
      </c>
      <c r="BS520" t="s">
        <v>98</v>
      </c>
      <c r="BT520">
        <v>0</v>
      </c>
      <c r="BU520">
        <v>0</v>
      </c>
      <c r="BV520">
        <v>0</v>
      </c>
      <c r="BW520">
        <v>93.55</v>
      </c>
      <c r="BX520">
        <v>374.2</v>
      </c>
      <c r="BY520">
        <v>385.6</v>
      </c>
      <c r="BZ520">
        <v>50.75019742037378</v>
      </c>
      <c r="CA520" t="s">
        <v>221</v>
      </c>
      <c r="CB520" t="s">
        <v>222</v>
      </c>
    </row>
    <row r="521" spans="1:80" x14ac:dyDescent="0.25">
      <c r="A521" t="s">
        <v>1012</v>
      </c>
      <c r="B521" t="s">
        <v>720</v>
      </c>
      <c r="C521">
        <f>YEAR(Table_cherry_TWO_View_VY_SOP_Detail[[#This Row],[Document_Date]])</f>
        <v>2017</v>
      </c>
      <c r="D521">
        <f>MONTH(Table_cherry_TWO_View_VY_SOP_Detail[[#This Row],[Document_Date]])</f>
        <v>1</v>
      </c>
      <c r="E521" t="str">
        <f>TEXT(Table_cherry_TWO_View_VY_SOP_Detail[[#This Row],[Document_Date]], "yyyy-MMM")</f>
        <v>2017-Jan</v>
      </c>
      <c r="F521" s="3">
        <f>WEEKDAY(Table_cherry_TWO_View_VY_SOP_Detail[[#This Row],[Document_Date]])</f>
        <v>1</v>
      </c>
      <c r="G521">
        <f>WEEKNUM(Table_cherry_TWO_View_VY_SOP_Detail[[#This Row],[Document_Date]])</f>
        <v>4</v>
      </c>
      <c r="H521">
        <f ca="1">_xlfn.DAYS(Table_cherry_TWO_View_VY_SOP_Detail[[#This Row],[Due_Date]], Table_cherry_TWO_View_VY_SOP_Detail[[#This Row],[Today]])</f>
        <v>1218</v>
      </c>
      <c r="I521" s="2">
        <f t="shared" ca="1" si="8"/>
        <v>41539</v>
      </c>
      <c r="J521" s="1">
        <v>42757</v>
      </c>
      <c r="K521" s="1">
        <v>1</v>
      </c>
      <c r="L521" s="1">
        <v>42757</v>
      </c>
      <c r="M521" s="1">
        <v>42757</v>
      </c>
      <c r="N521">
        <v>231</v>
      </c>
      <c r="O521" t="s">
        <v>75</v>
      </c>
      <c r="P521" t="s">
        <v>316</v>
      </c>
      <c r="Q521" t="s">
        <v>317</v>
      </c>
      <c r="R521" t="s">
        <v>78</v>
      </c>
      <c r="S521" t="s">
        <v>735</v>
      </c>
      <c r="T521" t="s">
        <v>80</v>
      </c>
      <c r="U521" t="s">
        <v>80</v>
      </c>
      <c r="V521" t="s">
        <v>318</v>
      </c>
      <c r="W521" t="s">
        <v>318</v>
      </c>
      <c r="X521" t="s">
        <v>319</v>
      </c>
      <c r="Y521" t="s">
        <v>319</v>
      </c>
      <c r="Z521" t="s">
        <v>83</v>
      </c>
      <c r="AA521" t="s">
        <v>84</v>
      </c>
      <c r="AB521" t="s">
        <v>84</v>
      </c>
      <c r="AC521" t="s">
        <v>85</v>
      </c>
      <c r="AD521" t="s">
        <v>86</v>
      </c>
      <c r="AE521" t="s">
        <v>317</v>
      </c>
      <c r="AF521" t="s">
        <v>320</v>
      </c>
      <c r="AG521" t="s">
        <v>78</v>
      </c>
      <c r="AH521" t="s">
        <v>78</v>
      </c>
      <c r="AI521" t="s">
        <v>321</v>
      </c>
      <c r="AJ521" t="s">
        <v>322</v>
      </c>
      <c r="AK521" t="s">
        <v>323</v>
      </c>
      <c r="AL521" t="s">
        <v>124</v>
      </c>
      <c r="AM521" t="s">
        <v>86</v>
      </c>
      <c r="AN521" t="s">
        <v>317</v>
      </c>
      <c r="AO521" t="s">
        <v>320</v>
      </c>
      <c r="AP521" t="s">
        <v>78</v>
      </c>
      <c r="AQ521" t="s">
        <v>78</v>
      </c>
      <c r="AR521" t="s">
        <v>321</v>
      </c>
      <c r="AS521" t="s">
        <v>322</v>
      </c>
      <c r="AT521" t="s">
        <v>323</v>
      </c>
      <c r="AU521" t="s">
        <v>124</v>
      </c>
      <c r="AV521">
        <v>30066.47</v>
      </c>
      <c r="AW521">
        <v>0</v>
      </c>
      <c r="AX521">
        <v>28099.5</v>
      </c>
      <c r="AY521">
        <v>0</v>
      </c>
      <c r="AZ521">
        <v>0</v>
      </c>
      <c r="BA521">
        <v>1966.97</v>
      </c>
      <c r="BB521" t="s">
        <v>92</v>
      </c>
      <c r="BC521" s="1">
        <v>42757</v>
      </c>
      <c r="BD521" s="1">
        <v>42757</v>
      </c>
      <c r="BE521" t="s">
        <v>125</v>
      </c>
      <c r="BF521" t="s">
        <v>78</v>
      </c>
      <c r="BG521" t="s">
        <v>78</v>
      </c>
      <c r="BH521">
        <v>16384</v>
      </c>
      <c r="BI521">
        <v>0</v>
      </c>
      <c r="BJ521" t="s">
        <v>94</v>
      </c>
      <c r="BK521" t="s">
        <v>324</v>
      </c>
      <c r="BL521" t="s">
        <v>325</v>
      </c>
      <c r="BM521">
        <v>10</v>
      </c>
      <c r="BN521" t="s">
        <v>97</v>
      </c>
      <c r="BO521">
        <v>1</v>
      </c>
      <c r="BP521">
        <v>0</v>
      </c>
      <c r="BQ521">
        <v>2809.95</v>
      </c>
      <c r="BR521">
        <v>28099.5</v>
      </c>
      <c r="BS521" t="s">
        <v>98</v>
      </c>
      <c r="BT521">
        <v>0</v>
      </c>
      <c r="BU521">
        <v>0</v>
      </c>
      <c r="BV521">
        <v>0</v>
      </c>
      <c r="BW521">
        <v>1400</v>
      </c>
      <c r="BX521">
        <v>14000</v>
      </c>
      <c r="BY521">
        <v>14099.5</v>
      </c>
      <c r="BZ521">
        <v>50.177049413690639</v>
      </c>
      <c r="CA521" t="s">
        <v>99</v>
      </c>
      <c r="CB521" t="s">
        <v>78</v>
      </c>
    </row>
    <row r="522" spans="1:80" x14ac:dyDescent="0.25">
      <c r="A522" t="s">
        <v>1013</v>
      </c>
      <c r="B522" t="s">
        <v>720</v>
      </c>
      <c r="C522">
        <f>YEAR(Table_cherry_TWO_View_VY_SOP_Detail[[#This Row],[Document_Date]])</f>
        <v>2017</v>
      </c>
      <c r="D522">
        <f>MONTH(Table_cherry_TWO_View_VY_SOP_Detail[[#This Row],[Document_Date]])</f>
        <v>1</v>
      </c>
      <c r="E522" t="str">
        <f>TEXT(Table_cherry_TWO_View_VY_SOP_Detail[[#This Row],[Document_Date]], "yyyy-MMM")</f>
        <v>2017-Jan</v>
      </c>
      <c r="F522" s="3">
        <f>WEEKDAY(Table_cherry_TWO_View_VY_SOP_Detail[[#This Row],[Document_Date]])</f>
        <v>2</v>
      </c>
      <c r="G522">
        <f>WEEKNUM(Table_cherry_TWO_View_VY_SOP_Detail[[#This Row],[Document_Date]])</f>
        <v>4</v>
      </c>
      <c r="H522">
        <f ca="1">_xlfn.DAYS(Table_cherry_TWO_View_VY_SOP_Detail[[#This Row],[Due_Date]], Table_cherry_TWO_View_VY_SOP_Detail[[#This Row],[Today]])</f>
        <v>1219</v>
      </c>
      <c r="I522" s="2">
        <f t="shared" ca="1" si="8"/>
        <v>41539</v>
      </c>
      <c r="J522" s="1">
        <v>42758</v>
      </c>
      <c r="K522" s="1">
        <v>1</v>
      </c>
      <c r="L522" s="1">
        <v>42758</v>
      </c>
      <c r="M522" s="1">
        <v>42758</v>
      </c>
      <c r="N522">
        <v>232</v>
      </c>
      <c r="O522" t="s">
        <v>75</v>
      </c>
      <c r="P522" t="s">
        <v>142</v>
      </c>
      <c r="Q522" t="s">
        <v>143</v>
      </c>
      <c r="R522" t="s">
        <v>78</v>
      </c>
      <c r="S522" t="s">
        <v>735</v>
      </c>
      <c r="T522" t="s">
        <v>80</v>
      </c>
      <c r="U522" t="s">
        <v>80</v>
      </c>
      <c r="V522" t="s">
        <v>104</v>
      </c>
      <c r="W522" t="s">
        <v>104</v>
      </c>
      <c r="X522" t="s">
        <v>105</v>
      </c>
      <c r="Y522" t="s">
        <v>105</v>
      </c>
      <c r="Z522" t="s">
        <v>83</v>
      </c>
      <c r="AA522" t="s">
        <v>145</v>
      </c>
      <c r="AB522" t="s">
        <v>145</v>
      </c>
      <c r="AC522" t="s">
        <v>86</v>
      </c>
      <c r="AD522" t="s">
        <v>80</v>
      </c>
      <c r="AE522" t="s">
        <v>143</v>
      </c>
      <c r="AF522" t="s">
        <v>146</v>
      </c>
      <c r="AG522" t="s">
        <v>78</v>
      </c>
      <c r="AH522" t="s">
        <v>78</v>
      </c>
      <c r="AI522" t="s">
        <v>147</v>
      </c>
      <c r="AJ522" t="s">
        <v>148</v>
      </c>
      <c r="AK522" t="s">
        <v>149</v>
      </c>
      <c r="AL522" t="s">
        <v>91</v>
      </c>
      <c r="AM522" t="s">
        <v>80</v>
      </c>
      <c r="AN522" t="s">
        <v>143</v>
      </c>
      <c r="AO522" t="s">
        <v>146</v>
      </c>
      <c r="AP522" t="s">
        <v>78</v>
      </c>
      <c r="AQ522" t="s">
        <v>78</v>
      </c>
      <c r="AR522" t="s">
        <v>147</v>
      </c>
      <c r="AS522" t="s">
        <v>148</v>
      </c>
      <c r="AT522" t="s">
        <v>149</v>
      </c>
      <c r="AU522" t="s">
        <v>91</v>
      </c>
      <c r="AV522">
        <v>128.35</v>
      </c>
      <c r="AW522">
        <v>0</v>
      </c>
      <c r="AX522">
        <v>119.95</v>
      </c>
      <c r="AY522">
        <v>0</v>
      </c>
      <c r="AZ522">
        <v>0</v>
      </c>
      <c r="BA522">
        <v>8.4</v>
      </c>
      <c r="BB522" t="s">
        <v>92</v>
      </c>
      <c r="BC522" s="1">
        <v>42758</v>
      </c>
      <c r="BD522" s="1">
        <v>42758</v>
      </c>
      <c r="BE522" t="s">
        <v>125</v>
      </c>
      <c r="BF522" t="s">
        <v>78</v>
      </c>
      <c r="BG522" t="s">
        <v>78</v>
      </c>
      <c r="BH522">
        <v>16384</v>
      </c>
      <c r="BI522">
        <v>0</v>
      </c>
      <c r="BJ522" t="s">
        <v>94</v>
      </c>
      <c r="BK522" t="s">
        <v>328</v>
      </c>
      <c r="BL522" t="s">
        <v>329</v>
      </c>
      <c r="BM522">
        <v>1</v>
      </c>
      <c r="BN522" t="s">
        <v>97</v>
      </c>
      <c r="BO522">
        <v>1</v>
      </c>
      <c r="BP522">
        <v>0</v>
      </c>
      <c r="BQ522">
        <v>119.95</v>
      </c>
      <c r="BR522">
        <v>119.95</v>
      </c>
      <c r="BS522" t="s">
        <v>98</v>
      </c>
      <c r="BT522">
        <v>0</v>
      </c>
      <c r="BU522">
        <v>0</v>
      </c>
      <c r="BV522">
        <v>0</v>
      </c>
      <c r="BW522">
        <v>59.29</v>
      </c>
      <c r="BX522">
        <v>59.29</v>
      </c>
      <c r="BY522">
        <v>60.66</v>
      </c>
      <c r="BZ522">
        <v>50.571071279699872</v>
      </c>
      <c r="CA522" t="s">
        <v>99</v>
      </c>
      <c r="CB522" t="s">
        <v>78</v>
      </c>
    </row>
    <row r="523" spans="1:80" x14ac:dyDescent="0.25">
      <c r="A523" t="s">
        <v>1014</v>
      </c>
      <c r="B523" t="s">
        <v>720</v>
      </c>
      <c r="C523">
        <f>YEAR(Table_cherry_TWO_View_VY_SOP_Detail[[#This Row],[Document_Date]])</f>
        <v>2017</v>
      </c>
      <c r="D523">
        <f>MONTH(Table_cherry_TWO_View_VY_SOP_Detail[[#This Row],[Document_Date]])</f>
        <v>1</v>
      </c>
      <c r="E523" t="str">
        <f>TEXT(Table_cherry_TWO_View_VY_SOP_Detail[[#This Row],[Document_Date]], "yyyy-MMM")</f>
        <v>2017-Jan</v>
      </c>
      <c r="F523" s="3">
        <f>WEEKDAY(Table_cherry_TWO_View_VY_SOP_Detail[[#This Row],[Document_Date]])</f>
        <v>3</v>
      </c>
      <c r="G523">
        <f>WEEKNUM(Table_cherry_TWO_View_VY_SOP_Detail[[#This Row],[Document_Date]])</f>
        <v>4</v>
      </c>
      <c r="H523">
        <f ca="1">_xlfn.DAYS(Table_cherry_TWO_View_VY_SOP_Detail[[#This Row],[Due_Date]], Table_cherry_TWO_View_VY_SOP_Detail[[#This Row],[Today]])</f>
        <v>1220</v>
      </c>
      <c r="I523" s="2">
        <f t="shared" ca="1" si="8"/>
        <v>41539</v>
      </c>
      <c r="J523" s="1">
        <v>42759</v>
      </c>
      <c r="K523" s="1">
        <v>1</v>
      </c>
      <c r="L523" s="1">
        <v>42759</v>
      </c>
      <c r="M523" s="1">
        <v>42759</v>
      </c>
      <c r="N523">
        <v>233</v>
      </c>
      <c r="O523" t="s">
        <v>75</v>
      </c>
      <c r="P523" t="s">
        <v>142</v>
      </c>
      <c r="Q523" t="s">
        <v>143</v>
      </c>
      <c r="R523" t="s">
        <v>78</v>
      </c>
      <c r="S523" t="s">
        <v>735</v>
      </c>
      <c r="T523" t="s">
        <v>80</v>
      </c>
      <c r="U523" t="s">
        <v>80</v>
      </c>
      <c r="V523" t="s">
        <v>104</v>
      </c>
      <c r="W523" t="s">
        <v>104</v>
      </c>
      <c r="X523" t="s">
        <v>105</v>
      </c>
      <c r="Y523" t="s">
        <v>105</v>
      </c>
      <c r="Z523" t="s">
        <v>83</v>
      </c>
      <c r="AA523" t="s">
        <v>145</v>
      </c>
      <c r="AB523" t="s">
        <v>145</v>
      </c>
      <c r="AC523" t="s">
        <v>86</v>
      </c>
      <c r="AD523" t="s">
        <v>80</v>
      </c>
      <c r="AE523" t="s">
        <v>143</v>
      </c>
      <c r="AF523" t="s">
        <v>146</v>
      </c>
      <c r="AG523" t="s">
        <v>78</v>
      </c>
      <c r="AH523" t="s">
        <v>78</v>
      </c>
      <c r="AI523" t="s">
        <v>147</v>
      </c>
      <c r="AJ523" t="s">
        <v>148</v>
      </c>
      <c r="AK523" t="s">
        <v>149</v>
      </c>
      <c r="AL523" t="s">
        <v>91</v>
      </c>
      <c r="AM523" t="s">
        <v>80</v>
      </c>
      <c r="AN523" t="s">
        <v>143</v>
      </c>
      <c r="AO523" t="s">
        <v>146</v>
      </c>
      <c r="AP523" t="s">
        <v>78</v>
      </c>
      <c r="AQ523" t="s">
        <v>78</v>
      </c>
      <c r="AR523" t="s">
        <v>147</v>
      </c>
      <c r="AS523" t="s">
        <v>148</v>
      </c>
      <c r="AT523" t="s">
        <v>149</v>
      </c>
      <c r="AU523" t="s">
        <v>91</v>
      </c>
      <c r="AV523">
        <v>117.65</v>
      </c>
      <c r="AW523">
        <v>0</v>
      </c>
      <c r="AX523">
        <v>109.95</v>
      </c>
      <c r="AY523">
        <v>0</v>
      </c>
      <c r="AZ523">
        <v>0</v>
      </c>
      <c r="BA523">
        <v>7.7</v>
      </c>
      <c r="BB523" t="s">
        <v>92</v>
      </c>
      <c r="BC523" s="1">
        <v>42759</v>
      </c>
      <c r="BD523" s="1">
        <v>42759</v>
      </c>
      <c r="BE523" t="s">
        <v>125</v>
      </c>
      <c r="BF523" t="s">
        <v>78</v>
      </c>
      <c r="BG523" t="s">
        <v>78</v>
      </c>
      <c r="BH523">
        <v>16384</v>
      </c>
      <c r="BI523">
        <v>0</v>
      </c>
      <c r="BJ523" t="s">
        <v>94</v>
      </c>
      <c r="BK523" t="s">
        <v>138</v>
      </c>
      <c r="BL523" t="s">
        <v>139</v>
      </c>
      <c r="BM523">
        <v>1</v>
      </c>
      <c r="BN523" t="s">
        <v>97</v>
      </c>
      <c r="BO523">
        <v>1</v>
      </c>
      <c r="BP523">
        <v>0</v>
      </c>
      <c r="BQ523">
        <v>109.95</v>
      </c>
      <c r="BR523">
        <v>109.95</v>
      </c>
      <c r="BS523" t="s">
        <v>98</v>
      </c>
      <c r="BT523">
        <v>0</v>
      </c>
      <c r="BU523">
        <v>0</v>
      </c>
      <c r="BV523">
        <v>0</v>
      </c>
      <c r="BW523">
        <v>50.25</v>
      </c>
      <c r="BX523">
        <v>50.25</v>
      </c>
      <c r="BY523">
        <v>59.7</v>
      </c>
      <c r="BZ523">
        <v>54.297407912687589</v>
      </c>
      <c r="CA523" t="s">
        <v>99</v>
      </c>
      <c r="CB523" t="s">
        <v>78</v>
      </c>
    </row>
    <row r="524" spans="1:80" x14ac:dyDescent="0.25">
      <c r="A524" t="s">
        <v>1015</v>
      </c>
      <c r="B524" t="s">
        <v>720</v>
      </c>
      <c r="C524">
        <f>YEAR(Table_cherry_TWO_View_VY_SOP_Detail[[#This Row],[Document_Date]])</f>
        <v>2017</v>
      </c>
      <c r="D524">
        <f>MONTH(Table_cherry_TWO_View_VY_SOP_Detail[[#This Row],[Document_Date]])</f>
        <v>1</v>
      </c>
      <c r="E524" t="str">
        <f>TEXT(Table_cherry_TWO_View_VY_SOP_Detail[[#This Row],[Document_Date]], "yyyy-MMM")</f>
        <v>2017-Jan</v>
      </c>
      <c r="F524" s="3">
        <f>WEEKDAY(Table_cherry_TWO_View_VY_SOP_Detail[[#This Row],[Document_Date]])</f>
        <v>2</v>
      </c>
      <c r="G524">
        <f>WEEKNUM(Table_cherry_TWO_View_VY_SOP_Detail[[#This Row],[Document_Date]])</f>
        <v>5</v>
      </c>
      <c r="H524">
        <f ca="1">_xlfn.DAYS(Table_cherry_TWO_View_VY_SOP_Detail[[#This Row],[Due_Date]], Table_cherry_TWO_View_VY_SOP_Detail[[#This Row],[Today]])</f>
        <v>1226</v>
      </c>
      <c r="I524" s="2">
        <f t="shared" ca="1" si="8"/>
        <v>41539</v>
      </c>
      <c r="J524" s="1">
        <v>42765</v>
      </c>
      <c r="K524" s="1">
        <v>1</v>
      </c>
      <c r="L524" s="1">
        <v>42765</v>
      </c>
      <c r="M524" s="1">
        <v>42765</v>
      </c>
      <c r="N524">
        <v>234</v>
      </c>
      <c r="O524" t="s">
        <v>75</v>
      </c>
      <c r="P524" t="s">
        <v>309</v>
      </c>
      <c r="Q524" t="s">
        <v>310</v>
      </c>
      <c r="R524" t="s">
        <v>78</v>
      </c>
      <c r="S524" t="s">
        <v>735</v>
      </c>
      <c r="T524" t="s">
        <v>80</v>
      </c>
      <c r="U524" t="s">
        <v>80</v>
      </c>
      <c r="V524" t="s">
        <v>267</v>
      </c>
      <c r="W524" t="s">
        <v>267</v>
      </c>
      <c r="X524" t="s">
        <v>268</v>
      </c>
      <c r="Y524" t="s">
        <v>268</v>
      </c>
      <c r="Z524" t="s">
        <v>83</v>
      </c>
      <c r="AA524" t="s">
        <v>84</v>
      </c>
      <c r="AB524" t="s">
        <v>84</v>
      </c>
      <c r="AC524" t="s">
        <v>86</v>
      </c>
      <c r="AD524" t="s">
        <v>86</v>
      </c>
      <c r="AE524" t="s">
        <v>310</v>
      </c>
      <c r="AF524" t="s">
        <v>312</v>
      </c>
      <c r="AG524" t="s">
        <v>78</v>
      </c>
      <c r="AH524" t="s">
        <v>78</v>
      </c>
      <c r="AI524" t="s">
        <v>313</v>
      </c>
      <c r="AJ524" t="s">
        <v>278</v>
      </c>
      <c r="AK524" t="s">
        <v>314</v>
      </c>
      <c r="AL524" t="s">
        <v>91</v>
      </c>
      <c r="AM524" t="s">
        <v>86</v>
      </c>
      <c r="AN524" t="s">
        <v>310</v>
      </c>
      <c r="AO524" t="s">
        <v>312</v>
      </c>
      <c r="AP524" t="s">
        <v>78</v>
      </c>
      <c r="AQ524" t="s">
        <v>78</v>
      </c>
      <c r="AR524" t="s">
        <v>313</v>
      </c>
      <c r="AS524" t="s">
        <v>278</v>
      </c>
      <c r="AT524" t="s">
        <v>314</v>
      </c>
      <c r="AU524" t="s">
        <v>91</v>
      </c>
      <c r="AV524">
        <v>256.7</v>
      </c>
      <c r="AW524">
        <v>0</v>
      </c>
      <c r="AX524">
        <v>239.9</v>
      </c>
      <c r="AY524">
        <v>0</v>
      </c>
      <c r="AZ524">
        <v>0</v>
      </c>
      <c r="BA524">
        <v>16.8</v>
      </c>
      <c r="BB524" t="s">
        <v>92</v>
      </c>
      <c r="BC524" s="1">
        <v>42765</v>
      </c>
      <c r="BD524" s="1">
        <v>42765</v>
      </c>
      <c r="BE524" t="s">
        <v>125</v>
      </c>
      <c r="BF524" t="s">
        <v>78</v>
      </c>
      <c r="BG524" t="s">
        <v>78</v>
      </c>
      <c r="BH524">
        <v>16384</v>
      </c>
      <c r="BI524">
        <v>0</v>
      </c>
      <c r="BJ524" t="s">
        <v>94</v>
      </c>
      <c r="BK524" t="s">
        <v>328</v>
      </c>
      <c r="BL524" t="s">
        <v>329</v>
      </c>
      <c r="BM524">
        <v>2</v>
      </c>
      <c r="BN524" t="s">
        <v>97</v>
      </c>
      <c r="BO524">
        <v>1</v>
      </c>
      <c r="BP524">
        <v>0</v>
      </c>
      <c r="BQ524">
        <v>119.95</v>
      </c>
      <c r="BR524">
        <v>239.9</v>
      </c>
      <c r="BS524" t="s">
        <v>98</v>
      </c>
      <c r="BT524">
        <v>0</v>
      </c>
      <c r="BU524">
        <v>0</v>
      </c>
      <c r="BV524">
        <v>0</v>
      </c>
      <c r="BW524">
        <v>59.29</v>
      </c>
      <c r="BX524">
        <v>118.58</v>
      </c>
      <c r="BY524">
        <v>121.32</v>
      </c>
      <c r="BZ524">
        <v>50.571071279699872</v>
      </c>
      <c r="CA524" t="s">
        <v>99</v>
      </c>
      <c r="CB524" t="s">
        <v>78</v>
      </c>
    </row>
    <row r="525" spans="1:80" x14ac:dyDescent="0.25">
      <c r="A525" t="s">
        <v>1016</v>
      </c>
      <c r="B525" t="s">
        <v>720</v>
      </c>
      <c r="C525">
        <f>YEAR(Table_cherry_TWO_View_VY_SOP_Detail[[#This Row],[Document_Date]])</f>
        <v>2017</v>
      </c>
      <c r="D525">
        <f>MONTH(Table_cherry_TWO_View_VY_SOP_Detail[[#This Row],[Document_Date]])</f>
        <v>2</v>
      </c>
      <c r="E525" t="str">
        <f>TEXT(Table_cherry_TWO_View_VY_SOP_Detail[[#This Row],[Document_Date]], "yyyy-MMM")</f>
        <v>2017-Feb</v>
      </c>
      <c r="F525" s="3">
        <f>WEEKDAY(Table_cherry_TWO_View_VY_SOP_Detail[[#This Row],[Document_Date]])</f>
        <v>5</v>
      </c>
      <c r="G525">
        <f>WEEKNUM(Table_cherry_TWO_View_VY_SOP_Detail[[#This Row],[Document_Date]])</f>
        <v>5</v>
      </c>
      <c r="H525">
        <f ca="1">_xlfn.DAYS(Table_cherry_TWO_View_VY_SOP_Detail[[#This Row],[Due_Date]], Table_cherry_TWO_View_VY_SOP_Detail[[#This Row],[Today]])</f>
        <v>1229</v>
      </c>
      <c r="I525" s="2">
        <f t="shared" ca="1" si="8"/>
        <v>41539</v>
      </c>
      <c r="J525" s="1">
        <v>42768</v>
      </c>
      <c r="K525" s="1">
        <v>1</v>
      </c>
      <c r="L525" s="1">
        <v>42768</v>
      </c>
      <c r="M525" s="1">
        <v>42768</v>
      </c>
      <c r="N525">
        <v>235</v>
      </c>
      <c r="O525" t="s">
        <v>75</v>
      </c>
      <c r="P525" t="s">
        <v>265</v>
      </c>
      <c r="Q525" t="s">
        <v>266</v>
      </c>
      <c r="R525" t="s">
        <v>78</v>
      </c>
      <c r="S525" t="s">
        <v>735</v>
      </c>
      <c r="T525" t="s">
        <v>80</v>
      </c>
      <c r="U525" t="s">
        <v>80</v>
      </c>
      <c r="V525" t="s">
        <v>267</v>
      </c>
      <c r="W525" t="s">
        <v>267</v>
      </c>
      <c r="X525" t="s">
        <v>268</v>
      </c>
      <c r="Y525" t="s">
        <v>268</v>
      </c>
      <c r="Z525" t="s">
        <v>83</v>
      </c>
      <c r="AA525" t="s">
        <v>84</v>
      </c>
      <c r="AB525" t="s">
        <v>84</v>
      </c>
      <c r="AC525" t="s">
        <v>86</v>
      </c>
      <c r="AD525" t="s">
        <v>86</v>
      </c>
      <c r="AE525" t="s">
        <v>266</v>
      </c>
      <c r="AF525" t="s">
        <v>269</v>
      </c>
      <c r="AG525" t="s">
        <v>78</v>
      </c>
      <c r="AH525" t="s">
        <v>78</v>
      </c>
      <c r="AI525" t="s">
        <v>270</v>
      </c>
      <c r="AJ525" t="s">
        <v>271</v>
      </c>
      <c r="AK525" t="s">
        <v>272</v>
      </c>
      <c r="AL525" t="s">
        <v>91</v>
      </c>
      <c r="AM525" t="s">
        <v>86</v>
      </c>
      <c r="AN525" t="s">
        <v>266</v>
      </c>
      <c r="AO525" t="s">
        <v>269</v>
      </c>
      <c r="AP525" t="s">
        <v>78</v>
      </c>
      <c r="AQ525" t="s">
        <v>78</v>
      </c>
      <c r="AR525" t="s">
        <v>270</v>
      </c>
      <c r="AS525" t="s">
        <v>271</v>
      </c>
      <c r="AT525" t="s">
        <v>272</v>
      </c>
      <c r="AU525" t="s">
        <v>91</v>
      </c>
      <c r="AV525">
        <v>53.24</v>
      </c>
      <c r="AW525">
        <v>0</v>
      </c>
      <c r="AX525">
        <v>49.75</v>
      </c>
      <c r="AY525">
        <v>0</v>
      </c>
      <c r="AZ525">
        <v>0</v>
      </c>
      <c r="BA525">
        <v>3.49</v>
      </c>
      <c r="BB525" t="s">
        <v>92</v>
      </c>
      <c r="BC525" s="1">
        <v>42768</v>
      </c>
      <c r="BD525" s="1">
        <v>42768</v>
      </c>
      <c r="BE525" t="s">
        <v>125</v>
      </c>
      <c r="BF525" t="s">
        <v>78</v>
      </c>
      <c r="BG525" t="s">
        <v>78</v>
      </c>
      <c r="BH525">
        <v>16384</v>
      </c>
      <c r="BI525">
        <v>0</v>
      </c>
      <c r="BJ525" t="s">
        <v>94</v>
      </c>
      <c r="BK525" t="s">
        <v>253</v>
      </c>
      <c r="BL525" t="s">
        <v>254</v>
      </c>
      <c r="BM525">
        <v>5</v>
      </c>
      <c r="BN525" t="s">
        <v>97</v>
      </c>
      <c r="BO525">
        <v>1</v>
      </c>
      <c r="BP525">
        <v>0</v>
      </c>
      <c r="BQ525">
        <v>9.9499999999999993</v>
      </c>
      <c r="BR525">
        <v>49.75</v>
      </c>
      <c r="BS525" t="s">
        <v>98</v>
      </c>
      <c r="BT525">
        <v>0</v>
      </c>
      <c r="BU525">
        <v>0</v>
      </c>
      <c r="BV525">
        <v>0</v>
      </c>
      <c r="BW525">
        <v>3.29</v>
      </c>
      <c r="BX525">
        <v>16.45</v>
      </c>
      <c r="BY525">
        <v>33.299999999999997</v>
      </c>
      <c r="BZ525">
        <v>66.934673366834176</v>
      </c>
      <c r="CA525" t="s">
        <v>99</v>
      </c>
      <c r="CB525" t="s">
        <v>78</v>
      </c>
    </row>
    <row r="526" spans="1:80" x14ac:dyDescent="0.25">
      <c r="A526" t="s">
        <v>1017</v>
      </c>
      <c r="B526" t="s">
        <v>720</v>
      </c>
      <c r="C526">
        <f>YEAR(Table_cherry_TWO_View_VY_SOP_Detail[[#This Row],[Document_Date]])</f>
        <v>2017</v>
      </c>
      <c r="D526">
        <f>MONTH(Table_cherry_TWO_View_VY_SOP_Detail[[#This Row],[Document_Date]])</f>
        <v>2</v>
      </c>
      <c r="E526" t="str">
        <f>TEXT(Table_cherry_TWO_View_VY_SOP_Detail[[#This Row],[Document_Date]], "yyyy-MMM")</f>
        <v>2017-Feb</v>
      </c>
      <c r="F526" s="3">
        <f>WEEKDAY(Table_cherry_TWO_View_VY_SOP_Detail[[#This Row],[Document_Date]])</f>
        <v>6</v>
      </c>
      <c r="G526">
        <f>WEEKNUM(Table_cherry_TWO_View_VY_SOP_Detail[[#This Row],[Document_Date]])</f>
        <v>5</v>
      </c>
      <c r="H526">
        <f ca="1">_xlfn.DAYS(Table_cherry_TWO_View_VY_SOP_Detail[[#This Row],[Due_Date]], Table_cherry_TWO_View_VY_SOP_Detail[[#This Row],[Today]])</f>
        <v>1230</v>
      </c>
      <c r="I526" s="2">
        <f t="shared" ca="1" si="8"/>
        <v>41539</v>
      </c>
      <c r="J526" s="1">
        <v>42769</v>
      </c>
      <c r="K526" s="1">
        <v>1</v>
      </c>
      <c r="L526" s="1">
        <v>42769</v>
      </c>
      <c r="M526" s="1">
        <v>42769</v>
      </c>
      <c r="N526">
        <v>236</v>
      </c>
      <c r="O526" t="s">
        <v>75</v>
      </c>
      <c r="P526" t="s">
        <v>274</v>
      </c>
      <c r="Q526" t="s">
        <v>275</v>
      </c>
      <c r="R526" t="s">
        <v>78</v>
      </c>
      <c r="S526" t="s">
        <v>735</v>
      </c>
      <c r="T526" t="s">
        <v>80</v>
      </c>
      <c r="U526" t="s">
        <v>80</v>
      </c>
      <c r="V526" t="s">
        <v>267</v>
      </c>
      <c r="W526" t="s">
        <v>267</v>
      </c>
      <c r="X526" t="s">
        <v>268</v>
      </c>
      <c r="Y526" t="s">
        <v>268</v>
      </c>
      <c r="Z526" t="s">
        <v>83</v>
      </c>
      <c r="AA526" t="s">
        <v>84</v>
      </c>
      <c r="AB526" t="s">
        <v>84</v>
      </c>
      <c r="AC526" t="s">
        <v>86</v>
      </c>
      <c r="AD526" t="s">
        <v>86</v>
      </c>
      <c r="AE526" t="s">
        <v>275</v>
      </c>
      <c r="AF526" t="s">
        <v>276</v>
      </c>
      <c r="AG526" t="s">
        <v>78</v>
      </c>
      <c r="AH526" t="s">
        <v>78</v>
      </c>
      <c r="AI526" t="s">
        <v>277</v>
      </c>
      <c r="AJ526" t="s">
        <v>278</v>
      </c>
      <c r="AK526" t="s">
        <v>279</v>
      </c>
      <c r="AL526" t="s">
        <v>91</v>
      </c>
      <c r="AM526" t="s">
        <v>86</v>
      </c>
      <c r="AN526" t="s">
        <v>275</v>
      </c>
      <c r="AO526" t="s">
        <v>276</v>
      </c>
      <c r="AP526" t="s">
        <v>78</v>
      </c>
      <c r="AQ526" t="s">
        <v>78</v>
      </c>
      <c r="AR526" t="s">
        <v>277</v>
      </c>
      <c r="AS526" t="s">
        <v>278</v>
      </c>
      <c r="AT526" t="s">
        <v>279</v>
      </c>
      <c r="AU526" t="s">
        <v>91</v>
      </c>
      <c r="AV526">
        <v>19.899999999999999</v>
      </c>
      <c r="AW526">
        <v>0</v>
      </c>
      <c r="AX526">
        <v>19.899999999999999</v>
      </c>
      <c r="AY526">
        <v>0</v>
      </c>
      <c r="AZ526">
        <v>0</v>
      </c>
      <c r="BA526">
        <v>0</v>
      </c>
      <c r="BB526" t="s">
        <v>92</v>
      </c>
      <c r="BC526" s="1">
        <v>42769</v>
      </c>
      <c r="BD526" s="1">
        <v>42769</v>
      </c>
      <c r="BE526" t="s">
        <v>125</v>
      </c>
      <c r="BF526" t="s">
        <v>78</v>
      </c>
      <c r="BG526" t="s">
        <v>78</v>
      </c>
      <c r="BH526">
        <v>16384</v>
      </c>
      <c r="BI526">
        <v>0</v>
      </c>
      <c r="BJ526" t="s">
        <v>94</v>
      </c>
      <c r="BK526" t="s">
        <v>253</v>
      </c>
      <c r="BL526" t="s">
        <v>254</v>
      </c>
      <c r="BM526">
        <v>2</v>
      </c>
      <c r="BN526" t="s">
        <v>97</v>
      </c>
      <c r="BO526">
        <v>1</v>
      </c>
      <c r="BP526">
        <v>0</v>
      </c>
      <c r="BQ526">
        <v>9.9499999999999993</v>
      </c>
      <c r="BR526">
        <v>19.899999999999999</v>
      </c>
      <c r="BS526" t="s">
        <v>98</v>
      </c>
      <c r="BT526">
        <v>0</v>
      </c>
      <c r="BU526">
        <v>0</v>
      </c>
      <c r="BV526">
        <v>0</v>
      </c>
      <c r="BW526">
        <v>3.29</v>
      </c>
      <c r="BX526">
        <v>6.58</v>
      </c>
      <c r="BY526">
        <v>13.32</v>
      </c>
      <c r="BZ526">
        <v>66.934673366834176</v>
      </c>
      <c r="CA526" t="s">
        <v>99</v>
      </c>
      <c r="CB526" t="s">
        <v>78</v>
      </c>
    </row>
    <row r="527" spans="1:80" x14ac:dyDescent="0.25">
      <c r="A527" t="s">
        <v>1018</v>
      </c>
      <c r="B527" t="s">
        <v>720</v>
      </c>
      <c r="C527">
        <f>YEAR(Table_cherry_TWO_View_VY_SOP_Detail[[#This Row],[Document_Date]])</f>
        <v>2017</v>
      </c>
      <c r="D527">
        <f>MONTH(Table_cherry_TWO_View_VY_SOP_Detail[[#This Row],[Document_Date]])</f>
        <v>2</v>
      </c>
      <c r="E527" t="str">
        <f>TEXT(Table_cherry_TWO_View_VY_SOP_Detail[[#This Row],[Document_Date]], "yyyy-MMM")</f>
        <v>2017-Feb</v>
      </c>
      <c r="F527" s="3">
        <f>WEEKDAY(Table_cherry_TWO_View_VY_SOP_Detail[[#This Row],[Document_Date]])</f>
        <v>6</v>
      </c>
      <c r="G527">
        <f>WEEKNUM(Table_cherry_TWO_View_VY_SOP_Detail[[#This Row],[Document_Date]])</f>
        <v>5</v>
      </c>
      <c r="H527">
        <f ca="1">_xlfn.DAYS(Table_cherry_TWO_View_VY_SOP_Detail[[#This Row],[Due_Date]], Table_cherry_TWO_View_VY_SOP_Detail[[#This Row],[Today]])</f>
        <v>1230</v>
      </c>
      <c r="I527" s="2">
        <f t="shared" ca="1" si="8"/>
        <v>41539</v>
      </c>
      <c r="J527" s="1">
        <v>42769</v>
      </c>
      <c r="K527" s="1">
        <v>1</v>
      </c>
      <c r="L527" s="1">
        <v>42769</v>
      </c>
      <c r="M527" s="1">
        <v>42769</v>
      </c>
      <c r="N527">
        <v>237</v>
      </c>
      <c r="O527" t="s">
        <v>75</v>
      </c>
      <c r="P527" t="s">
        <v>283</v>
      </c>
      <c r="Q527" t="s">
        <v>284</v>
      </c>
      <c r="R527" t="s">
        <v>78</v>
      </c>
      <c r="S527" t="s">
        <v>735</v>
      </c>
      <c r="T527" t="s">
        <v>80</v>
      </c>
      <c r="U527" t="s">
        <v>80</v>
      </c>
      <c r="V527" t="s">
        <v>81</v>
      </c>
      <c r="W527" t="s">
        <v>81</v>
      </c>
      <c r="X527" t="s">
        <v>82</v>
      </c>
      <c r="Y527" t="s">
        <v>82</v>
      </c>
      <c r="Z527" t="s">
        <v>83</v>
      </c>
      <c r="AA527" t="s">
        <v>84</v>
      </c>
      <c r="AB527" t="s">
        <v>84</v>
      </c>
      <c r="AC527" t="s">
        <v>85</v>
      </c>
      <c r="AD527" t="s">
        <v>86</v>
      </c>
      <c r="AE527" t="s">
        <v>284</v>
      </c>
      <c r="AF527" t="s">
        <v>285</v>
      </c>
      <c r="AG527" t="s">
        <v>78</v>
      </c>
      <c r="AH527" t="s">
        <v>78</v>
      </c>
      <c r="AI527" t="s">
        <v>286</v>
      </c>
      <c r="AJ527" t="s">
        <v>287</v>
      </c>
      <c r="AK527" t="s">
        <v>288</v>
      </c>
      <c r="AL527" t="s">
        <v>91</v>
      </c>
      <c r="AM527" t="s">
        <v>86</v>
      </c>
      <c r="AN527" t="s">
        <v>284</v>
      </c>
      <c r="AO527" t="s">
        <v>285</v>
      </c>
      <c r="AP527" t="s">
        <v>78</v>
      </c>
      <c r="AQ527" t="s">
        <v>78</v>
      </c>
      <c r="AR527" t="s">
        <v>286</v>
      </c>
      <c r="AS527" t="s">
        <v>287</v>
      </c>
      <c r="AT527" t="s">
        <v>288</v>
      </c>
      <c r="AU527" t="s">
        <v>91</v>
      </c>
      <c r="AV527">
        <v>10.65</v>
      </c>
      <c r="AW527">
        <v>0</v>
      </c>
      <c r="AX527">
        <v>9.9499999999999993</v>
      </c>
      <c r="AY527">
        <v>0</v>
      </c>
      <c r="AZ527">
        <v>0</v>
      </c>
      <c r="BA527">
        <v>0.7</v>
      </c>
      <c r="BB527" t="s">
        <v>92</v>
      </c>
      <c r="BC527" s="1">
        <v>42769</v>
      </c>
      <c r="BD527" s="1">
        <v>42769</v>
      </c>
      <c r="BE527" t="s">
        <v>125</v>
      </c>
      <c r="BF527" t="s">
        <v>78</v>
      </c>
      <c r="BG527" t="s">
        <v>78</v>
      </c>
      <c r="BH527">
        <v>16384</v>
      </c>
      <c r="BI527">
        <v>0</v>
      </c>
      <c r="BJ527" t="s">
        <v>94</v>
      </c>
      <c r="BK527" t="s">
        <v>253</v>
      </c>
      <c r="BL527" t="s">
        <v>254</v>
      </c>
      <c r="BM527">
        <v>1</v>
      </c>
      <c r="BN527" t="s">
        <v>97</v>
      </c>
      <c r="BO527">
        <v>1</v>
      </c>
      <c r="BP527">
        <v>0</v>
      </c>
      <c r="BQ527">
        <v>9.9499999999999993</v>
      </c>
      <c r="BR527">
        <v>9.9499999999999993</v>
      </c>
      <c r="BS527" t="s">
        <v>98</v>
      </c>
      <c r="BT527">
        <v>0</v>
      </c>
      <c r="BU527">
        <v>0</v>
      </c>
      <c r="BV527">
        <v>0</v>
      </c>
      <c r="BW527">
        <v>3.29</v>
      </c>
      <c r="BX527">
        <v>3.29</v>
      </c>
      <c r="BY527">
        <v>6.66</v>
      </c>
      <c r="BZ527">
        <v>66.934673366834176</v>
      </c>
      <c r="CA527" t="s">
        <v>99</v>
      </c>
      <c r="CB527" t="s">
        <v>78</v>
      </c>
    </row>
    <row r="528" spans="1:80" x14ac:dyDescent="0.25">
      <c r="A528" t="s">
        <v>1019</v>
      </c>
      <c r="B528" t="s">
        <v>720</v>
      </c>
      <c r="C528">
        <f>YEAR(Table_cherry_TWO_View_VY_SOP_Detail[[#This Row],[Document_Date]])</f>
        <v>2017</v>
      </c>
      <c r="D528">
        <f>MONTH(Table_cherry_TWO_View_VY_SOP_Detail[[#This Row],[Document_Date]])</f>
        <v>2</v>
      </c>
      <c r="E528" t="str">
        <f>TEXT(Table_cherry_TWO_View_VY_SOP_Detail[[#This Row],[Document_Date]], "yyyy-MMM")</f>
        <v>2017-Feb</v>
      </c>
      <c r="F528" s="3">
        <f>WEEKDAY(Table_cherry_TWO_View_VY_SOP_Detail[[#This Row],[Document_Date]])</f>
        <v>6</v>
      </c>
      <c r="G528">
        <f>WEEKNUM(Table_cherry_TWO_View_VY_SOP_Detail[[#This Row],[Document_Date]])</f>
        <v>5</v>
      </c>
      <c r="H528">
        <f ca="1">_xlfn.DAYS(Table_cherry_TWO_View_VY_SOP_Detail[[#This Row],[Due_Date]], Table_cherry_TWO_View_VY_SOP_Detail[[#This Row],[Today]])</f>
        <v>1230</v>
      </c>
      <c r="I528" s="2">
        <f t="shared" ca="1" si="8"/>
        <v>41539</v>
      </c>
      <c r="J528" s="1">
        <v>42769</v>
      </c>
      <c r="K528" s="1">
        <v>1</v>
      </c>
      <c r="L528" s="1">
        <v>42769</v>
      </c>
      <c r="M528" s="1">
        <v>42769</v>
      </c>
      <c r="N528">
        <v>238</v>
      </c>
      <c r="O528" t="s">
        <v>75</v>
      </c>
      <c r="P528" t="s">
        <v>293</v>
      </c>
      <c r="Q528" t="s">
        <v>294</v>
      </c>
      <c r="R528" t="s">
        <v>78</v>
      </c>
      <c r="S528" t="s">
        <v>735</v>
      </c>
      <c r="T528" t="s">
        <v>80</v>
      </c>
      <c r="U528" t="s">
        <v>80</v>
      </c>
      <c r="V528" t="s">
        <v>81</v>
      </c>
      <c r="W528" t="s">
        <v>81</v>
      </c>
      <c r="X528" t="s">
        <v>82</v>
      </c>
      <c r="Y528" t="s">
        <v>82</v>
      </c>
      <c r="Z528" t="s">
        <v>83</v>
      </c>
      <c r="AA528" t="s">
        <v>84</v>
      </c>
      <c r="AB528" t="s">
        <v>84</v>
      </c>
      <c r="AC528" t="s">
        <v>85</v>
      </c>
      <c r="AD528" t="s">
        <v>86</v>
      </c>
      <c r="AE528" t="s">
        <v>294</v>
      </c>
      <c r="AF528" t="s">
        <v>296</v>
      </c>
      <c r="AG528" t="s">
        <v>78</v>
      </c>
      <c r="AH528" t="s">
        <v>78</v>
      </c>
      <c r="AI528" t="s">
        <v>297</v>
      </c>
      <c r="AJ528" t="s">
        <v>287</v>
      </c>
      <c r="AK528" t="s">
        <v>298</v>
      </c>
      <c r="AL528" t="s">
        <v>91</v>
      </c>
      <c r="AM528" t="s">
        <v>86</v>
      </c>
      <c r="AN528" t="s">
        <v>294</v>
      </c>
      <c r="AO528" t="s">
        <v>296</v>
      </c>
      <c r="AP528" t="s">
        <v>78</v>
      </c>
      <c r="AQ528" t="s">
        <v>78</v>
      </c>
      <c r="AR528" t="s">
        <v>297</v>
      </c>
      <c r="AS528" t="s">
        <v>287</v>
      </c>
      <c r="AT528" t="s">
        <v>298</v>
      </c>
      <c r="AU528" t="s">
        <v>91</v>
      </c>
      <c r="AV528">
        <v>19.899999999999999</v>
      </c>
      <c r="AW528">
        <v>0</v>
      </c>
      <c r="AX528">
        <v>19.899999999999999</v>
      </c>
      <c r="AY528">
        <v>0</v>
      </c>
      <c r="AZ528">
        <v>0</v>
      </c>
      <c r="BA528">
        <v>0</v>
      </c>
      <c r="BB528" t="s">
        <v>92</v>
      </c>
      <c r="BC528" s="1">
        <v>42769</v>
      </c>
      <c r="BD528" s="1">
        <v>42769</v>
      </c>
      <c r="BE528" t="s">
        <v>125</v>
      </c>
      <c r="BF528" t="s">
        <v>78</v>
      </c>
      <c r="BG528" t="s">
        <v>78</v>
      </c>
      <c r="BH528">
        <v>16384</v>
      </c>
      <c r="BI528">
        <v>0</v>
      </c>
      <c r="BJ528" t="s">
        <v>94</v>
      </c>
      <c r="BK528" t="s">
        <v>253</v>
      </c>
      <c r="BL528" t="s">
        <v>254</v>
      </c>
      <c r="BM528">
        <v>2</v>
      </c>
      <c r="BN528" t="s">
        <v>97</v>
      </c>
      <c r="BO528">
        <v>1</v>
      </c>
      <c r="BP528">
        <v>0</v>
      </c>
      <c r="BQ528">
        <v>9.9499999999999993</v>
      </c>
      <c r="BR528">
        <v>19.899999999999999</v>
      </c>
      <c r="BS528" t="s">
        <v>98</v>
      </c>
      <c r="BT528">
        <v>0</v>
      </c>
      <c r="BU528">
        <v>0</v>
      </c>
      <c r="BV528">
        <v>0</v>
      </c>
      <c r="BW528">
        <v>3.29</v>
      </c>
      <c r="BX528">
        <v>6.58</v>
      </c>
      <c r="BY528">
        <v>13.32</v>
      </c>
      <c r="BZ528">
        <v>66.934673366834176</v>
      </c>
      <c r="CA528" t="s">
        <v>99</v>
      </c>
      <c r="CB528" t="s">
        <v>78</v>
      </c>
    </row>
    <row r="529" spans="1:80" x14ac:dyDescent="0.25">
      <c r="A529" t="s">
        <v>1020</v>
      </c>
      <c r="B529" t="s">
        <v>720</v>
      </c>
      <c r="C529">
        <f>YEAR(Table_cherry_TWO_View_VY_SOP_Detail[[#This Row],[Document_Date]])</f>
        <v>2017</v>
      </c>
      <c r="D529">
        <f>MONTH(Table_cherry_TWO_View_VY_SOP_Detail[[#This Row],[Document_Date]])</f>
        <v>2</v>
      </c>
      <c r="E529" t="str">
        <f>TEXT(Table_cherry_TWO_View_VY_SOP_Detail[[#This Row],[Document_Date]], "yyyy-MMM")</f>
        <v>2017-Feb</v>
      </c>
      <c r="F529" s="3">
        <f>WEEKDAY(Table_cherry_TWO_View_VY_SOP_Detail[[#This Row],[Document_Date]])</f>
        <v>7</v>
      </c>
      <c r="G529">
        <f>WEEKNUM(Table_cherry_TWO_View_VY_SOP_Detail[[#This Row],[Document_Date]])</f>
        <v>5</v>
      </c>
      <c r="H529">
        <f ca="1">_xlfn.DAYS(Table_cherry_TWO_View_VY_SOP_Detail[[#This Row],[Due_Date]], Table_cherry_TWO_View_VY_SOP_Detail[[#This Row],[Today]])</f>
        <v>1231</v>
      </c>
      <c r="I529" s="2">
        <f t="shared" ca="1" si="8"/>
        <v>41539</v>
      </c>
      <c r="J529" s="1">
        <v>42770</v>
      </c>
      <c r="K529" s="1">
        <v>1</v>
      </c>
      <c r="L529" s="1">
        <v>42770</v>
      </c>
      <c r="M529" s="1">
        <v>42770</v>
      </c>
      <c r="N529">
        <v>239</v>
      </c>
      <c r="O529" t="s">
        <v>75</v>
      </c>
      <c r="P529" t="s">
        <v>300</v>
      </c>
      <c r="Q529" t="s">
        <v>301</v>
      </c>
      <c r="R529" t="s">
        <v>78</v>
      </c>
      <c r="S529" t="s">
        <v>735</v>
      </c>
      <c r="T529" t="s">
        <v>80</v>
      </c>
      <c r="U529" t="s">
        <v>80</v>
      </c>
      <c r="V529" t="s">
        <v>131</v>
      </c>
      <c r="W529" t="s">
        <v>131</v>
      </c>
      <c r="X529" t="s">
        <v>132</v>
      </c>
      <c r="Y529" t="s">
        <v>132</v>
      </c>
      <c r="Z529" t="s">
        <v>83</v>
      </c>
      <c r="AA529" t="s">
        <v>84</v>
      </c>
      <c r="AB529" t="s">
        <v>84</v>
      </c>
      <c r="AC529" t="s">
        <v>86</v>
      </c>
      <c r="AD529" t="s">
        <v>302</v>
      </c>
      <c r="AE529" t="s">
        <v>301</v>
      </c>
      <c r="AF529" t="s">
        <v>303</v>
      </c>
      <c r="AG529" t="s">
        <v>78</v>
      </c>
      <c r="AH529" t="s">
        <v>78</v>
      </c>
      <c r="AI529" t="s">
        <v>304</v>
      </c>
      <c r="AJ529" t="s">
        <v>136</v>
      </c>
      <c r="AK529" t="s">
        <v>305</v>
      </c>
      <c r="AL529" t="s">
        <v>91</v>
      </c>
      <c r="AM529" t="s">
        <v>302</v>
      </c>
      <c r="AN529" t="s">
        <v>301</v>
      </c>
      <c r="AO529" t="s">
        <v>303</v>
      </c>
      <c r="AP529" t="s">
        <v>78</v>
      </c>
      <c r="AQ529" t="s">
        <v>78</v>
      </c>
      <c r="AR529" t="s">
        <v>304</v>
      </c>
      <c r="AS529" t="s">
        <v>136</v>
      </c>
      <c r="AT529" t="s">
        <v>305</v>
      </c>
      <c r="AU529" t="s">
        <v>91</v>
      </c>
      <c r="AV529">
        <v>10.65</v>
      </c>
      <c r="AW529">
        <v>0</v>
      </c>
      <c r="AX529">
        <v>9.9499999999999993</v>
      </c>
      <c r="AY529">
        <v>0</v>
      </c>
      <c r="AZ529">
        <v>0</v>
      </c>
      <c r="BA529">
        <v>0.7</v>
      </c>
      <c r="BB529" t="s">
        <v>92</v>
      </c>
      <c r="BC529" s="1">
        <v>42770</v>
      </c>
      <c r="BD529" s="1">
        <v>42770</v>
      </c>
      <c r="BE529" t="s">
        <v>125</v>
      </c>
      <c r="BF529" t="s">
        <v>78</v>
      </c>
      <c r="BG529" t="s">
        <v>78</v>
      </c>
      <c r="BH529">
        <v>16384</v>
      </c>
      <c r="BI529">
        <v>0</v>
      </c>
      <c r="BJ529" t="s">
        <v>94</v>
      </c>
      <c r="BK529" t="s">
        <v>253</v>
      </c>
      <c r="BL529" t="s">
        <v>254</v>
      </c>
      <c r="BM529">
        <v>1</v>
      </c>
      <c r="BN529" t="s">
        <v>97</v>
      </c>
      <c r="BO529">
        <v>1</v>
      </c>
      <c r="BP529">
        <v>0</v>
      </c>
      <c r="BQ529">
        <v>9.9499999999999993</v>
      </c>
      <c r="BR529">
        <v>9.9499999999999993</v>
      </c>
      <c r="BS529" t="s">
        <v>98</v>
      </c>
      <c r="BT529">
        <v>0</v>
      </c>
      <c r="BU529">
        <v>0</v>
      </c>
      <c r="BV529">
        <v>0</v>
      </c>
      <c r="BW529">
        <v>3.29</v>
      </c>
      <c r="BX529">
        <v>3.29</v>
      </c>
      <c r="BY529">
        <v>6.66</v>
      </c>
      <c r="BZ529">
        <v>66.934673366834176</v>
      </c>
      <c r="CA529" t="s">
        <v>99</v>
      </c>
      <c r="CB529" t="s">
        <v>78</v>
      </c>
    </row>
    <row r="530" spans="1:80" x14ac:dyDescent="0.25">
      <c r="A530" t="s">
        <v>1021</v>
      </c>
      <c r="B530" t="s">
        <v>720</v>
      </c>
      <c r="C530">
        <f>YEAR(Table_cherry_TWO_View_VY_SOP_Detail[[#This Row],[Document_Date]])</f>
        <v>2017</v>
      </c>
      <c r="D530">
        <f>MONTH(Table_cherry_TWO_View_VY_SOP_Detail[[#This Row],[Document_Date]])</f>
        <v>2</v>
      </c>
      <c r="E530" t="str">
        <f>TEXT(Table_cherry_TWO_View_VY_SOP_Detail[[#This Row],[Document_Date]], "yyyy-MMM")</f>
        <v>2017-Feb</v>
      </c>
      <c r="F530" s="3">
        <f>WEEKDAY(Table_cherry_TWO_View_VY_SOP_Detail[[#This Row],[Document_Date]])</f>
        <v>1</v>
      </c>
      <c r="G530">
        <f>WEEKNUM(Table_cherry_TWO_View_VY_SOP_Detail[[#This Row],[Document_Date]])</f>
        <v>6</v>
      </c>
      <c r="H530">
        <f ca="1">_xlfn.DAYS(Table_cherry_TWO_View_VY_SOP_Detail[[#This Row],[Due_Date]], Table_cherry_TWO_View_VY_SOP_Detail[[#This Row],[Today]])</f>
        <v>1232</v>
      </c>
      <c r="I530" s="2">
        <f t="shared" ca="1" si="8"/>
        <v>41539</v>
      </c>
      <c r="J530" s="1">
        <v>42771</v>
      </c>
      <c r="K530" s="1">
        <v>1</v>
      </c>
      <c r="L530" s="1">
        <v>42771</v>
      </c>
      <c r="M530" s="1">
        <v>42771</v>
      </c>
      <c r="N530">
        <v>241</v>
      </c>
      <c r="O530" t="s">
        <v>75</v>
      </c>
      <c r="P530" t="s">
        <v>309</v>
      </c>
      <c r="Q530" t="s">
        <v>310</v>
      </c>
      <c r="R530" t="s">
        <v>78</v>
      </c>
      <c r="S530" t="s">
        <v>735</v>
      </c>
      <c r="T530" t="s">
        <v>80</v>
      </c>
      <c r="U530" t="s">
        <v>80</v>
      </c>
      <c r="V530" t="s">
        <v>267</v>
      </c>
      <c r="W530" t="s">
        <v>267</v>
      </c>
      <c r="X530" t="s">
        <v>268</v>
      </c>
      <c r="Y530" t="s">
        <v>268</v>
      </c>
      <c r="Z530" t="s">
        <v>83</v>
      </c>
      <c r="AA530" t="s">
        <v>84</v>
      </c>
      <c r="AB530" t="s">
        <v>84</v>
      </c>
      <c r="AC530" t="s">
        <v>86</v>
      </c>
      <c r="AD530" t="s">
        <v>86</v>
      </c>
      <c r="AE530" t="s">
        <v>310</v>
      </c>
      <c r="AF530" t="s">
        <v>312</v>
      </c>
      <c r="AG530" t="s">
        <v>78</v>
      </c>
      <c r="AH530" t="s">
        <v>78</v>
      </c>
      <c r="AI530" t="s">
        <v>313</v>
      </c>
      <c r="AJ530" t="s">
        <v>278</v>
      </c>
      <c r="AK530" t="s">
        <v>314</v>
      </c>
      <c r="AL530" t="s">
        <v>91</v>
      </c>
      <c r="AM530" t="s">
        <v>86</v>
      </c>
      <c r="AN530" t="s">
        <v>310</v>
      </c>
      <c r="AO530" t="s">
        <v>312</v>
      </c>
      <c r="AP530" t="s">
        <v>78</v>
      </c>
      <c r="AQ530" t="s">
        <v>78</v>
      </c>
      <c r="AR530" t="s">
        <v>313</v>
      </c>
      <c r="AS530" t="s">
        <v>278</v>
      </c>
      <c r="AT530" t="s">
        <v>314</v>
      </c>
      <c r="AU530" t="s">
        <v>91</v>
      </c>
      <c r="AV530">
        <v>10.65</v>
      </c>
      <c r="AW530">
        <v>0</v>
      </c>
      <c r="AX530">
        <v>9.9499999999999993</v>
      </c>
      <c r="AY530">
        <v>0</v>
      </c>
      <c r="AZ530">
        <v>0</v>
      </c>
      <c r="BA530">
        <v>0.7</v>
      </c>
      <c r="BB530" t="s">
        <v>92</v>
      </c>
      <c r="BC530" s="1">
        <v>42771</v>
      </c>
      <c r="BD530" s="1">
        <v>42771</v>
      </c>
      <c r="BE530" t="s">
        <v>125</v>
      </c>
      <c r="BF530" t="s">
        <v>78</v>
      </c>
      <c r="BG530" t="s">
        <v>78</v>
      </c>
      <c r="BH530">
        <v>16384</v>
      </c>
      <c r="BI530">
        <v>0</v>
      </c>
      <c r="BJ530" t="s">
        <v>94</v>
      </c>
      <c r="BK530" t="s">
        <v>253</v>
      </c>
      <c r="BL530" t="s">
        <v>254</v>
      </c>
      <c r="BM530">
        <v>1</v>
      </c>
      <c r="BN530" t="s">
        <v>97</v>
      </c>
      <c r="BO530">
        <v>1</v>
      </c>
      <c r="BP530">
        <v>0</v>
      </c>
      <c r="BQ530">
        <v>9.9499999999999993</v>
      </c>
      <c r="BR530">
        <v>9.9499999999999993</v>
      </c>
      <c r="BS530" t="s">
        <v>98</v>
      </c>
      <c r="BT530">
        <v>0</v>
      </c>
      <c r="BU530">
        <v>0</v>
      </c>
      <c r="BV530">
        <v>0</v>
      </c>
      <c r="BW530">
        <v>3.29</v>
      </c>
      <c r="BX530">
        <v>3.29</v>
      </c>
      <c r="BY530">
        <v>6.66</v>
      </c>
      <c r="BZ530">
        <v>66.934673366834176</v>
      </c>
      <c r="CA530" t="s">
        <v>99</v>
      </c>
      <c r="CB530" t="s">
        <v>78</v>
      </c>
    </row>
    <row r="531" spans="1:80" x14ac:dyDescent="0.25">
      <c r="A531" t="s">
        <v>1022</v>
      </c>
      <c r="B531" t="s">
        <v>720</v>
      </c>
      <c r="C531">
        <f>YEAR(Table_cherry_TWO_View_VY_SOP_Detail[[#This Row],[Document_Date]])</f>
        <v>2017</v>
      </c>
      <c r="D531">
        <f>MONTH(Table_cherry_TWO_View_VY_SOP_Detail[[#This Row],[Document_Date]])</f>
        <v>2</v>
      </c>
      <c r="E531" t="str">
        <f>TEXT(Table_cherry_TWO_View_VY_SOP_Detail[[#This Row],[Document_Date]], "yyyy-MMM")</f>
        <v>2017-Feb</v>
      </c>
      <c r="F531" s="3">
        <f>WEEKDAY(Table_cherry_TWO_View_VY_SOP_Detail[[#This Row],[Document_Date]])</f>
        <v>4</v>
      </c>
      <c r="G531">
        <f>WEEKNUM(Table_cherry_TWO_View_VY_SOP_Detail[[#This Row],[Document_Date]])</f>
        <v>6</v>
      </c>
      <c r="H531">
        <f ca="1">_xlfn.DAYS(Table_cherry_TWO_View_VY_SOP_Detail[[#This Row],[Due_Date]], Table_cherry_TWO_View_VY_SOP_Detail[[#This Row],[Today]])</f>
        <v>1235</v>
      </c>
      <c r="I531" s="2">
        <f t="shared" ca="1" si="8"/>
        <v>41539</v>
      </c>
      <c r="J531" s="1">
        <v>42774</v>
      </c>
      <c r="K531" s="1">
        <v>1</v>
      </c>
      <c r="L531" s="1">
        <v>42774</v>
      </c>
      <c r="M531" s="1">
        <v>42774</v>
      </c>
      <c r="N531">
        <v>242</v>
      </c>
      <c r="O531" t="s">
        <v>75</v>
      </c>
      <c r="P531" t="s">
        <v>76</v>
      </c>
      <c r="Q531" t="s">
        <v>77</v>
      </c>
      <c r="R531" t="s">
        <v>78</v>
      </c>
      <c r="S531" t="s">
        <v>735</v>
      </c>
      <c r="T531" t="s">
        <v>80</v>
      </c>
      <c r="U531" t="s">
        <v>80</v>
      </c>
      <c r="V531" t="s">
        <v>81</v>
      </c>
      <c r="W531" t="s">
        <v>81</v>
      </c>
      <c r="X531" t="s">
        <v>82</v>
      </c>
      <c r="Y531" t="s">
        <v>82</v>
      </c>
      <c r="Z531" t="s">
        <v>83</v>
      </c>
      <c r="AA531" t="s">
        <v>84</v>
      </c>
      <c r="AB531" t="s">
        <v>84</v>
      </c>
      <c r="AC531" t="s">
        <v>85</v>
      </c>
      <c r="AD531" t="s">
        <v>86</v>
      </c>
      <c r="AE531" t="s">
        <v>77</v>
      </c>
      <c r="AF531" t="s">
        <v>87</v>
      </c>
      <c r="AG531" t="s">
        <v>78</v>
      </c>
      <c r="AH531" t="s">
        <v>78</v>
      </c>
      <c r="AI531" t="s">
        <v>88</v>
      </c>
      <c r="AJ531" t="s">
        <v>89</v>
      </c>
      <c r="AK531" t="s">
        <v>90</v>
      </c>
      <c r="AL531" t="s">
        <v>91</v>
      </c>
      <c r="AM531" t="s">
        <v>86</v>
      </c>
      <c r="AN531" t="s">
        <v>77</v>
      </c>
      <c r="AO531" t="s">
        <v>87</v>
      </c>
      <c r="AP531" t="s">
        <v>78</v>
      </c>
      <c r="AQ531" t="s">
        <v>78</v>
      </c>
      <c r="AR531" t="s">
        <v>88</v>
      </c>
      <c r="AS531" t="s">
        <v>89</v>
      </c>
      <c r="AT531" t="s">
        <v>90</v>
      </c>
      <c r="AU531" t="s">
        <v>91</v>
      </c>
      <c r="AV531">
        <v>128.35</v>
      </c>
      <c r="AW531">
        <v>0</v>
      </c>
      <c r="AX531">
        <v>119.95</v>
      </c>
      <c r="AY531">
        <v>0</v>
      </c>
      <c r="AZ531">
        <v>0</v>
      </c>
      <c r="BA531">
        <v>8.4</v>
      </c>
      <c r="BB531" t="s">
        <v>92</v>
      </c>
      <c r="BC531" s="1">
        <v>42774</v>
      </c>
      <c r="BD531" s="1">
        <v>42774</v>
      </c>
      <c r="BE531" t="s">
        <v>125</v>
      </c>
      <c r="BF531" t="s">
        <v>78</v>
      </c>
      <c r="BG531" t="s">
        <v>78</v>
      </c>
      <c r="BH531">
        <v>16384</v>
      </c>
      <c r="BI531">
        <v>0</v>
      </c>
      <c r="BJ531" t="s">
        <v>94</v>
      </c>
      <c r="BK531" t="s">
        <v>328</v>
      </c>
      <c r="BL531" t="s">
        <v>329</v>
      </c>
      <c r="BM531">
        <v>1</v>
      </c>
      <c r="BN531" t="s">
        <v>97</v>
      </c>
      <c r="BO531">
        <v>1</v>
      </c>
      <c r="BP531">
        <v>0</v>
      </c>
      <c r="BQ531">
        <v>119.95</v>
      </c>
      <c r="BR531">
        <v>119.95</v>
      </c>
      <c r="BS531" t="s">
        <v>98</v>
      </c>
      <c r="BT531">
        <v>0</v>
      </c>
      <c r="BU531">
        <v>0</v>
      </c>
      <c r="BV531">
        <v>0</v>
      </c>
      <c r="BW531">
        <v>59.29</v>
      </c>
      <c r="BX531">
        <v>59.29</v>
      </c>
      <c r="BY531">
        <v>60.66</v>
      </c>
      <c r="BZ531">
        <v>50.571071279699872</v>
      </c>
      <c r="CA531" t="s">
        <v>99</v>
      </c>
      <c r="CB531" t="s">
        <v>78</v>
      </c>
    </row>
    <row r="532" spans="1:80" x14ac:dyDescent="0.25">
      <c r="A532" t="s">
        <v>1023</v>
      </c>
      <c r="B532" t="s">
        <v>720</v>
      </c>
      <c r="C532">
        <f>YEAR(Table_cherry_TWO_View_VY_SOP_Detail[[#This Row],[Document_Date]])</f>
        <v>2017</v>
      </c>
      <c r="D532">
        <f>MONTH(Table_cherry_TWO_View_VY_SOP_Detail[[#This Row],[Document_Date]])</f>
        <v>2</v>
      </c>
      <c r="E532" t="str">
        <f>TEXT(Table_cherry_TWO_View_VY_SOP_Detail[[#This Row],[Document_Date]], "yyyy-MMM")</f>
        <v>2017-Feb</v>
      </c>
      <c r="F532" s="3">
        <f>WEEKDAY(Table_cherry_TWO_View_VY_SOP_Detail[[#This Row],[Document_Date]])</f>
        <v>5</v>
      </c>
      <c r="G532">
        <f>WEEKNUM(Table_cherry_TWO_View_VY_SOP_Detail[[#This Row],[Document_Date]])</f>
        <v>6</v>
      </c>
      <c r="H532">
        <f ca="1">_xlfn.DAYS(Table_cherry_TWO_View_VY_SOP_Detail[[#This Row],[Due_Date]], Table_cherry_TWO_View_VY_SOP_Detail[[#This Row],[Today]])</f>
        <v>1236</v>
      </c>
      <c r="I532" s="2">
        <f t="shared" ca="1" si="8"/>
        <v>41539</v>
      </c>
      <c r="J532" s="1">
        <v>42775</v>
      </c>
      <c r="K532" s="1">
        <v>1</v>
      </c>
      <c r="L532" s="1">
        <v>42775</v>
      </c>
      <c r="M532" s="1">
        <v>42775</v>
      </c>
      <c r="N532">
        <v>243</v>
      </c>
      <c r="O532" t="s">
        <v>75</v>
      </c>
      <c r="P532" t="s">
        <v>316</v>
      </c>
      <c r="Q532" t="s">
        <v>317</v>
      </c>
      <c r="R532" t="s">
        <v>78</v>
      </c>
      <c r="S532" t="s">
        <v>735</v>
      </c>
      <c r="T532" t="s">
        <v>80</v>
      </c>
      <c r="U532" t="s">
        <v>80</v>
      </c>
      <c r="V532" t="s">
        <v>318</v>
      </c>
      <c r="W532" t="s">
        <v>318</v>
      </c>
      <c r="X532" t="s">
        <v>319</v>
      </c>
      <c r="Y532" t="s">
        <v>319</v>
      </c>
      <c r="Z532" t="s">
        <v>83</v>
      </c>
      <c r="AA532" t="s">
        <v>84</v>
      </c>
      <c r="AB532" t="s">
        <v>84</v>
      </c>
      <c r="AC532" t="s">
        <v>85</v>
      </c>
      <c r="AD532" t="s">
        <v>86</v>
      </c>
      <c r="AE532" t="s">
        <v>317</v>
      </c>
      <c r="AF532" t="s">
        <v>320</v>
      </c>
      <c r="AG532" t="s">
        <v>78</v>
      </c>
      <c r="AH532" t="s">
        <v>78</v>
      </c>
      <c r="AI532" t="s">
        <v>321</v>
      </c>
      <c r="AJ532" t="s">
        <v>322</v>
      </c>
      <c r="AK532" t="s">
        <v>323</v>
      </c>
      <c r="AL532" t="s">
        <v>124</v>
      </c>
      <c r="AM532" t="s">
        <v>86</v>
      </c>
      <c r="AN532" t="s">
        <v>317</v>
      </c>
      <c r="AO532" t="s">
        <v>320</v>
      </c>
      <c r="AP532" t="s">
        <v>78</v>
      </c>
      <c r="AQ532" t="s">
        <v>78</v>
      </c>
      <c r="AR532" t="s">
        <v>321</v>
      </c>
      <c r="AS532" t="s">
        <v>322</v>
      </c>
      <c r="AT532" t="s">
        <v>323</v>
      </c>
      <c r="AU532" t="s">
        <v>124</v>
      </c>
      <c r="AV532">
        <v>3006.65</v>
      </c>
      <c r="AW532">
        <v>0</v>
      </c>
      <c r="AX532">
        <v>2809.95</v>
      </c>
      <c r="AY532">
        <v>0</v>
      </c>
      <c r="AZ532">
        <v>0</v>
      </c>
      <c r="BA532">
        <v>196.7</v>
      </c>
      <c r="BB532" t="s">
        <v>92</v>
      </c>
      <c r="BC532" s="1">
        <v>42775</v>
      </c>
      <c r="BD532" s="1">
        <v>42775</v>
      </c>
      <c r="BE532" t="s">
        <v>125</v>
      </c>
      <c r="BF532" t="s">
        <v>78</v>
      </c>
      <c r="BG532" t="s">
        <v>78</v>
      </c>
      <c r="BH532">
        <v>16384</v>
      </c>
      <c r="BI532">
        <v>0</v>
      </c>
      <c r="BJ532" t="s">
        <v>94</v>
      </c>
      <c r="BK532" t="s">
        <v>324</v>
      </c>
      <c r="BL532" t="s">
        <v>325</v>
      </c>
      <c r="BM532">
        <v>1</v>
      </c>
      <c r="BN532" t="s">
        <v>97</v>
      </c>
      <c r="BO532">
        <v>1</v>
      </c>
      <c r="BP532">
        <v>0</v>
      </c>
      <c r="BQ532">
        <v>2809.95</v>
      </c>
      <c r="BR532">
        <v>2809.95</v>
      </c>
      <c r="BS532" t="s">
        <v>98</v>
      </c>
      <c r="BT532">
        <v>0</v>
      </c>
      <c r="BU532">
        <v>0</v>
      </c>
      <c r="BV532">
        <v>0</v>
      </c>
      <c r="BW532">
        <v>1400</v>
      </c>
      <c r="BX532">
        <v>1400</v>
      </c>
      <c r="BY532">
        <v>1409.95</v>
      </c>
      <c r="BZ532">
        <v>50.177049413690639</v>
      </c>
      <c r="CA532" t="s">
        <v>99</v>
      </c>
      <c r="CB532" t="s">
        <v>78</v>
      </c>
    </row>
    <row r="533" spans="1:80" x14ac:dyDescent="0.25">
      <c r="A533" t="s">
        <v>1024</v>
      </c>
      <c r="B533" t="s">
        <v>720</v>
      </c>
      <c r="C533">
        <f>YEAR(Table_cherry_TWO_View_VY_SOP_Detail[[#This Row],[Document_Date]])</f>
        <v>2017</v>
      </c>
      <c r="D533">
        <f>MONTH(Table_cherry_TWO_View_VY_SOP_Detail[[#This Row],[Document_Date]])</f>
        <v>2</v>
      </c>
      <c r="E533" t="str">
        <f>TEXT(Table_cherry_TWO_View_VY_SOP_Detail[[#This Row],[Document_Date]], "yyyy-MMM")</f>
        <v>2017-Feb</v>
      </c>
      <c r="F533" s="3">
        <f>WEEKDAY(Table_cherry_TWO_View_VY_SOP_Detail[[#This Row],[Document_Date]])</f>
        <v>5</v>
      </c>
      <c r="G533">
        <f>WEEKNUM(Table_cherry_TWO_View_VY_SOP_Detail[[#This Row],[Document_Date]])</f>
        <v>6</v>
      </c>
      <c r="H533">
        <f ca="1">_xlfn.DAYS(Table_cherry_TWO_View_VY_SOP_Detail[[#This Row],[Due_Date]], Table_cherry_TWO_View_VY_SOP_Detail[[#This Row],[Today]])</f>
        <v>1236</v>
      </c>
      <c r="I533" s="2">
        <f t="shared" ca="1" si="8"/>
        <v>41539</v>
      </c>
      <c r="J533" s="1">
        <v>42775</v>
      </c>
      <c r="K533" s="1">
        <v>1</v>
      </c>
      <c r="L533" s="1">
        <v>42775</v>
      </c>
      <c r="M533" s="1">
        <v>42775</v>
      </c>
      <c r="N533">
        <v>244</v>
      </c>
      <c r="O533" t="s">
        <v>75</v>
      </c>
      <c r="P533" t="s">
        <v>309</v>
      </c>
      <c r="Q533" t="s">
        <v>310</v>
      </c>
      <c r="R533" t="s">
        <v>78</v>
      </c>
      <c r="S533" t="s">
        <v>735</v>
      </c>
      <c r="T533" t="s">
        <v>80</v>
      </c>
      <c r="U533" t="s">
        <v>80</v>
      </c>
      <c r="V533" t="s">
        <v>267</v>
      </c>
      <c r="W533" t="s">
        <v>267</v>
      </c>
      <c r="X533" t="s">
        <v>268</v>
      </c>
      <c r="Y533" t="s">
        <v>268</v>
      </c>
      <c r="Z533" t="s">
        <v>83</v>
      </c>
      <c r="AA533" t="s">
        <v>84</v>
      </c>
      <c r="AB533" t="s">
        <v>84</v>
      </c>
      <c r="AC533" t="s">
        <v>86</v>
      </c>
      <c r="AD533" t="s">
        <v>86</v>
      </c>
      <c r="AE533" t="s">
        <v>310</v>
      </c>
      <c r="AF533" t="s">
        <v>312</v>
      </c>
      <c r="AG533" t="s">
        <v>78</v>
      </c>
      <c r="AH533" t="s">
        <v>78</v>
      </c>
      <c r="AI533" t="s">
        <v>313</v>
      </c>
      <c r="AJ533" t="s">
        <v>278</v>
      </c>
      <c r="AK533" t="s">
        <v>314</v>
      </c>
      <c r="AL533" t="s">
        <v>91</v>
      </c>
      <c r="AM533" t="s">
        <v>86</v>
      </c>
      <c r="AN533" t="s">
        <v>310</v>
      </c>
      <c r="AO533" t="s">
        <v>312</v>
      </c>
      <c r="AP533" t="s">
        <v>78</v>
      </c>
      <c r="AQ533" t="s">
        <v>78</v>
      </c>
      <c r="AR533" t="s">
        <v>313</v>
      </c>
      <c r="AS533" t="s">
        <v>278</v>
      </c>
      <c r="AT533" t="s">
        <v>314</v>
      </c>
      <c r="AU533" t="s">
        <v>91</v>
      </c>
      <c r="AV533">
        <v>3006.65</v>
      </c>
      <c r="AW533">
        <v>0</v>
      </c>
      <c r="AX533">
        <v>2809.95</v>
      </c>
      <c r="AY533">
        <v>0</v>
      </c>
      <c r="AZ533">
        <v>0</v>
      </c>
      <c r="BA533">
        <v>196.7</v>
      </c>
      <c r="BB533" t="s">
        <v>92</v>
      </c>
      <c r="BC533" s="1">
        <v>42775</v>
      </c>
      <c r="BD533" s="1">
        <v>42775</v>
      </c>
      <c r="BE533" t="s">
        <v>125</v>
      </c>
      <c r="BF533" t="s">
        <v>78</v>
      </c>
      <c r="BG533" t="s">
        <v>78</v>
      </c>
      <c r="BH533">
        <v>16384</v>
      </c>
      <c r="BI533">
        <v>0</v>
      </c>
      <c r="BJ533" t="s">
        <v>94</v>
      </c>
      <c r="BK533" t="s">
        <v>324</v>
      </c>
      <c r="BL533" t="s">
        <v>325</v>
      </c>
      <c r="BM533">
        <v>1</v>
      </c>
      <c r="BN533" t="s">
        <v>97</v>
      </c>
      <c r="BO533">
        <v>1</v>
      </c>
      <c r="BP533">
        <v>0</v>
      </c>
      <c r="BQ533">
        <v>2809.95</v>
      </c>
      <c r="BR533">
        <v>2809.95</v>
      </c>
      <c r="BS533" t="s">
        <v>98</v>
      </c>
      <c r="BT533">
        <v>0</v>
      </c>
      <c r="BU533">
        <v>0</v>
      </c>
      <c r="BV533">
        <v>0</v>
      </c>
      <c r="BW533">
        <v>1400</v>
      </c>
      <c r="BX533">
        <v>1400</v>
      </c>
      <c r="BY533">
        <v>1409.95</v>
      </c>
      <c r="BZ533">
        <v>50.177049413690639</v>
      </c>
      <c r="CA533" t="s">
        <v>99</v>
      </c>
      <c r="CB533" t="s">
        <v>78</v>
      </c>
    </row>
    <row r="534" spans="1:80" x14ac:dyDescent="0.25">
      <c r="A534" t="s">
        <v>1025</v>
      </c>
      <c r="B534" t="s">
        <v>720</v>
      </c>
      <c r="C534">
        <f>YEAR(Table_cherry_TWO_View_VY_SOP_Detail[[#This Row],[Document_Date]])</f>
        <v>2017</v>
      </c>
      <c r="D534">
        <f>MONTH(Table_cherry_TWO_View_VY_SOP_Detail[[#This Row],[Document_Date]])</f>
        <v>2</v>
      </c>
      <c r="E534" t="str">
        <f>TEXT(Table_cherry_TWO_View_VY_SOP_Detail[[#This Row],[Document_Date]], "yyyy-MMM")</f>
        <v>2017-Feb</v>
      </c>
      <c r="F534" s="3">
        <f>WEEKDAY(Table_cherry_TWO_View_VY_SOP_Detail[[#This Row],[Document_Date]])</f>
        <v>6</v>
      </c>
      <c r="G534">
        <f>WEEKNUM(Table_cherry_TWO_View_VY_SOP_Detail[[#This Row],[Document_Date]])</f>
        <v>6</v>
      </c>
      <c r="H534">
        <f ca="1">_xlfn.DAYS(Table_cherry_TWO_View_VY_SOP_Detail[[#This Row],[Due_Date]], Table_cherry_TWO_View_VY_SOP_Detail[[#This Row],[Today]])</f>
        <v>1237</v>
      </c>
      <c r="I534" s="2">
        <f t="shared" ca="1" si="8"/>
        <v>41539</v>
      </c>
      <c r="J534" s="1">
        <v>42776</v>
      </c>
      <c r="K534" s="1">
        <v>1</v>
      </c>
      <c r="L534" s="1">
        <v>42776</v>
      </c>
      <c r="M534" s="1">
        <v>42776</v>
      </c>
      <c r="N534">
        <v>245</v>
      </c>
      <c r="O534" t="s">
        <v>75</v>
      </c>
      <c r="P534" t="s">
        <v>248</v>
      </c>
      <c r="Q534" t="s">
        <v>249</v>
      </c>
      <c r="R534" t="s">
        <v>78</v>
      </c>
      <c r="S534" t="s">
        <v>735</v>
      </c>
      <c r="T534" t="s">
        <v>80</v>
      </c>
      <c r="U534" t="s">
        <v>80</v>
      </c>
      <c r="V534" t="s">
        <v>104</v>
      </c>
      <c r="W534" t="s">
        <v>104</v>
      </c>
      <c r="X534" t="s">
        <v>105</v>
      </c>
      <c r="Y534" t="s">
        <v>105</v>
      </c>
      <c r="Z534" t="s">
        <v>83</v>
      </c>
      <c r="AA534" t="s">
        <v>84</v>
      </c>
      <c r="AB534" t="s">
        <v>84</v>
      </c>
      <c r="AC534" t="s">
        <v>85</v>
      </c>
      <c r="AD534" t="s">
        <v>86</v>
      </c>
      <c r="AE534" t="s">
        <v>249</v>
      </c>
      <c r="AF534" t="s">
        <v>251</v>
      </c>
      <c r="AG534" t="s">
        <v>78</v>
      </c>
      <c r="AH534" t="s">
        <v>78</v>
      </c>
      <c r="AI534" t="s">
        <v>147</v>
      </c>
      <c r="AJ534" t="s">
        <v>148</v>
      </c>
      <c r="AK534" t="s">
        <v>252</v>
      </c>
      <c r="AL534" t="s">
        <v>91</v>
      </c>
      <c r="AM534" t="s">
        <v>86</v>
      </c>
      <c r="AN534" t="s">
        <v>249</v>
      </c>
      <c r="AO534" t="s">
        <v>251</v>
      </c>
      <c r="AP534" t="s">
        <v>78</v>
      </c>
      <c r="AQ534" t="s">
        <v>78</v>
      </c>
      <c r="AR534" t="s">
        <v>147</v>
      </c>
      <c r="AS534" t="s">
        <v>148</v>
      </c>
      <c r="AT534" t="s">
        <v>252</v>
      </c>
      <c r="AU534" t="s">
        <v>91</v>
      </c>
      <c r="AV534">
        <v>6013.3</v>
      </c>
      <c r="AW534">
        <v>0</v>
      </c>
      <c r="AX534">
        <v>5619.9</v>
      </c>
      <c r="AY534">
        <v>0</v>
      </c>
      <c r="AZ534">
        <v>0</v>
      </c>
      <c r="BA534">
        <v>393.4</v>
      </c>
      <c r="BB534" t="s">
        <v>92</v>
      </c>
      <c r="BC534" s="1">
        <v>42776</v>
      </c>
      <c r="BD534" s="1">
        <v>42776</v>
      </c>
      <c r="BE534" t="s">
        <v>125</v>
      </c>
      <c r="BF534" t="s">
        <v>78</v>
      </c>
      <c r="BG534" t="s">
        <v>78</v>
      </c>
      <c r="BH534">
        <v>16384</v>
      </c>
      <c r="BI534">
        <v>0</v>
      </c>
      <c r="BJ534" t="s">
        <v>94</v>
      </c>
      <c r="BK534" t="s">
        <v>324</v>
      </c>
      <c r="BL534" t="s">
        <v>325</v>
      </c>
      <c r="BM534">
        <v>2</v>
      </c>
      <c r="BN534" t="s">
        <v>97</v>
      </c>
      <c r="BO534">
        <v>1</v>
      </c>
      <c r="BP534">
        <v>0</v>
      </c>
      <c r="BQ534">
        <v>2809.95</v>
      </c>
      <c r="BR534">
        <v>5619.9</v>
      </c>
      <c r="BS534" t="s">
        <v>98</v>
      </c>
      <c r="BT534">
        <v>0</v>
      </c>
      <c r="BU534">
        <v>0</v>
      </c>
      <c r="BV534">
        <v>0</v>
      </c>
      <c r="BW534">
        <v>1400</v>
      </c>
      <c r="BX534">
        <v>2800</v>
      </c>
      <c r="BY534">
        <v>2819.9</v>
      </c>
      <c r="BZ534">
        <v>50.177049413690639</v>
      </c>
      <c r="CA534" t="s">
        <v>99</v>
      </c>
      <c r="CB534" t="s">
        <v>78</v>
      </c>
    </row>
    <row r="535" spans="1:80" x14ac:dyDescent="0.25">
      <c r="A535" t="s">
        <v>1026</v>
      </c>
      <c r="B535" t="s">
        <v>720</v>
      </c>
      <c r="C535">
        <f>YEAR(Table_cherry_TWO_View_VY_SOP_Detail[[#This Row],[Document_Date]])</f>
        <v>2017</v>
      </c>
      <c r="D535">
        <f>MONTH(Table_cherry_TWO_View_VY_SOP_Detail[[#This Row],[Document_Date]])</f>
        <v>2</v>
      </c>
      <c r="E535" t="str">
        <f>TEXT(Table_cherry_TWO_View_VY_SOP_Detail[[#This Row],[Document_Date]], "yyyy-MMM")</f>
        <v>2017-Feb</v>
      </c>
      <c r="F535" s="3">
        <f>WEEKDAY(Table_cherry_TWO_View_VY_SOP_Detail[[#This Row],[Document_Date]])</f>
        <v>7</v>
      </c>
      <c r="G535">
        <f>WEEKNUM(Table_cherry_TWO_View_VY_SOP_Detail[[#This Row],[Document_Date]])</f>
        <v>6</v>
      </c>
      <c r="H535">
        <f ca="1">_xlfn.DAYS(Table_cherry_TWO_View_VY_SOP_Detail[[#This Row],[Due_Date]], Table_cherry_TWO_View_VY_SOP_Detail[[#This Row],[Today]])</f>
        <v>1238</v>
      </c>
      <c r="I535" s="2">
        <f t="shared" ca="1" si="8"/>
        <v>41539</v>
      </c>
      <c r="J535" s="1">
        <v>42777</v>
      </c>
      <c r="K535" s="1">
        <v>1</v>
      </c>
      <c r="L535" s="1">
        <v>42777</v>
      </c>
      <c r="M535" s="1">
        <v>42777</v>
      </c>
      <c r="N535">
        <v>246</v>
      </c>
      <c r="O535" t="s">
        <v>75</v>
      </c>
      <c r="P535" t="s">
        <v>256</v>
      </c>
      <c r="Q535" t="s">
        <v>257</v>
      </c>
      <c r="R535" t="s">
        <v>78</v>
      </c>
      <c r="S535" t="s">
        <v>735</v>
      </c>
      <c r="T535" t="s">
        <v>80</v>
      </c>
      <c r="U535" t="s">
        <v>80</v>
      </c>
      <c r="V535" t="s">
        <v>239</v>
      </c>
      <c r="W535" t="s">
        <v>239</v>
      </c>
      <c r="X535" t="s">
        <v>240</v>
      </c>
      <c r="Y535" t="s">
        <v>240</v>
      </c>
      <c r="Z535" t="s">
        <v>78</v>
      </c>
      <c r="AA535" t="s">
        <v>84</v>
      </c>
      <c r="AB535" t="s">
        <v>84</v>
      </c>
      <c r="AC535" t="s">
        <v>85</v>
      </c>
      <c r="AD535" t="s">
        <v>86</v>
      </c>
      <c r="AE535" t="s">
        <v>257</v>
      </c>
      <c r="AF535" t="s">
        <v>258</v>
      </c>
      <c r="AG535" t="s">
        <v>78</v>
      </c>
      <c r="AH535" t="s">
        <v>78</v>
      </c>
      <c r="AI535" t="s">
        <v>259</v>
      </c>
      <c r="AJ535" t="s">
        <v>260</v>
      </c>
      <c r="AK535" t="s">
        <v>261</v>
      </c>
      <c r="AL535" t="s">
        <v>124</v>
      </c>
      <c r="AM535" t="s">
        <v>86</v>
      </c>
      <c r="AN535" t="s">
        <v>257</v>
      </c>
      <c r="AO535" t="s">
        <v>258</v>
      </c>
      <c r="AP535" t="s">
        <v>78</v>
      </c>
      <c r="AQ535" t="s">
        <v>78</v>
      </c>
      <c r="AR535" t="s">
        <v>259</v>
      </c>
      <c r="AS535" t="s">
        <v>260</v>
      </c>
      <c r="AT535" t="s">
        <v>261</v>
      </c>
      <c r="AU535" t="s">
        <v>124</v>
      </c>
      <c r="AV535">
        <v>6013.3</v>
      </c>
      <c r="AW535">
        <v>0</v>
      </c>
      <c r="AX535">
        <v>5619.9</v>
      </c>
      <c r="AY535">
        <v>0</v>
      </c>
      <c r="AZ535">
        <v>0</v>
      </c>
      <c r="BA535">
        <v>393.4</v>
      </c>
      <c r="BB535" t="s">
        <v>92</v>
      </c>
      <c r="BC535" s="1">
        <v>42777</v>
      </c>
      <c r="BD535" s="1">
        <v>42777</v>
      </c>
      <c r="BE535" t="s">
        <v>125</v>
      </c>
      <c r="BF535" t="s">
        <v>78</v>
      </c>
      <c r="BG535" t="s">
        <v>78</v>
      </c>
      <c r="BH535">
        <v>16384</v>
      </c>
      <c r="BI535">
        <v>0</v>
      </c>
      <c r="BJ535" t="s">
        <v>94</v>
      </c>
      <c r="BK535" t="s">
        <v>324</v>
      </c>
      <c r="BL535" t="s">
        <v>325</v>
      </c>
      <c r="BM535">
        <v>2</v>
      </c>
      <c r="BN535" t="s">
        <v>97</v>
      </c>
      <c r="BO535">
        <v>1</v>
      </c>
      <c r="BP535">
        <v>0</v>
      </c>
      <c r="BQ535">
        <v>2809.95</v>
      </c>
      <c r="BR535">
        <v>5619.9</v>
      </c>
      <c r="BS535" t="s">
        <v>98</v>
      </c>
      <c r="BT535">
        <v>0</v>
      </c>
      <c r="BU535">
        <v>0</v>
      </c>
      <c r="BV535">
        <v>0</v>
      </c>
      <c r="BW535">
        <v>1400</v>
      </c>
      <c r="BX535">
        <v>2800</v>
      </c>
      <c r="BY535">
        <v>2819.9</v>
      </c>
      <c r="BZ535">
        <v>50.177049413690639</v>
      </c>
      <c r="CA535" t="s">
        <v>99</v>
      </c>
      <c r="CB535" t="s">
        <v>78</v>
      </c>
    </row>
    <row r="536" spans="1:80" x14ac:dyDescent="0.25">
      <c r="A536" t="s">
        <v>1027</v>
      </c>
      <c r="B536" t="s">
        <v>720</v>
      </c>
      <c r="C536">
        <f>YEAR(Table_cherry_TWO_View_VY_SOP_Detail[[#This Row],[Document_Date]])</f>
        <v>2017</v>
      </c>
      <c r="D536">
        <f>MONTH(Table_cherry_TWO_View_VY_SOP_Detail[[#This Row],[Document_Date]])</f>
        <v>2</v>
      </c>
      <c r="E536" t="str">
        <f>TEXT(Table_cherry_TWO_View_VY_SOP_Detail[[#This Row],[Document_Date]], "yyyy-MMM")</f>
        <v>2017-Feb</v>
      </c>
      <c r="F536" s="3">
        <f>WEEKDAY(Table_cherry_TWO_View_VY_SOP_Detail[[#This Row],[Document_Date]])</f>
        <v>3</v>
      </c>
      <c r="G536">
        <f>WEEKNUM(Table_cherry_TWO_View_VY_SOP_Detail[[#This Row],[Document_Date]])</f>
        <v>7</v>
      </c>
      <c r="H536">
        <f ca="1">_xlfn.DAYS(Table_cherry_TWO_View_VY_SOP_Detail[[#This Row],[Due_Date]], Table_cherry_TWO_View_VY_SOP_Detail[[#This Row],[Today]])</f>
        <v>1241</v>
      </c>
      <c r="I536" s="2">
        <f t="shared" ca="1" si="8"/>
        <v>41539</v>
      </c>
      <c r="J536" s="1">
        <v>42780</v>
      </c>
      <c r="K536" s="1">
        <v>1</v>
      </c>
      <c r="L536" s="1">
        <v>42780</v>
      </c>
      <c r="M536" s="1">
        <v>42780</v>
      </c>
      <c r="N536">
        <v>247</v>
      </c>
      <c r="O536" t="s">
        <v>75</v>
      </c>
      <c r="P536" t="s">
        <v>265</v>
      </c>
      <c r="Q536" t="s">
        <v>266</v>
      </c>
      <c r="R536" t="s">
        <v>78</v>
      </c>
      <c r="S536" t="s">
        <v>735</v>
      </c>
      <c r="T536" t="s">
        <v>80</v>
      </c>
      <c r="U536" t="s">
        <v>80</v>
      </c>
      <c r="V536" t="s">
        <v>267</v>
      </c>
      <c r="W536" t="s">
        <v>267</v>
      </c>
      <c r="X536" t="s">
        <v>268</v>
      </c>
      <c r="Y536" t="s">
        <v>268</v>
      </c>
      <c r="Z536" t="s">
        <v>83</v>
      </c>
      <c r="AA536" t="s">
        <v>84</v>
      </c>
      <c r="AB536" t="s">
        <v>84</v>
      </c>
      <c r="AC536" t="s">
        <v>86</v>
      </c>
      <c r="AD536" t="s">
        <v>86</v>
      </c>
      <c r="AE536" t="s">
        <v>266</v>
      </c>
      <c r="AF536" t="s">
        <v>269</v>
      </c>
      <c r="AG536" t="s">
        <v>78</v>
      </c>
      <c r="AH536" t="s">
        <v>78</v>
      </c>
      <c r="AI536" t="s">
        <v>270</v>
      </c>
      <c r="AJ536" t="s">
        <v>271</v>
      </c>
      <c r="AK536" t="s">
        <v>272</v>
      </c>
      <c r="AL536" t="s">
        <v>91</v>
      </c>
      <c r="AM536" t="s">
        <v>86</v>
      </c>
      <c r="AN536" t="s">
        <v>266</v>
      </c>
      <c r="AO536" t="s">
        <v>269</v>
      </c>
      <c r="AP536" t="s">
        <v>78</v>
      </c>
      <c r="AQ536" t="s">
        <v>78</v>
      </c>
      <c r="AR536" t="s">
        <v>270</v>
      </c>
      <c r="AS536" t="s">
        <v>271</v>
      </c>
      <c r="AT536" t="s">
        <v>272</v>
      </c>
      <c r="AU536" t="s">
        <v>91</v>
      </c>
      <c r="AV536">
        <v>2567.9499999999998</v>
      </c>
      <c r="AW536">
        <v>0</v>
      </c>
      <c r="AX536">
        <v>2399.9499999999998</v>
      </c>
      <c r="AY536">
        <v>0</v>
      </c>
      <c r="AZ536">
        <v>0</v>
      </c>
      <c r="BA536">
        <v>168</v>
      </c>
      <c r="BB536" t="s">
        <v>92</v>
      </c>
      <c r="BC536" s="1">
        <v>42780</v>
      </c>
      <c r="BD536" s="1">
        <v>42780</v>
      </c>
      <c r="BE536" t="s">
        <v>125</v>
      </c>
      <c r="BF536" t="s">
        <v>78</v>
      </c>
      <c r="BG536" t="s">
        <v>78</v>
      </c>
      <c r="BH536">
        <v>16384</v>
      </c>
      <c r="BI536">
        <v>0</v>
      </c>
      <c r="BJ536" t="s">
        <v>94</v>
      </c>
      <c r="BK536" t="s">
        <v>324</v>
      </c>
      <c r="BL536" t="s">
        <v>325</v>
      </c>
      <c r="BM536">
        <v>1</v>
      </c>
      <c r="BN536" t="s">
        <v>97</v>
      </c>
      <c r="BO536">
        <v>1</v>
      </c>
      <c r="BP536">
        <v>0</v>
      </c>
      <c r="BQ536">
        <v>2399.9499999999998</v>
      </c>
      <c r="BR536">
        <v>2399.9499999999998</v>
      </c>
      <c r="BS536" t="s">
        <v>98</v>
      </c>
      <c r="BT536">
        <v>0</v>
      </c>
      <c r="BU536">
        <v>0</v>
      </c>
      <c r="BV536">
        <v>0</v>
      </c>
      <c r="BW536">
        <v>1197</v>
      </c>
      <c r="BX536">
        <v>1197</v>
      </c>
      <c r="BY536">
        <v>1202.95</v>
      </c>
      <c r="BZ536">
        <v>50.123960915852408</v>
      </c>
      <c r="CA536" t="s">
        <v>99</v>
      </c>
      <c r="CB536" t="s">
        <v>78</v>
      </c>
    </row>
    <row r="537" spans="1:80" x14ac:dyDescent="0.25">
      <c r="A537" t="s">
        <v>1028</v>
      </c>
      <c r="B537" t="s">
        <v>720</v>
      </c>
      <c r="C537">
        <f>YEAR(Table_cherry_TWO_View_VY_SOP_Detail[[#This Row],[Document_Date]])</f>
        <v>2017</v>
      </c>
      <c r="D537">
        <f>MONTH(Table_cherry_TWO_View_VY_SOP_Detail[[#This Row],[Document_Date]])</f>
        <v>2</v>
      </c>
      <c r="E537" t="str">
        <f>TEXT(Table_cherry_TWO_View_VY_SOP_Detail[[#This Row],[Document_Date]], "yyyy-MMM")</f>
        <v>2017-Feb</v>
      </c>
      <c r="F537" s="3">
        <f>WEEKDAY(Table_cherry_TWO_View_VY_SOP_Detail[[#This Row],[Document_Date]])</f>
        <v>4</v>
      </c>
      <c r="G537">
        <f>WEEKNUM(Table_cherry_TWO_View_VY_SOP_Detail[[#This Row],[Document_Date]])</f>
        <v>7</v>
      </c>
      <c r="H537">
        <f ca="1">_xlfn.DAYS(Table_cherry_TWO_View_VY_SOP_Detail[[#This Row],[Due_Date]], Table_cherry_TWO_View_VY_SOP_Detail[[#This Row],[Today]])</f>
        <v>1242</v>
      </c>
      <c r="I537" s="2">
        <f t="shared" ca="1" si="8"/>
        <v>41539</v>
      </c>
      <c r="J537" s="1">
        <v>42781</v>
      </c>
      <c r="K537" s="1">
        <v>1</v>
      </c>
      <c r="L537" s="1">
        <v>42781</v>
      </c>
      <c r="M537" s="1">
        <v>42781</v>
      </c>
      <c r="N537">
        <v>248</v>
      </c>
      <c r="O537" t="s">
        <v>75</v>
      </c>
      <c r="P537" t="s">
        <v>274</v>
      </c>
      <c r="Q537" t="s">
        <v>275</v>
      </c>
      <c r="R537" t="s">
        <v>78</v>
      </c>
      <c r="S537" t="s">
        <v>735</v>
      </c>
      <c r="T537" t="s">
        <v>80</v>
      </c>
      <c r="U537" t="s">
        <v>80</v>
      </c>
      <c r="V537" t="s">
        <v>267</v>
      </c>
      <c r="W537" t="s">
        <v>267</v>
      </c>
      <c r="X537" t="s">
        <v>268</v>
      </c>
      <c r="Y537" t="s">
        <v>268</v>
      </c>
      <c r="Z537" t="s">
        <v>83</v>
      </c>
      <c r="AA537" t="s">
        <v>84</v>
      </c>
      <c r="AB537" t="s">
        <v>84</v>
      </c>
      <c r="AC537" t="s">
        <v>86</v>
      </c>
      <c r="AD537" t="s">
        <v>86</v>
      </c>
      <c r="AE537" t="s">
        <v>275</v>
      </c>
      <c r="AF537" t="s">
        <v>276</v>
      </c>
      <c r="AG537" t="s">
        <v>78</v>
      </c>
      <c r="AH537" t="s">
        <v>78</v>
      </c>
      <c r="AI537" t="s">
        <v>277</v>
      </c>
      <c r="AJ537" t="s">
        <v>278</v>
      </c>
      <c r="AK537" t="s">
        <v>279</v>
      </c>
      <c r="AL537" t="s">
        <v>91</v>
      </c>
      <c r="AM537" t="s">
        <v>86</v>
      </c>
      <c r="AN537" t="s">
        <v>275</v>
      </c>
      <c r="AO537" t="s">
        <v>276</v>
      </c>
      <c r="AP537" t="s">
        <v>78</v>
      </c>
      <c r="AQ537" t="s">
        <v>78</v>
      </c>
      <c r="AR537" t="s">
        <v>277</v>
      </c>
      <c r="AS537" t="s">
        <v>278</v>
      </c>
      <c r="AT537" t="s">
        <v>279</v>
      </c>
      <c r="AU537" t="s">
        <v>91</v>
      </c>
      <c r="AV537">
        <v>2399.9499999999998</v>
      </c>
      <c r="AW537">
        <v>0</v>
      </c>
      <c r="AX537">
        <v>2399.9499999999998</v>
      </c>
      <c r="AY537">
        <v>0</v>
      </c>
      <c r="AZ537">
        <v>0</v>
      </c>
      <c r="BA537">
        <v>0</v>
      </c>
      <c r="BB537" t="s">
        <v>92</v>
      </c>
      <c r="BC537" s="1">
        <v>42781</v>
      </c>
      <c r="BD537" s="1">
        <v>42781</v>
      </c>
      <c r="BE537" t="s">
        <v>125</v>
      </c>
      <c r="BF537" t="s">
        <v>78</v>
      </c>
      <c r="BG537" t="s">
        <v>78</v>
      </c>
      <c r="BH537">
        <v>16384</v>
      </c>
      <c r="BI537">
        <v>0</v>
      </c>
      <c r="BJ537" t="s">
        <v>94</v>
      </c>
      <c r="BK537" t="s">
        <v>324</v>
      </c>
      <c r="BL537" t="s">
        <v>325</v>
      </c>
      <c r="BM537">
        <v>1</v>
      </c>
      <c r="BN537" t="s">
        <v>97</v>
      </c>
      <c r="BO537">
        <v>1</v>
      </c>
      <c r="BP537">
        <v>0</v>
      </c>
      <c r="BQ537">
        <v>2399.9499999999998</v>
      </c>
      <c r="BR537">
        <v>2399.9499999999998</v>
      </c>
      <c r="BS537" t="s">
        <v>98</v>
      </c>
      <c r="BT537">
        <v>0</v>
      </c>
      <c r="BU537">
        <v>0</v>
      </c>
      <c r="BV537">
        <v>0</v>
      </c>
      <c r="BW537">
        <v>1197</v>
      </c>
      <c r="BX537">
        <v>1197</v>
      </c>
      <c r="BY537">
        <v>1202.95</v>
      </c>
      <c r="BZ537">
        <v>50.123960915852408</v>
      </c>
      <c r="CA537" t="s">
        <v>99</v>
      </c>
      <c r="CB537" t="s">
        <v>78</v>
      </c>
    </row>
    <row r="538" spans="1:80" x14ac:dyDescent="0.25">
      <c r="A538" t="s">
        <v>1029</v>
      </c>
      <c r="B538" t="s">
        <v>720</v>
      </c>
      <c r="C538">
        <f>YEAR(Table_cherry_TWO_View_VY_SOP_Detail[[#This Row],[Document_Date]])</f>
        <v>2017</v>
      </c>
      <c r="D538">
        <f>MONTH(Table_cherry_TWO_View_VY_SOP_Detail[[#This Row],[Document_Date]])</f>
        <v>2</v>
      </c>
      <c r="E538" t="str">
        <f>TEXT(Table_cherry_TWO_View_VY_SOP_Detail[[#This Row],[Document_Date]], "yyyy-MMM")</f>
        <v>2017-Feb</v>
      </c>
      <c r="F538" s="3">
        <f>WEEKDAY(Table_cherry_TWO_View_VY_SOP_Detail[[#This Row],[Document_Date]])</f>
        <v>5</v>
      </c>
      <c r="G538">
        <f>WEEKNUM(Table_cherry_TWO_View_VY_SOP_Detail[[#This Row],[Document_Date]])</f>
        <v>7</v>
      </c>
      <c r="H538">
        <f ca="1">_xlfn.DAYS(Table_cherry_TWO_View_VY_SOP_Detail[[#This Row],[Due_Date]], Table_cherry_TWO_View_VY_SOP_Detail[[#This Row],[Today]])</f>
        <v>1243</v>
      </c>
      <c r="I538" s="2">
        <f t="shared" ca="1" si="8"/>
        <v>41539</v>
      </c>
      <c r="J538" s="1">
        <v>42782</v>
      </c>
      <c r="K538" s="1">
        <v>1</v>
      </c>
      <c r="L538" s="1">
        <v>42782</v>
      </c>
      <c r="M538" s="1">
        <v>42782</v>
      </c>
      <c r="N538">
        <v>249</v>
      </c>
      <c r="O538" t="s">
        <v>75</v>
      </c>
      <c r="P538" t="s">
        <v>283</v>
      </c>
      <c r="Q538" t="s">
        <v>284</v>
      </c>
      <c r="R538" t="s">
        <v>78</v>
      </c>
      <c r="S538" t="s">
        <v>735</v>
      </c>
      <c r="T538" t="s">
        <v>80</v>
      </c>
      <c r="U538" t="s">
        <v>80</v>
      </c>
      <c r="V538" t="s">
        <v>81</v>
      </c>
      <c r="W538" t="s">
        <v>81</v>
      </c>
      <c r="X538" t="s">
        <v>82</v>
      </c>
      <c r="Y538" t="s">
        <v>82</v>
      </c>
      <c r="Z538" t="s">
        <v>83</v>
      </c>
      <c r="AA538" t="s">
        <v>84</v>
      </c>
      <c r="AB538" t="s">
        <v>84</v>
      </c>
      <c r="AC538" t="s">
        <v>85</v>
      </c>
      <c r="AD538" t="s">
        <v>86</v>
      </c>
      <c r="AE538" t="s">
        <v>284</v>
      </c>
      <c r="AF538" t="s">
        <v>285</v>
      </c>
      <c r="AG538" t="s">
        <v>78</v>
      </c>
      <c r="AH538" t="s">
        <v>78</v>
      </c>
      <c r="AI538" t="s">
        <v>286</v>
      </c>
      <c r="AJ538" t="s">
        <v>287</v>
      </c>
      <c r="AK538" t="s">
        <v>288</v>
      </c>
      <c r="AL538" t="s">
        <v>91</v>
      </c>
      <c r="AM538" t="s">
        <v>86</v>
      </c>
      <c r="AN538" t="s">
        <v>284</v>
      </c>
      <c r="AO538" t="s">
        <v>285</v>
      </c>
      <c r="AP538" t="s">
        <v>78</v>
      </c>
      <c r="AQ538" t="s">
        <v>78</v>
      </c>
      <c r="AR538" t="s">
        <v>286</v>
      </c>
      <c r="AS538" t="s">
        <v>287</v>
      </c>
      <c r="AT538" t="s">
        <v>288</v>
      </c>
      <c r="AU538" t="s">
        <v>91</v>
      </c>
      <c r="AV538">
        <v>5135.8999999999996</v>
      </c>
      <c r="AW538">
        <v>0</v>
      </c>
      <c r="AX538">
        <v>4799.8999999999996</v>
      </c>
      <c r="AY538">
        <v>0</v>
      </c>
      <c r="AZ538">
        <v>0</v>
      </c>
      <c r="BA538">
        <v>336</v>
      </c>
      <c r="BB538" t="s">
        <v>92</v>
      </c>
      <c r="BC538" s="1">
        <v>42782</v>
      </c>
      <c r="BD538" s="1">
        <v>42782</v>
      </c>
      <c r="BE538" t="s">
        <v>125</v>
      </c>
      <c r="BF538" t="s">
        <v>78</v>
      </c>
      <c r="BG538" t="s">
        <v>78</v>
      </c>
      <c r="BH538">
        <v>16384</v>
      </c>
      <c r="BI538">
        <v>0</v>
      </c>
      <c r="BJ538" t="s">
        <v>94</v>
      </c>
      <c r="BK538" t="s">
        <v>324</v>
      </c>
      <c r="BL538" t="s">
        <v>325</v>
      </c>
      <c r="BM538">
        <v>2</v>
      </c>
      <c r="BN538" t="s">
        <v>97</v>
      </c>
      <c r="BO538">
        <v>1</v>
      </c>
      <c r="BP538">
        <v>0</v>
      </c>
      <c r="BQ538">
        <v>2399.9499999999998</v>
      </c>
      <c r="BR538">
        <v>4799.8999999999996</v>
      </c>
      <c r="BS538" t="s">
        <v>98</v>
      </c>
      <c r="BT538">
        <v>0</v>
      </c>
      <c r="BU538">
        <v>0</v>
      </c>
      <c r="BV538">
        <v>0</v>
      </c>
      <c r="BW538">
        <v>1197</v>
      </c>
      <c r="BX538">
        <v>2394</v>
      </c>
      <c r="BY538">
        <v>2405.9</v>
      </c>
      <c r="BZ538">
        <v>50.123960915852408</v>
      </c>
      <c r="CA538" t="s">
        <v>99</v>
      </c>
      <c r="CB538" t="s">
        <v>78</v>
      </c>
    </row>
    <row r="539" spans="1:80" x14ac:dyDescent="0.25">
      <c r="A539" t="s">
        <v>1030</v>
      </c>
      <c r="B539" t="s">
        <v>720</v>
      </c>
      <c r="C539">
        <f>YEAR(Table_cherry_TWO_View_VY_SOP_Detail[[#This Row],[Document_Date]])</f>
        <v>2016</v>
      </c>
      <c r="D539">
        <f>MONTH(Table_cherry_TWO_View_VY_SOP_Detail[[#This Row],[Document_Date]])</f>
        <v>2</v>
      </c>
      <c r="E539" t="str">
        <f>TEXT(Table_cherry_TWO_View_VY_SOP_Detail[[#This Row],[Document_Date]], "yyyy-MMM")</f>
        <v>2016-Feb</v>
      </c>
      <c r="F539" s="3">
        <f>WEEKDAY(Table_cherry_TWO_View_VY_SOP_Detail[[#This Row],[Document_Date]])</f>
        <v>4</v>
      </c>
      <c r="G539">
        <f>WEEKNUM(Table_cherry_TWO_View_VY_SOP_Detail[[#This Row],[Document_Date]])</f>
        <v>8</v>
      </c>
      <c r="H539">
        <f ca="1">_xlfn.DAYS(Table_cherry_TWO_View_VY_SOP_Detail[[#This Row],[Due_Date]], Table_cherry_TWO_View_VY_SOP_Detail[[#This Row],[Today]])</f>
        <v>878</v>
      </c>
      <c r="I539" s="2">
        <f t="shared" ca="1" si="8"/>
        <v>41539</v>
      </c>
      <c r="J539" s="1">
        <v>42417</v>
      </c>
      <c r="K539" s="1">
        <v>1</v>
      </c>
      <c r="L539" s="1">
        <v>42417</v>
      </c>
      <c r="M539" s="1">
        <v>42417</v>
      </c>
      <c r="N539">
        <v>250</v>
      </c>
      <c r="O539" t="s">
        <v>75</v>
      </c>
      <c r="P539" t="s">
        <v>293</v>
      </c>
      <c r="Q539" t="s">
        <v>294</v>
      </c>
      <c r="R539" t="s">
        <v>78</v>
      </c>
      <c r="S539" t="s">
        <v>735</v>
      </c>
      <c r="T539" t="s">
        <v>80</v>
      </c>
      <c r="U539" t="s">
        <v>80</v>
      </c>
      <c r="V539" t="s">
        <v>81</v>
      </c>
      <c r="W539" t="s">
        <v>81</v>
      </c>
      <c r="X539" t="s">
        <v>82</v>
      </c>
      <c r="Y539" t="s">
        <v>82</v>
      </c>
      <c r="Z539" t="s">
        <v>83</v>
      </c>
      <c r="AA539" t="s">
        <v>84</v>
      </c>
      <c r="AB539" t="s">
        <v>84</v>
      </c>
      <c r="AC539" t="s">
        <v>85</v>
      </c>
      <c r="AD539" t="s">
        <v>86</v>
      </c>
      <c r="AE539" t="s">
        <v>294</v>
      </c>
      <c r="AF539" t="s">
        <v>296</v>
      </c>
      <c r="AG539" t="s">
        <v>78</v>
      </c>
      <c r="AH539" t="s">
        <v>78</v>
      </c>
      <c r="AI539" t="s">
        <v>297</v>
      </c>
      <c r="AJ539" t="s">
        <v>287</v>
      </c>
      <c r="AK539" t="s">
        <v>298</v>
      </c>
      <c r="AL539" t="s">
        <v>91</v>
      </c>
      <c r="AM539" t="s">
        <v>86</v>
      </c>
      <c r="AN539" t="s">
        <v>294</v>
      </c>
      <c r="AO539" t="s">
        <v>296</v>
      </c>
      <c r="AP539" t="s">
        <v>78</v>
      </c>
      <c r="AQ539" t="s">
        <v>78</v>
      </c>
      <c r="AR539" t="s">
        <v>297</v>
      </c>
      <c r="AS539" t="s">
        <v>287</v>
      </c>
      <c r="AT539" t="s">
        <v>298</v>
      </c>
      <c r="AU539" t="s">
        <v>91</v>
      </c>
      <c r="AV539">
        <v>2399.9499999999998</v>
      </c>
      <c r="AW539">
        <v>0</v>
      </c>
      <c r="AX539">
        <v>2399.9499999999998</v>
      </c>
      <c r="AY539">
        <v>0</v>
      </c>
      <c r="AZ539">
        <v>0</v>
      </c>
      <c r="BA539">
        <v>0</v>
      </c>
      <c r="BB539" t="s">
        <v>92</v>
      </c>
      <c r="BC539" s="1">
        <v>42417</v>
      </c>
      <c r="BD539" s="1">
        <v>42783</v>
      </c>
      <c r="BE539" t="s">
        <v>125</v>
      </c>
      <c r="BF539" t="s">
        <v>78</v>
      </c>
      <c r="BG539" t="s">
        <v>78</v>
      </c>
      <c r="BH539">
        <v>16384</v>
      </c>
      <c r="BI539">
        <v>0</v>
      </c>
      <c r="BJ539" t="s">
        <v>94</v>
      </c>
      <c r="BK539" t="s">
        <v>324</v>
      </c>
      <c r="BL539" t="s">
        <v>325</v>
      </c>
      <c r="BM539">
        <v>1</v>
      </c>
      <c r="BN539" t="s">
        <v>97</v>
      </c>
      <c r="BO539">
        <v>1</v>
      </c>
      <c r="BP539">
        <v>0</v>
      </c>
      <c r="BQ539">
        <v>2399.9499999999998</v>
      </c>
      <c r="BR539">
        <v>2399.9499999999998</v>
      </c>
      <c r="BS539" t="s">
        <v>98</v>
      </c>
      <c r="BT539">
        <v>0</v>
      </c>
      <c r="BU539">
        <v>0</v>
      </c>
      <c r="BV539">
        <v>0</v>
      </c>
      <c r="BW539">
        <v>1197</v>
      </c>
      <c r="BX539">
        <v>1197</v>
      </c>
      <c r="BY539">
        <v>1202.95</v>
      </c>
      <c r="BZ539">
        <v>50.123960915852408</v>
      </c>
      <c r="CA539" t="s">
        <v>99</v>
      </c>
      <c r="CB539" t="s">
        <v>78</v>
      </c>
    </row>
    <row r="540" spans="1:80" x14ac:dyDescent="0.25">
      <c r="A540" t="s">
        <v>1031</v>
      </c>
      <c r="B540" t="s">
        <v>720</v>
      </c>
      <c r="C540">
        <f>YEAR(Table_cherry_TWO_View_VY_SOP_Detail[[#This Row],[Document_Date]])</f>
        <v>2017</v>
      </c>
      <c r="D540">
        <f>MONTH(Table_cherry_TWO_View_VY_SOP_Detail[[#This Row],[Document_Date]])</f>
        <v>2</v>
      </c>
      <c r="E540" t="str">
        <f>TEXT(Table_cherry_TWO_View_VY_SOP_Detail[[#This Row],[Document_Date]], "yyyy-MMM")</f>
        <v>2017-Feb</v>
      </c>
      <c r="F540" s="3">
        <f>WEEKDAY(Table_cherry_TWO_View_VY_SOP_Detail[[#This Row],[Document_Date]])</f>
        <v>6</v>
      </c>
      <c r="G540">
        <f>WEEKNUM(Table_cherry_TWO_View_VY_SOP_Detail[[#This Row],[Document_Date]])</f>
        <v>7</v>
      </c>
      <c r="H540">
        <f ca="1">_xlfn.DAYS(Table_cherry_TWO_View_VY_SOP_Detail[[#This Row],[Due_Date]], Table_cherry_TWO_View_VY_SOP_Detail[[#This Row],[Today]])</f>
        <v>1244</v>
      </c>
      <c r="I540" s="2">
        <f t="shared" ca="1" si="8"/>
        <v>41539</v>
      </c>
      <c r="J540" s="1">
        <v>42783</v>
      </c>
      <c r="K540" s="1">
        <v>1</v>
      </c>
      <c r="L540" s="1">
        <v>42783</v>
      </c>
      <c r="M540" s="1">
        <v>42783</v>
      </c>
      <c r="N540">
        <v>251</v>
      </c>
      <c r="O540" t="s">
        <v>75</v>
      </c>
      <c r="P540" t="s">
        <v>300</v>
      </c>
      <c r="Q540" t="s">
        <v>301</v>
      </c>
      <c r="R540" t="s">
        <v>78</v>
      </c>
      <c r="S540" t="s">
        <v>735</v>
      </c>
      <c r="T540" t="s">
        <v>80</v>
      </c>
      <c r="U540" t="s">
        <v>80</v>
      </c>
      <c r="V540" t="s">
        <v>131</v>
      </c>
      <c r="W540" t="s">
        <v>131</v>
      </c>
      <c r="X540" t="s">
        <v>132</v>
      </c>
      <c r="Y540" t="s">
        <v>132</v>
      </c>
      <c r="Z540" t="s">
        <v>83</v>
      </c>
      <c r="AA540" t="s">
        <v>84</v>
      </c>
      <c r="AB540" t="s">
        <v>84</v>
      </c>
      <c r="AC540" t="s">
        <v>86</v>
      </c>
      <c r="AD540" t="s">
        <v>302</v>
      </c>
      <c r="AE540" t="s">
        <v>301</v>
      </c>
      <c r="AF540" t="s">
        <v>303</v>
      </c>
      <c r="AG540" t="s">
        <v>78</v>
      </c>
      <c r="AH540" t="s">
        <v>78</v>
      </c>
      <c r="AI540" t="s">
        <v>304</v>
      </c>
      <c r="AJ540" t="s">
        <v>136</v>
      </c>
      <c r="AK540" t="s">
        <v>305</v>
      </c>
      <c r="AL540" t="s">
        <v>91</v>
      </c>
      <c r="AM540" t="s">
        <v>302</v>
      </c>
      <c r="AN540" t="s">
        <v>301</v>
      </c>
      <c r="AO540" t="s">
        <v>303</v>
      </c>
      <c r="AP540" t="s">
        <v>78</v>
      </c>
      <c r="AQ540" t="s">
        <v>78</v>
      </c>
      <c r="AR540" t="s">
        <v>304</v>
      </c>
      <c r="AS540" t="s">
        <v>136</v>
      </c>
      <c r="AT540" t="s">
        <v>305</v>
      </c>
      <c r="AU540" t="s">
        <v>91</v>
      </c>
      <c r="AV540">
        <v>10.65</v>
      </c>
      <c r="AW540">
        <v>0</v>
      </c>
      <c r="AX540">
        <v>9.9499999999999993</v>
      </c>
      <c r="AY540">
        <v>0</v>
      </c>
      <c r="AZ540">
        <v>0</v>
      </c>
      <c r="BA540">
        <v>0.7</v>
      </c>
      <c r="BB540" t="s">
        <v>92</v>
      </c>
      <c r="BC540" s="1">
        <v>42783</v>
      </c>
      <c r="BD540" s="1">
        <v>42783</v>
      </c>
      <c r="BE540" t="s">
        <v>125</v>
      </c>
      <c r="BF540" t="s">
        <v>78</v>
      </c>
      <c r="BG540" t="s">
        <v>78</v>
      </c>
      <c r="BH540">
        <v>16384</v>
      </c>
      <c r="BI540">
        <v>0</v>
      </c>
      <c r="BJ540" t="s">
        <v>94</v>
      </c>
      <c r="BK540" t="s">
        <v>253</v>
      </c>
      <c r="BL540" t="s">
        <v>254</v>
      </c>
      <c r="BM540">
        <v>1</v>
      </c>
      <c r="BN540" t="s">
        <v>97</v>
      </c>
      <c r="BO540">
        <v>1</v>
      </c>
      <c r="BP540">
        <v>0</v>
      </c>
      <c r="BQ540">
        <v>9.9499999999999993</v>
      </c>
      <c r="BR540">
        <v>9.9499999999999993</v>
      </c>
      <c r="BS540" t="s">
        <v>98</v>
      </c>
      <c r="BT540">
        <v>0</v>
      </c>
      <c r="BU540">
        <v>0</v>
      </c>
      <c r="BV540">
        <v>0</v>
      </c>
      <c r="BW540">
        <v>3.29</v>
      </c>
      <c r="BX540">
        <v>3.29</v>
      </c>
      <c r="BY540">
        <v>6.66</v>
      </c>
      <c r="BZ540">
        <v>66.934673366834176</v>
      </c>
      <c r="CA540" t="s">
        <v>99</v>
      </c>
      <c r="CB540" t="s">
        <v>78</v>
      </c>
    </row>
    <row r="541" spans="1:80" x14ac:dyDescent="0.25">
      <c r="A541" t="s">
        <v>1032</v>
      </c>
      <c r="B541" t="s">
        <v>720</v>
      </c>
      <c r="C541">
        <f>YEAR(Table_cherry_TWO_View_VY_SOP_Detail[[#This Row],[Document_Date]])</f>
        <v>2016</v>
      </c>
      <c r="D541">
        <f>MONTH(Table_cherry_TWO_View_VY_SOP_Detail[[#This Row],[Document_Date]])</f>
        <v>2</v>
      </c>
      <c r="E541" t="str">
        <f>TEXT(Table_cherry_TWO_View_VY_SOP_Detail[[#This Row],[Document_Date]], "yyyy-MMM")</f>
        <v>2016-Feb</v>
      </c>
      <c r="F541" s="3">
        <f>WEEKDAY(Table_cherry_TWO_View_VY_SOP_Detail[[#This Row],[Document_Date]])</f>
        <v>5</v>
      </c>
      <c r="G541">
        <f>WEEKNUM(Table_cherry_TWO_View_VY_SOP_Detail[[#This Row],[Document_Date]])</f>
        <v>8</v>
      </c>
      <c r="H541">
        <f ca="1">_xlfn.DAYS(Table_cherry_TWO_View_VY_SOP_Detail[[#This Row],[Due_Date]], Table_cherry_TWO_View_VY_SOP_Detail[[#This Row],[Today]])</f>
        <v>879</v>
      </c>
      <c r="I541" s="2">
        <f t="shared" ca="1" si="8"/>
        <v>41539</v>
      </c>
      <c r="J541" s="1">
        <v>42418</v>
      </c>
      <c r="K541" s="1">
        <v>1</v>
      </c>
      <c r="L541" s="1">
        <v>42418</v>
      </c>
      <c r="M541" s="1">
        <v>42418</v>
      </c>
      <c r="N541">
        <v>252</v>
      </c>
      <c r="O541" t="s">
        <v>75</v>
      </c>
      <c r="P541" t="s">
        <v>309</v>
      </c>
      <c r="Q541" t="s">
        <v>310</v>
      </c>
      <c r="R541" t="s">
        <v>78</v>
      </c>
      <c r="S541" t="s">
        <v>735</v>
      </c>
      <c r="T541" t="s">
        <v>80</v>
      </c>
      <c r="U541" t="s">
        <v>80</v>
      </c>
      <c r="V541" t="s">
        <v>267</v>
      </c>
      <c r="W541" t="s">
        <v>267</v>
      </c>
      <c r="X541" t="s">
        <v>268</v>
      </c>
      <c r="Y541" t="s">
        <v>268</v>
      </c>
      <c r="Z541" t="s">
        <v>83</v>
      </c>
      <c r="AA541" t="s">
        <v>84</v>
      </c>
      <c r="AB541" t="s">
        <v>84</v>
      </c>
      <c r="AC541" t="s">
        <v>86</v>
      </c>
      <c r="AD541" t="s">
        <v>86</v>
      </c>
      <c r="AE541" t="s">
        <v>310</v>
      </c>
      <c r="AF541" t="s">
        <v>312</v>
      </c>
      <c r="AG541" t="s">
        <v>78</v>
      </c>
      <c r="AH541" t="s">
        <v>78</v>
      </c>
      <c r="AI541" t="s">
        <v>313</v>
      </c>
      <c r="AJ541" t="s">
        <v>278</v>
      </c>
      <c r="AK541" t="s">
        <v>314</v>
      </c>
      <c r="AL541" t="s">
        <v>91</v>
      </c>
      <c r="AM541" t="s">
        <v>86</v>
      </c>
      <c r="AN541" t="s">
        <v>310</v>
      </c>
      <c r="AO541" t="s">
        <v>312</v>
      </c>
      <c r="AP541" t="s">
        <v>78</v>
      </c>
      <c r="AQ541" t="s">
        <v>78</v>
      </c>
      <c r="AR541" t="s">
        <v>313</v>
      </c>
      <c r="AS541" t="s">
        <v>278</v>
      </c>
      <c r="AT541" t="s">
        <v>314</v>
      </c>
      <c r="AU541" t="s">
        <v>91</v>
      </c>
      <c r="AV541">
        <v>2567.9499999999998</v>
      </c>
      <c r="AW541">
        <v>0</v>
      </c>
      <c r="AX541">
        <v>2399.9499999999998</v>
      </c>
      <c r="AY541">
        <v>0</v>
      </c>
      <c r="AZ541">
        <v>0</v>
      </c>
      <c r="BA541">
        <v>168</v>
      </c>
      <c r="BB541" t="s">
        <v>92</v>
      </c>
      <c r="BC541" s="1">
        <v>42418</v>
      </c>
      <c r="BD541" s="1">
        <v>42418</v>
      </c>
      <c r="BE541" t="s">
        <v>125</v>
      </c>
      <c r="BF541" t="s">
        <v>78</v>
      </c>
      <c r="BG541" t="s">
        <v>78</v>
      </c>
      <c r="BH541">
        <v>16384</v>
      </c>
      <c r="BI541">
        <v>0</v>
      </c>
      <c r="BJ541" t="s">
        <v>94</v>
      </c>
      <c r="BK541" t="s">
        <v>324</v>
      </c>
      <c r="BL541" t="s">
        <v>325</v>
      </c>
      <c r="BM541">
        <v>1</v>
      </c>
      <c r="BN541" t="s">
        <v>97</v>
      </c>
      <c r="BO541">
        <v>1</v>
      </c>
      <c r="BP541">
        <v>0</v>
      </c>
      <c r="BQ541">
        <v>2399.9499999999998</v>
      </c>
      <c r="BR541">
        <v>2399.9499999999998</v>
      </c>
      <c r="BS541" t="s">
        <v>98</v>
      </c>
      <c r="BT541">
        <v>0</v>
      </c>
      <c r="BU541">
        <v>0</v>
      </c>
      <c r="BV541">
        <v>0</v>
      </c>
      <c r="BW541">
        <v>1197</v>
      </c>
      <c r="BX541">
        <v>1197</v>
      </c>
      <c r="BY541">
        <v>1202.95</v>
      </c>
      <c r="BZ541">
        <v>50.123960915852408</v>
      </c>
      <c r="CA541" t="s">
        <v>99</v>
      </c>
      <c r="CB541" t="s">
        <v>78</v>
      </c>
    </row>
    <row r="542" spans="1:80" x14ac:dyDescent="0.25">
      <c r="A542" t="s">
        <v>1033</v>
      </c>
      <c r="B542" t="s">
        <v>720</v>
      </c>
      <c r="C542">
        <f>YEAR(Table_cherry_TWO_View_VY_SOP_Detail[[#This Row],[Document_Date]])</f>
        <v>2016</v>
      </c>
      <c r="D542">
        <f>MONTH(Table_cherry_TWO_View_VY_SOP_Detail[[#This Row],[Document_Date]])</f>
        <v>2</v>
      </c>
      <c r="E542" t="str">
        <f>TEXT(Table_cherry_TWO_View_VY_SOP_Detail[[#This Row],[Document_Date]], "yyyy-MMM")</f>
        <v>2016-Feb</v>
      </c>
      <c r="F542" s="3">
        <f>WEEKDAY(Table_cherry_TWO_View_VY_SOP_Detail[[#This Row],[Document_Date]])</f>
        <v>5</v>
      </c>
      <c r="G542">
        <f>WEEKNUM(Table_cherry_TWO_View_VY_SOP_Detail[[#This Row],[Document_Date]])</f>
        <v>8</v>
      </c>
      <c r="H542">
        <f ca="1">_xlfn.DAYS(Table_cherry_TWO_View_VY_SOP_Detail[[#This Row],[Due_Date]], Table_cherry_TWO_View_VY_SOP_Detail[[#This Row],[Today]])</f>
        <v>879</v>
      </c>
      <c r="I542" s="2">
        <f t="shared" ca="1" si="8"/>
        <v>41539</v>
      </c>
      <c r="J542" s="1">
        <v>42418</v>
      </c>
      <c r="K542" s="1">
        <v>1</v>
      </c>
      <c r="L542" s="1">
        <v>42418</v>
      </c>
      <c r="M542" s="1">
        <v>42418</v>
      </c>
      <c r="N542">
        <v>253</v>
      </c>
      <c r="O542" t="s">
        <v>75</v>
      </c>
      <c r="P542" t="s">
        <v>316</v>
      </c>
      <c r="Q542" t="s">
        <v>317</v>
      </c>
      <c r="R542" t="s">
        <v>78</v>
      </c>
      <c r="S542" t="s">
        <v>735</v>
      </c>
      <c r="T542" t="s">
        <v>80</v>
      </c>
      <c r="U542" t="s">
        <v>80</v>
      </c>
      <c r="V542" t="s">
        <v>318</v>
      </c>
      <c r="W542" t="s">
        <v>318</v>
      </c>
      <c r="X542" t="s">
        <v>319</v>
      </c>
      <c r="Y542" t="s">
        <v>319</v>
      </c>
      <c r="Z542" t="s">
        <v>83</v>
      </c>
      <c r="AA542" t="s">
        <v>84</v>
      </c>
      <c r="AB542" t="s">
        <v>84</v>
      </c>
      <c r="AC542" t="s">
        <v>85</v>
      </c>
      <c r="AD542" t="s">
        <v>86</v>
      </c>
      <c r="AE542" t="s">
        <v>317</v>
      </c>
      <c r="AF542" t="s">
        <v>320</v>
      </c>
      <c r="AG542" t="s">
        <v>78</v>
      </c>
      <c r="AH542" t="s">
        <v>78</v>
      </c>
      <c r="AI542" t="s">
        <v>321</v>
      </c>
      <c r="AJ542" t="s">
        <v>322</v>
      </c>
      <c r="AK542" t="s">
        <v>323</v>
      </c>
      <c r="AL542" t="s">
        <v>124</v>
      </c>
      <c r="AM542" t="s">
        <v>86</v>
      </c>
      <c r="AN542" t="s">
        <v>317</v>
      </c>
      <c r="AO542" t="s">
        <v>320</v>
      </c>
      <c r="AP542" t="s">
        <v>78</v>
      </c>
      <c r="AQ542" t="s">
        <v>78</v>
      </c>
      <c r="AR542" t="s">
        <v>321</v>
      </c>
      <c r="AS542" t="s">
        <v>322</v>
      </c>
      <c r="AT542" t="s">
        <v>323</v>
      </c>
      <c r="AU542" t="s">
        <v>124</v>
      </c>
      <c r="AV542">
        <v>171.1</v>
      </c>
      <c r="AW542">
        <v>0</v>
      </c>
      <c r="AX542">
        <v>159.9</v>
      </c>
      <c r="AY542">
        <v>0</v>
      </c>
      <c r="AZ542">
        <v>0</v>
      </c>
      <c r="BA542">
        <v>11.2</v>
      </c>
      <c r="BB542" t="s">
        <v>92</v>
      </c>
      <c r="BC542" s="1">
        <v>42418</v>
      </c>
      <c r="BD542" s="1">
        <v>42418</v>
      </c>
      <c r="BE542" t="s">
        <v>125</v>
      </c>
      <c r="BF542" t="s">
        <v>78</v>
      </c>
      <c r="BG542" t="s">
        <v>78</v>
      </c>
      <c r="BH542">
        <v>16384</v>
      </c>
      <c r="BI542">
        <v>0</v>
      </c>
      <c r="BJ542" t="s">
        <v>94</v>
      </c>
      <c r="BK542" t="s">
        <v>126</v>
      </c>
      <c r="BL542" t="s">
        <v>127</v>
      </c>
      <c r="BM542">
        <v>2</v>
      </c>
      <c r="BN542" t="s">
        <v>97</v>
      </c>
      <c r="BO542">
        <v>1</v>
      </c>
      <c r="BP542">
        <v>0</v>
      </c>
      <c r="BQ542">
        <v>79.95</v>
      </c>
      <c r="BR542">
        <v>159.9</v>
      </c>
      <c r="BS542" t="s">
        <v>98</v>
      </c>
      <c r="BT542">
        <v>0</v>
      </c>
      <c r="BU542">
        <v>0</v>
      </c>
      <c r="BV542">
        <v>0</v>
      </c>
      <c r="BW542">
        <v>38.590000000000003</v>
      </c>
      <c r="BX542">
        <v>77.180000000000007</v>
      </c>
      <c r="BY542">
        <v>82.72</v>
      </c>
      <c r="BZ542">
        <v>51.732332707942462</v>
      </c>
      <c r="CA542" t="s">
        <v>99</v>
      </c>
      <c r="CB542" t="s">
        <v>78</v>
      </c>
    </row>
    <row r="543" spans="1:80" x14ac:dyDescent="0.25">
      <c r="A543" t="s">
        <v>1034</v>
      </c>
      <c r="B543" t="s">
        <v>720</v>
      </c>
      <c r="C543">
        <f>YEAR(Table_cherry_TWO_View_VY_SOP_Detail[[#This Row],[Document_Date]])</f>
        <v>2016</v>
      </c>
      <c r="D543">
        <f>MONTH(Table_cherry_TWO_View_VY_SOP_Detail[[#This Row],[Document_Date]])</f>
        <v>2</v>
      </c>
      <c r="E543" t="str">
        <f>TEXT(Table_cherry_TWO_View_VY_SOP_Detail[[#This Row],[Document_Date]], "yyyy-MMM")</f>
        <v>2016-Feb</v>
      </c>
      <c r="F543" s="3">
        <f>WEEKDAY(Table_cherry_TWO_View_VY_SOP_Detail[[#This Row],[Document_Date]])</f>
        <v>6</v>
      </c>
      <c r="G543">
        <f>WEEKNUM(Table_cherry_TWO_View_VY_SOP_Detail[[#This Row],[Document_Date]])</f>
        <v>8</v>
      </c>
      <c r="H543">
        <f ca="1">_xlfn.DAYS(Table_cherry_TWO_View_VY_SOP_Detail[[#This Row],[Due_Date]], Table_cherry_TWO_View_VY_SOP_Detail[[#This Row],[Today]])</f>
        <v>880</v>
      </c>
      <c r="I543" s="2">
        <f t="shared" ca="1" si="8"/>
        <v>41539</v>
      </c>
      <c r="J543" s="1">
        <v>42419</v>
      </c>
      <c r="K543" s="1">
        <v>1</v>
      </c>
      <c r="L543" s="1">
        <v>42419</v>
      </c>
      <c r="M543" s="1">
        <v>42419</v>
      </c>
      <c r="N543">
        <v>254</v>
      </c>
      <c r="O543" t="s">
        <v>75</v>
      </c>
      <c r="P543" t="s">
        <v>142</v>
      </c>
      <c r="Q543" t="s">
        <v>143</v>
      </c>
      <c r="R543" t="s">
        <v>78</v>
      </c>
      <c r="S543" t="s">
        <v>735</v>
      </c>
      <c r="T543" t="s">
        <v>80</v>
      </c>
      <c r="U543" t="s">
        <v>80</v>
      </c>
      <c r="V543" t="s">
        <v>104</v>
      </c>
      <c r="W543" t="s">
        <v>104</v>
      </c>
      <c r="X543" t="s">
        <v>105</v>
      </c>
      <c r="Y543" t="s">
        <v>105</v>
      </c>
      <c r="Z543" t="s">
        <v>83</v>
      </c>
      <c r="AA543" t="s">
        <v>145</v>
      </c>
      <c r="AB543" t="s">
        <v>145</v>
      </c>
      <c r="AC543" t="s">
        <v>86</v>
      </c>
      <c r="AD543" t="s">
        <v>80</v>
      </c>
      <c r="AE543" t="s">
        <v>143</v>
      </c>
      <c r="AF543" t="s">
        <v>146</v>
      </c>
      <c r="AG543" t="s">
        <v>78</v>
      </c>
      <c r="AH543" t="s">
        <v>78</v>
      </c>
      <c r="AI543" t="s">
        <v>147</v>
      </c>
      <c r="AJ543" t="s">
        <v>148</v>
      </c>
      <c r="AK543" t="s">
        <v>149</v>
      </c>
      <c r="AL543" t="s">
        <v>91</v>
      </c>
      <c r="AM543" t="s">
        <v>80</v>
      </c>
      <c r="AN543" t="s">
        <v>143</v>
      </c>
      <c r="AO543" t="s">
        <v>146</v>
      </c>
      <c r="AP543" t="s">
        <v>78</v>
      </c>
      <c r="AQ543" t="s">
        <v>78</v>
      </c>
      <c r="AR543" t="s">
        <v>147</v>
      </c>
      <c r="AS543" t="s">
        <v>148</v>
      </c>
      <c r="AT543" t="s">
        <v>149</v>
      </c>
      <c r="AU543" t="s">
        <v>91</v>
      </c>
      <c r="AV543">
        <v>2910.14</v>
      </c>
      <c r="AW543">
        <v>0</v>
      </c>
      <c r="AX543">
        <v>2719.75</v>
      </c>
      <c r="AY543">
        <v>0</v>
      </c>
      <c r="AZ543">
        <v>0</v>
      </c>
      <c r="BA543">
        <v>190.39</v>
      </c>
      <c r="BB543" t="s">
        <v>92</v>
      </c>
      <c r="BC543" s="1">
        <v>42419</v>
      </c>
      <c r="BD543" s="1">
        <v>42419</v>
      </c>
      <c r="BE543" t="s">
        <v>125</v>
      </c>
      <c r="BF543" t="s">
        <v>78</v>
      </c>
      <c r="BG543" t="s">
        <v>78</v>
      </c>
      <c r="BH543">
        <v>16384</v>
      </c>
      <c r="BI543">
        <v>0</v>
      </c>
      <c r="BJ543" t="s">
        <v>94</v>
      </c>
      <c r="BK543" t="s">
        <v>126</v>
      </c>
      <c r="BL543" t="s">
        <v>127</v>
      </c>
      <c r="BM543">
        <v>4</v>
      </c>
      <c r="BN543" t="s">
        <v>97</v>
      </c>
      <c r="BO543">
        <v>1</v>
      </c>
      <c r="BP543">
        <v>0</v>
      </c>
      <c r="BQ543">
        <v>79.95</v>
      </c>
      <c r="BR543">
        <v>319.8</v>
      </c>
      <c r="BS543" t="s">
        <v>98</v>
      </c>
      <c r="BT543">
        <v>0</v>
      </c>
      <c r="BU543">
        <v>0</v>
      </c>
      <c r="BV543">
        <v>0</v>
      </c>
      <c r="BW543">
        <v>38.590000000000003</v>
      </c>
      <c r="BX543">
        <v>154.36000000000001</v>
      </c>
      <c r="BY543">
        <v>165.44</v>
      </c>
      <c r="BZ543">
        <v>51.732332707942462</v>
      </c>
      <c r="CA543" t="s">
        <v>99</v>
      </c>
      <c r="CB543" t="s">
        <v>78</v>
      </c>
    </row>
    <row r="544" spans="1:80" x14ac:dyDescent="0.25">
      <c r="A544" t="s">
        <v>1034</v>
      </c>
      <c r="B544" t="s">
        <v>720</v>
      </c>
      <c r="C544">
        <f>YEAR(Table_cherry_TWO_View_VY_SOP_Detail[[#This Row],[Document_Date]])</f>
        <v>2016</v>
      </c>
      <c r="D544">
        <f>MONTH(Table_cherry_TWO_View_VY_SOP_Detail[[#This Row],[Document_Date]])</f>
        <v>2</v>
      </c>
      <c r="E544" t="str">
        <f>TEXT(Table_cherry_TWO_View_VY_SOP_Detail[[#This Row],[Document_Date]], "yyyy-MMM")</f>
        <v>2016-Feb</v>
      </c>
      <c r="F544" s="3">
        <f>WEEKDAY(Table_cherry_TWO_View_VY_SOP_Detail[[#This Row],[Document_Date]])</f>
        <v>6</v>
      </c>
      <c r="G544">
        <f>WEEKNUM(Table_cherry_TWO_View_VY_SOP_Detail[[#This Row],[Document_Date]])</f>
        <v>8</v>
      </c>
      <c r="H544">
        <f ca="1">_xlfn.DAYS(Table_cherry_TWO_View_VY_SOP_Detail[[#This Row],[Due_Date]], Table_cherry_TWO_View_VY_SOP_Detail[[#This Row],[Today]])</f>
        <v>880</v>
      </c>
      <c r="I544" s="2">
        <f t="shared" ca="1" si="8"/>
        <v>41539</v>
      </c>
      <c r="J544" s="1">
        <v>42419</v>
      </c>
      <c r="K544" s="1">
        <v>1</v>
      </c>
      <c r="L544" s="1">
        <v>42419</v>
      </c>
      <c r="M544" s="1">
        <v>42419</v>
      </c>
      <c r="N544">
        <v>254</v>
      </c>
      <c r="O544" t="s">
        <v>75</v>
      </c>
      <c r="P544" t="s">
        <v>142</v>
      </c>
      <c r="Q544" t="s">
        <v>143</v>
      </c>
      <c r="R544" t="s">
        <v>78</v>
      </c>
      <c r="S544" t="s">
        <v>735</v>
      </c>
      <c r="T544" t="s">
        <v>80</v>
      </c>
      <c r="U544" t="s">
        <v>80</v>
      </c>
      <c r="V544" t="s">
        <v>104</v>
      </c>
      <c r="W544" t="s">
        <v>104</v>
      </c>
      <c r="X544" t="s">
        <v>105</v>
      </c>
      <c r="Y544" t="s">
        <v>105</v>
      </c>
      <c r="Z544" t="s">
        <v>83</v>
      </c>
      <c r="AA544" t="s">
        <v>145</v>
      </c>
      <c r="AB544" t="s">
        <v>145</v>
      </c>
      <c r="AC544" t="s">
        <v>86</v>
      </c>
      <c r="AD544" t="s">
        <v>80</v>
      </c>
      <c r="AE544" t="s">
        <v>143</v>
      </c>
      <c r="AF544" t="s">
        <v>146</v>
      </c>
      <c r="AG544" t="s">
        <v>78</v>
      </c>
      <c r="AH544" t="s">
        <v>78</v>
      </c>
      <c r="AI544" t="s">
        <v>147</v>
      </c>
      <c r="AJ544" t="s">
        <v>148</v>
      </c>
      <c r="AK544" t="s">
        <v>149</v>
      </c>
      <c r="AL544" t="s">
        <v>91</v>
      </c>
      <c r="AM544" t="s">
        <v>80</v>
      </c>
      <c r="AN544" t="s">
        <v>143</v>
      </c>
      <c r="AO544" t="s">
        <v>146</v>
      </c>
      <c r="AP544" t="s">
        <v>78</v>
      </c>
      <c r="AQ544" t="s">
        <v>78</v>
      </c>
      <c r="AR544" t="s">
        <v>147</v>
      </c>
      <c r="AS544" t="s">
        <v>148</v>
      </c>
      <c r="AT544" t="s">
        <v>149</v>
      </c>
      <c r="AU544" t="s">
        <v>91</v>
      </c>
      <c r="AV544">
        <v>2910.14</v>
      </c>
      <c r="AW544">
        <v>0</v>
      </c>
      <c r="AX544">
        <v>2719.75</v>
      </c>
      <c r="AY544">
        <v>0</v>
      </c>
      <c r="AZ544">
        <v>0</v>
      </c>
      <c r="BA544">
        <v>190.39</v>
      </c>
      <c r="BB544" t="s">
        <v>92</v>
      </c>
      <c r="BC544" s="1">
        <v>42419</v>
      </c>
      <c r="BD544" s="1">
        <v>42419</v>
      </c>
      <c r="BE544" t="s">
        <v>125</v>
      </c>
      <c r="BF544" t="s">
        <v>78</v>
      </c>
      <c r="BG544" t="s">
        <v>78</v>
      </c>
      <c r="BH544">
        <v>49152</v>
      </c>
      <c r="BI544">
        <v>0</v>
      </c>
      <c r="BJ544" t="s">
        <v>94</v>
      </c>
      <c r="BK544" t="s">
        <v>324</v>
      </c>
      <c r="BL544" t="s">
        <v>325</v>
      </c>
      <c r="BM544">
        <v>1</v>
      </c>
      <c r="BN544" t="s">
        <v>97</v>
      </c>
      <c r="BO544">
        <v>1</v>
      </c>
      <c r="BP544">
        <v>0</v>
      </c>
      <c r="BQ544">
        <v>2399.9499999999998</v>
      </c>
      <c r="BR544">
        <v>2399.9499999999998</v>
      </c>
      <c r="BS544" t="s">
        <v>98</v>
      </c>
      <c r="BT544">
        <v>0</v>
      </c>
      <c r="BU544">
        <v>0</v>
      </c>
      <c r="BV544">
        <v>0</v>
      </c>
      <c r="BW544">
        <v>1197</v>
      </c>
      <c r="BX544">
        <v>1197</v>
      </c>
      <c r="BY544">
        <v>1202.95</v>
      </c>
      <c r="BZ544">
        <v>50.123960915852408</v>
      </c>
      <c r="CA544" t="s">
        <v>99</v>
      </c>
      <c r="CB544" t="s">
        <v>78</v>
      </c>
    </row>
    <row r="545" spans="1:80" x14ac:dyDescent="0.25">
      <c r="A545" t="s">
        <v>1035</v>
      </c>
      <c r="B545" t="s">
        <v>720</v>
      </c>
      <c r="C545">
        <f>YEAR(Table_cherry_TWO_View_VY_SOP_Detail[[#This Row],[Document_Date]])</f>
        <v>2016</v>
      </c>
      <c r="D545">
        <f>MONTH(Table_cherry_TWO_View_VY_SOP_Detail[[#This Row],[Document_Date]])</f>
        <v>2</v>
      </c>
      <c r="E545" t="str">
        <f>TEXT(Table_cherry_TWO_View_VY_SOP_Detail[[#This Row],[Document_Date]], "yyyy-MMM")</f>
        <v>2016-Feb</v>
      </c>
      <c r="F545" s="3">
        <f>WEEKDAY(Table_cherry_TWO_View_VY_SOP_Detail[[#This Row],[Document_Date]])</f>
        <v>7</v>
      </c>
      <c r="G545">
        <f>WEEKNUM(Table_cherry_TWO_View_VY_SOP_Detail[[#This Row],[Document_Date]])</f>
        <v>8</v>
      </c>
      <c r="H545">
        <f ca="1">_xlfn.DAYS(Table_cherry_TWO_View_VY_SOP_Detail[[#This Row],[Due_Date]], Table_cherry_TWO_View_VY_SOP_Detail[[#This Row],[Today]])</f>
        <v>881</v>
      </c>
      <c r="I545" s="2">
        <f t="shared" ca="1" si="8"/>
        <v>41539</v>
      </c>
      <c r="J545" s="1">
        <v>42420</v>
      </c>
      <c r="K545" s="1">
        <v>1</v>
      </c>
      <c r="L545" s="1">
        <v>42420</v>
      </c>
      <c r="M545" s="1">
        <v>42420</v>
      </c>
      <c r="N545">
        <v>255</v>
      </c>
      <c r="O545" t="s">
        <v>75</v>
      </c>
      <c r="P545" t="s">
        <v>309</v>
      </c>
      <c r="Q545" t="s">
        <v>310</v>
      </c>
      <c r="R545" t="s">
        <v>78</v>
      </c>
      <c r="S545" t="s">
        <v>735</v>
      </c>
      <c r="T545" t="s">
        <v>80</v>
      </c>
      <c r="U545" t="s">
        <v>80</v>
      </c>
      <c r="V545" t="s">
        <v>267</v>
      </c>
      <c r="W545" t="s">
        <v>267</v>
      </c>
      <c r="X545" t="s">
        <v>268</v>
      </c>
      <c r="Y545" t="s">
        <v>268</v>
      </c>
      <c r="Z545" t="s">
        <v>83</v>
      </c>
      <c r="AA545" t="s">
        <v>84</v>
      </c>
      <c r="AB545" t="s">
        <v>84</v>
      </c>
      <c r="AC545" t="s">
        <v>86</v>
      </c>
      <c r="AD545" t="s">
        <v>86</v>
      </c>
      <c r="AE545" t="s">
        <v>310</v>
      </c>
      <c r="AF545" t="s">
        <v>312</v>
      </c>
      <c r="AG545" t="s">
        <v>78</v>
      </c>
      <c r="AH545" t="s">
        <v>78</v>
      </c>
      <c r="AI545" t="s">
        <v>313</v>
      </c>
      <c r="AJ545" t="s">
        <v>278</v>
      </c>
      <c r="AK545" t="s">
        <v>314</v>
      </c>
      <c r="AL545" t="s">
        <v>91</v>
      </c>
      <c r="AM545" t="s">
        <v>86</v>
      </c>
      <c r="AN545" t="s">
        <v>310</v>
      </c>
      <c r="AO545" t="s">
        <v>312</v>
      </c>
      <c r="AP545" t="s">
        <v>78</v>
      </c>
      <c r="AQ545" t="s">
        <v>78</v>
      </c>
      <c r="AR545" t="s">
        <v>313</v>
      </c>
      <c r="AS545" t="s">
        <v>278</v>
      </c>
      <c r="AT545" t="s">
        <v>314</v>
      </c>
      <c r="AU545" t="s">
        <v>91</v>
      </c>
      <c r="AV545">
        <v>2567.9499999999998</v>
      </c>
      <c r="AW545">
        <v>0</v>
      </c>
      <c r="AX545">
        <v>2399.9499999999998</v>
      </c>
      <c r="AY545">
        <v>0</v>
      </c>
      <c r="AZ545">
        <v>0</v>
      </c>
      <c r="BA545">
        <v>168</v>
      </c>
      <c r="BB545" t="s">
        <v>92</v>
      </c>
      <c r="BC545" s="1">
        <v>42420</v>
      </c>
      <c r="BD545" s="1">
        <v>42420</v>
      </c>
      <c r="BE545" t="s">
        <v>125</v>
      </c>
      <c r="BF545" t="s">
        <v>78</v>
      </c>
      <c r="BG545" t="s">
        <v>78</v>
      </c>
      <c r="BH545">
        <v>16384</v>
      </c>
      <c r="BI545">
        <v>0</v>
      </c>
      <c r="BJ545" t="s">
        <v>94</v>
      </c>
      <c r="BK545" t="s">
        <v>324</v>
      </c>
      <c r="BL545" t="s">
        <v>325</v>
      </c>
      <c r="BM545">
        <v>1</v>
      </c>
      <c r="BN545" t="s">
        <v>97</v>
      </c>
      <c r="BO545">
        <v>1</v>
      </c>
      <c r="BP545">
        <v>0</v>
      </c>
      <c r="BQ545">
        <v>2399.9499999999998</v>
      </c>
      <c r="BR545">
        <v>2399.9499999999998</v>
      </c>
      <c r="BS545" t="s">
        <v>98</v>
      </c>
      <c r="BT545">
        <v>0</v>
      </c>
      <c r="BU545">
        <v>0</v>
      </c>
      <c r="BV545">
        <v>0</v>
      </c>
      <c r="BW545">
        <v>1197</v>
      </c>
      <c r="BX545">
        <v>1197</v>
      </c>
      <c r="BY545">
        <v>1202.95</v>
      </c>
      <c r="BZ545">
        <v>50.123960915852408</v>
      </c>
      <c r="CA545" t="s">
        <v>99</v>
      </c>
      <c r="CB545" t="s">
        <v>78</v>
      </c>
    </row>
    <row r="546" spans="1:80" x14ac:dyDescent="0.25">
      <c r="A546" t="s">
        <v>1036</v>
      </c>
      <c r="B546" t="s">
        <v>720</v>
      </c>
      <c r="C546">
        <f>YEAR(Table_cherry_TWO_View_VY_SOP_Detail[[#This Row],[Document_Date]])</f>
        <v>2016</v>
      </c>
      <c r="D546">
        <f>MONTH(Table_cherry_TWO_View_VY_SOP_Detail[[#This Row],[Document_Date]])</f>
        <v>2</v>
      </c>
      <c r="E546" t="str">
        <f>TEXT(Table_cherry_TWO_View_VY_SOP_Detail[[#This Row],[Document_Date]], "yyyy-MMM")</f>
        <v>2016-Feb</v>
      </c>
      <c r="F546" s="3">
        <f>WEEKDAY(Table_cherry_TWO_View_VY_SOP_Detail[[#This Row],[Document_Date]])</f>
        <v>7</v>
      </c>
      <c r="G546">
        <f>WEEKNUM(Table_cherry_TWO_View_VY_SOP_Detail[[#This Row],[Document_Date]])</f>
        <v>8</v>
      </c>
      <c r="H546">
        <f ca="1">_xlfn.DAYS(Table_cherry_TWO_View_VY_SOP_Detail[[#This Row],[Due_Date]], Table_cherry_TWO_View_VY_SOP_Detail[[#This Row],[Today]])</f>
        <v>881</v>
      </c>
      <c r="I546" s="2">
        <f t="shared" ca="1" si="8"/>
        <v>41539</v>
      </c>
      <c r="J546" s="1">
        <v>42420</v>
      </c>
      <c r="K546" s="1">
        <v>1</v>
      </c>
      <c r="L546" s="1">
        <v>42420</v>
      </c>
      <c r="M546" s="1">
        <v>42420</v>
      </c>
      <c r="N546">
        <v>256</v>
      </c>
      <c r="O546" t="s">
        <v>75</v>
      </c>
      <c r="P546" t="s">
        <v>248</v>
      </c>
      <c r="Q546" t="s">
        <v>249</v>
      </c>
      <c r="R546" t="s">
        <v>78</v>
      </c>
      <c r="S546" t="s">
        <v>735</v>
      </c>
      <c r="T546" t="s">
        <v>80</v>
      </c>
      <c r="U546" t="s">
        <v>80</v>
      </c>
      <c r="V546" t="s">
        <v>104</v>
      </c>
      <c r="W546" t="s">
        <v>104</v>
      </c>
      <c r="X546" t="s">
        <v>105</v>
      </c>
      <c r="Y546" t="s">
        <v>105</v>
      </c>
      <c r="Z546" t="s">
        <v>83</v>
      </c>
      <c r="AA546" t="s">
        <v>84</v>
      </c>
      <c r="AB546" t="s">
        <v>84</v>
      </c>
      <c r="AC546" t="s">
        <v>85</v>
      </c>
      <c r="AD546" t="s">
        <v>86</v>
      </c>
      <c r="AE546" t="s">
        <v>249</v>
      </c>
      <c r="AF546" t="s">
        <v>251</v>
      </c>
      <c r="AG546" t="s">
        <v>78</v>
      </c>
      <c r="AH546" t="s">
        <v>78</v>
      </c>
      <c r="AI546" t="s">
        <v>147</v>
      </c>
      <c r="AJ546" t="s">
        <v>148</v>
      </c>
      <c r="AK546" t="s">
        <v>252</v>
      </c>
      <c r="AL546" t="s">
        <v>91</v>
      </c>
      <c r="AM546" t="s">
        <v>86</v>
      </c>
      <c r="AN546" t="s">
        <v>249</v>
      </c>
      <c r="AO546" t="s">
        <v>251</v>
      </c>
      <c r="AP546" t="s">
        <v>78</v>
      </c>
      <c r="AQ546" t="s">
        <v>78</v>
      </c>
      <c r="AR546" t="s">
        <v>147</v>
      </c>
      <c r="AS546" t="s">
        <v>148</v>
      </c>
      <c r="AT546" t="s">
        <v>252</v>
      </c>
      <c r="AU546" t="s">
        <v>91</v>
      </c>
      <c r="AV546">
        <v>2567.9499999999998</v>
      </c>
      <c r="AW546">
        <v>0</v>
      </c>
      <c r="AX546">
        <v>2399.9499999999998</v>
      </c>
      <c r="AY546">
        <v>0</v>
      </c>
      <c r="AZ546">
        <v>0</v>
      </c>
      <c r="BA546">
        <v>168</v>
      </c>
      <c r="BB546" t="s">
        <v>92</v>
      </c>
      <c r="BC546" s="1">
        <v>42420</v>
      </c>
      <c r="BD546" s="1">
        <v>42420</v>
      </c>
      <c r="BE546" t="s">
        <v>125</v>
      </c>
      <c r="BF546" t="s">
        <v>78</v>
      </c>
      <c r="BG546" t="s">
        <v>78</v>
      </c>
      <c r="BH546">
        <v>16384</v>
      </c>
      <c r="BI546">
        <v>0</v>
      </c>
      <c r="BJ546" t="s">
        <v>94</v>
      </c>
      <c r="BK546" t="s">
        <v>324</v>
      </c>
      <c r="BL546" t="s">
        <v>325</v>
      </c>
      <c r="BM546">
        <v>1</v>
      </c>
      <c r="BN546" t="s">
        <v>97</v>
      </c>
      <c r="BO546">
        <v>1</v>
      </c>
      <c r="BP546">
        <v>0</v>
      </c>
      <c r="BQ546">
        <v>2399.9499999999998</v>
      </c>
      <c r="BR546">
        <v>2399.9499999999998</v>
      </c>
      <c r="BS546" t="s">
        <v>98</v>
      </c>
      <c r="BT546">
        <v>0</v>
      </c>
      <c r="BU546">
        <v>0</v>
      </c>
      <c r="BV546">
        <v>0</v>
      </c>
      <c r="BW546">
        <v>1197</v>
      </c>
      <c r="BX546">
        <v>1197</v>
      </c>
      <c r="BY546">
        <v>1202.95</v>
      </c>
      <c r="BZ546">
        <v>50.123960915852408</v>
      </c>
      <c r="CA546" t="s">
        <v>99</v>
      </c>
      <c r="CB546" t="s">
        <v>78</v>
      </c>
    </row>
    <row r="547" spans="1:80" x14ac:dyDescent="0.25">
      <c r="A547" t="s">
        <v>1037</v>
      </c>
      <c r="B547" t="s">
        <v>720</v>
      </c>
      <c r="C547">
        <f>YEAR(Table_cherry_TWO_View_VY_SOP_Detail[[#This Row],[Document_Date]])</f>
        <v>2016</v>
      </c>
      <c r="D547">
        <f>MONTH(Table_cherry_TWO_View_VY_SOP_Detail[[#This Row],[Document_Date]])</f>
        <v>2</v>
      </c>
      <c r="E547" t="str">
        <f>TEXT(Table_cherry_TWO_View_VY_SOP_Detail[[#This Row],[Document_Date]], "yyyy-MMM")</f>
        <v>2016-Feb</v>
      </c>
      <c r="F547" s="3">
        <f>WEEKDAY(Table_cherry_TWO_View_VY_SOP_Detail[[#This Row],[Document_Date]])</f>
        <v>1</v>
      </c>
      <c r="G547">
        <f>WEEKNUM(Table_cherry_TWO_View_VY_SOP_Detail[[#This Row],[Document_Date]])</f>
        <v>9</v>
      </c>
      <c r="H547">
        <f ca="1">_xlfn.DAYS(Table_cherry_TWO_View_VY_SOP_Detail[[#This Row],[Due_Date]], Table_cherry_TWO_View_VY_SOP_Detail[[#This Row],[Today]])</f>
        <v>882</v>
      </c>
      <c r="I547" s="2">
        <f t="shared" ca="1" si="8"/>
        <v>41539</v>
      </c>
      <c r="J547" s="1">
        <v>42421</v>
      </c>
      <c r="K547" s="1">
        <v>1</v>
      </c>
      <c r="L547" s="1">
        <v>42421</v>
      </c>
      <c r="M547" s="1">
        <v>42421</v>
      </c>
      <c r="N547">
        <v>257</v>
      </c>
      <c r="O547" t="s">
        <v>75</v>
      </c>
      <c r="P547" t="s">
        <v>256</v>
      </c>
      <c r="Q547" t="s">
        <v>257</v>
      </c>
      <c r="R547" t="s">
        <v>78</v>
      </c>
      <c r="S547" t="s">
        <v>735</v>
      </c>
      <c r="T547" t="s">
        <v>80</v>
      </c>
      <c r="U547" t="s">
        <v>80</v>
      </c>
      <c r="V547" t="s">
        <v>239</v>
      </c>
      <c r="W547" t="s">
        <v>239</v>
      </c>
      <c r="X547" t="s">
        <v>240</v>
      </c>
      <c r="Y547" t="s">
        <v>240</v>
      </c>
      <c r="Z547" t="s">
        <v>78</v>
      </c>
      <c r="AA547" t="s">
        <v>84</v>
      </c>
      <c r="AB547" t="s">
        <v>84</v>
      </c>
      <c r="AC547" t="s">
        <v>85</v>
      </c>
      <c r="AD547" t="s">
        <v>86</v>
      </c>
      <c r="AE547" t="s">
        <v>257</v>
      </c>
      <c r="AF547" t="s">
        <v>258</v>
      </c>
      <c r="AG547" t="s">
        <v>78</v>
      </c>
      <c r="AH547" t="s">
        <v>78</v>
      </c>
      <c r="AI547" t="s">
        <v>259</v>
      </c>
      <c r="AJ547" t="s">
        <v>260</v>
      </c>
      <c r="AK547" t="s">
        <v>261</v>
      </c>
      <c r="AL547" t="s">
        <v>124</v>
      </c>
      <c r="AM547" t="s">
        <v>86</v>
      </c>
      <c r="AN547" t="s">
        <v>257</v>
      </c>
      <c r="AO547" t="s">
        <v>258</v>
      </c>
      <c r="AP547" t="s">
        <v>78</v>
      </c>
      <c r="AQ547" t="s">
        <v>78</v>
      </c>
      <c r="AR547" t="s">
        <v>259</v>
      </c>
      <c r="AS547" t="s">
        <v>260</v>
      </c>
      <c r="AT547" t="s">
        <v>261</v>
      </c>
      <c r="AU547" t="s">
        <v>124</v>
      </c>
      <c r="AV547">
        <v>256.58999999999997</v>
      </c>
      <c r="AW547">
        <v>0</v>
      </c>
      <c r="AX547">
        <v>239.8</v>
      </c>
      <c r="AY547">
        <v>0</v>
      </c>
      <c r="AZ547">
        <v>0</v>
      </c>
      <c r="BA547">
        <v>16.79</v>
      </c>
      <c r="BB547" t="s">
        <v>92</v>
      </c>
      <c r="BC547" s="1">
        <v>42421</v>
      </c>
      <c r="BD547" s="1">
        <v>42421</v>
      </c>
      <c r="BE547" t="s">
        <v>125</v>
      </c>
      <c r="BF547" t="s">
        <v>78</v>
      </c>
      <c r="BG547" t="s">
        <v>78</v>
      </c>
      <c r="BH547">
        <v>16384</v>
      </c>
      <c r="BI547">
        <v>0</v>
      </c>
      <c r="BJ547" t="s">
        <v>94</v>
      </c>
      <c r="BK547" t="s">
        <v>150</v>
      </c>
      <c r="BL547" t="s">
        <v>151</v>
      </c>
      <c r="BM547">
        <v>4</v>
      </c>
      <c r="BN547" t="s">
        <v>97</v>
      </c>
      <c r="BO547">
        <v>1</v>
      </c>
      <c r="BP547">
        <v>0</v>
      </c>
      <c r="BQ547">
        <v>59.95</v>
      </c>
      <c r="BR547">
        <v>239.8</v>
      </c>
      <c r="BS547" t="s">
        <v>98</v>
      </c>
      <c r="BT547">
        <v>0</v>
      </c>
      <c r="BU547">
        <v>0</v>
      </c>
      <c r="BV547">
        <v>0</v>
      </c>
      <c r="BW547">
        <v>55.5</v>
      </c>
      <c r="BX547">
        <v>222</v>
      </c>
      <c r="BY547">
        <v>17.8</v>
      </c>
      <c r="BZ547">
        <v>7.4228523769808197</v>
      </c>
      <c r="CA547" t="s">
        <v>78</v>
      </c>
      <c r="CB547" t="s">
        <v>78</v>
      </c>
    </row>
    <row r="548" spans="1:80" x14ac:dyDescent="0.25">
      <c r="A548" t="s">
        <v>1038</v>
      </c>
      <c r="B548" t="s">
        <v>720</v>
      </c>
      <c r="C548">
        <f>YEAR(Table_cherry_TWO_View_VY_SOP_Detail[[#This Row],[Document_Date]])</f>
        <v>2016</v>
      </c>
      <c r="D548">
        <f>MONTH(Table_cherry_TWO_View_VY_SOP_Detail[[#This Row],[Document_Date]])</f>
        <v>2</v>
      </c>
      <c r="E548" t="str">
        <f>TEXT(Table_cherry_TWO_View_VY_SOP_Detail[[#This Row],[Document_Date]], "yyyy-MMM")</f>
        <v>2016-Feb</v>
      </c>
      <c r="F548" s="3">
        <f>WEEKDAY(Table_cherry_TWO_View_VY_SOP_Detail[[#This Row],[Document_Date]])</f>
        <v>2</v>
      </c>
      <c r="G548">
        <f>WEEKNUM(Table_cherry_TWO_View_VY_SOP_Detail[[#This Row],[Document_Date]])</f>
        <v>9</v>
      </c>
      <c r="H548">
        <f ca="1">_xlfn.DAYS(Table_cherry_TWO_View_VY_SOP_Detail[[#This Row],[Due_Date]], Table_cherry_TWO_View_VY_SOP_Detail[[#This Row],[Today]])</f>
        <v>883</v>
      </c>
      <c r="I548" s="2">
        <f t="shared" ca="1" si="8"/>
        <v>41539</v>
      </c>
      <c r="J548" s="1">
        <v>42422</v>
      </c>
      <c r="K548" s="1">
        <v>1</v>
      </c>
      <c r="L548" s="1">
        <v>42422</v>
      </c>
      <c r="M548" s="1">
        <v>42422</v>
      </c>
      <c r="N548">
        <v>258</v>
      </c>
      <c r="O548" t="s">
        <v>75</v>
      </c>
      <c r="P548" t="s">
        <v>265</v>
      </c>
      <c r="Q548" t="s">
        <v>266</v>
      </c>
      <c r="R548" t="s">
        <v>78</v>
      </c>
      <c r="S548" t="s">
        <v>735</v>
      </c>
      <c r="T548" t="s">
        <v>80</v>
      </c>
      <c r="U548" t="s">
        <v>80</v>
      </c>
      <c r="V548" t="s">
        <v>267</v>
      </c>
      <c r="W548" t="s">
        <v>267</v>
      </c>
      <c r="X548" t="s">
        <v>268</v>
      </c>
      <c r="Y548" t="s">
        <v>268</v>
      </c>
      <c r="Z548" t="s">
        <v>83</v>
      </c>
      <c r="AA548" t="s">
        <v>84</v>
      </c>
      <c r="AB548" t="s">
        <v>84</v>
      </c>
      <c r="AC548" t="s">
        <v>86</v>
      </c>
      <c r="AD548" t="s">
        <v>86</v>
      </c>
      <c r="AE548" t="s">
        <v>266</v>
      </c>
      <c r="AF548" t="s">
        <v>269</v>
      </c>
      <c r="AG548" t="s">
        <v>78</v>
      </c>
      <c r="AH548" t="s">
        <v>78</v>
      </c>
      <c r="AI548" t="s">
        <v>270</v>
      </c>
      <c r="AJ548" t="s">
        <v>271</v>
      </c>
      <c r="AK548" t="s">
        <v>272</v>
      </c>
      <c r="AL548" t="s">
        <v>91</v>
      </c>
      <c r="AM548" t="s">
        <v>86</v>
      </c>
      <c r="AN548" t="s">
        <v>266</v>
      </c>
      <c r="AO548" t="s">
        <v>269</v>
      </c>
      <c r="AP548" t="s">
        <v>78</v>
      </c>
      <c r="AQ548" t="s">
        <v>78</v>
      </c>
      <c r="AR548" t="s">
        <v>270</v>
      </c>
      <c r="AS548" t="s">
        <v>271</v>
      </c>
      <c r="AT548" t="s">
        <v>272</v>
      </c>
      <c r="AU548" t="s">
        <v>91</v>
      </c>
      <c r="AV548">
        <v>64.150000000000006</v>
      </c>
      <c r="AW548">
        <v>0</v>
      </c>
      <c r="AX548">
        <v>59.95</v>
      </c>
      <c r="AY548">
        <v>0</v>
      </c>
      <c r="AZ548">
        <v>0</v>
      </c>
      <c r="BA548">
        <v>4.2</v>
      </c>
      <c r="BB548" t="s">
        <v>92</v>
      </c>
      <c r="BC548" s="1">
        <v>42422</v>
      </c>
      <c r="BD548" s="1">
        <v>42422</v>
      </c>
      <c r="BE548" t="s">
        <v>125</v>
      </c>
      <c r="BF548" t="s">
        <v>78</v>
      </c>
      <c r="BG548" t="s">
        <v>78</v>
      </c>
      <c r="BH548">
        <v>16384</v>
      </c>
      <c r="BI548">
        <v>0</v>
      </c>
      <c r="BJ548" t="s">
        <v>94</v>
      </c>
      <c r="BK548" t="s">
        <v>150</v>
      </c>
      <c r="BL548" t="s">
        <v>151</v>
      </c>
      <c r="BM548">
        <v>1</v>
      </c>
      <c r="BN548" t="s">
        <v>97</v>
      </c>
      <c r="BO548">
        <v>1</v>
      </c>
      <c r="BP548">
        <v>0</v>
      </c>
      <c r="BQ548">
        <v>59.95</v>
      </c>
      <c r="BR548">
        <v>59.95</v>
      </c>
      <c r="BS548" t="s">
        <v>98</v>
      </c>
      <c r="BT548">
        <v>0</v>
      </c>
      <c r="BU548">
        <v>0</v>
      </c>
      <c r="BV548">
        <v>0</v>
      </c>
      <c r="BW548">
        <v>55.5</v>
      </c>
      <c r="BX548">
        <v>55.5</v>
      </c>
      <c r="BY548">
        <v>4.45</v>
      </c>
      <c r="BZ548">
        <v>7.4228523769808197</v>
      </c>
      <c r="CA548" t="s">
        <v>78</v>
      </c>
      <c r="CB548" t="s">
        <v>78</v>
      </c>
    </row>
    <row r="549" spans="1:80" x14ac:dyDescent="0.25">
      <c r="A549" t="s">
        <v>1039</v>
      </c>
      <c r="B549" t="s">
        <v>720</v>
      </c>
      <c r="C549">
        <f>YEAR(Table_cherry_TWO_View_VY_SOP_Detail[[#This Row],[Document_Date]])</f>
        <v>2016</v>
      </c>
      <c r="D549">
        <f>MONTH(Table_cherry_TWO_View_VY_SOP_Detail[[#This Row],[Document_Date]])</f>
        <v>2</v>
      </c>
      <c r="E549" t="str">
        <f>TEXT(Table_cherry_TWO_View_VY_SOP_Detail[[#This Row],[Document_Date]], "yyyy-MMM")</f>
        <v>2016-Feb</v>
      </c>
      <c r="F549" s="3">
        <f>WEEKDAY(Table_cherry_TWO_View_VY_SOP_Detail[[#This Row],[Document_Date]])</f>
        <v>2</v>
      </c>
      <c r="G549">
        <f>WEEKNUM(Table_cherry_TWO_View_VY_SOP_Detail[[#This Row],[Document_Date]])</f>
        <v>9</v>
      </c>
      <c r="H549">
        <f ca="1">_xlfn.DAYS(Table_cherry_TWO_View_VY_SOP_Detail[[#This Row],[Due_Date]], Table_cherry_TWO_View_VY_SOP_Detail[[#This Row],[Today]])</f>
        <v>883</v>
      </c>
      <c r="I549" s="2">
        <f t="shared" ca="1" si="8"/>
        <v>41539</v>
      </c>
      <c r="J549" s="1">
        <v>42422</v>
      </c>
      <c r="K549" s="1">
        <v>1</v>
      </c>
      <c r="L549" s="1">
        <v>42422</v>
      </c>
      <c r="M549" s="1">
        <v>42422</v>
      </c>
      <c r="N549">
        <v>259</v>
      </c>
      <c r="O549" t="s">
        <v>75</v>
      </c>
      <c r="P549" t="s">
        <v>300</v>
      </c>
      <c r="Q549" t="s">
        <v>301</v>
      </c>
      <c r="R549" t="s">
        <v>78</v>
      </c>
      <c r="S549" t="s">
        <v>735</v>
      </c>
      <c r="T549" t="s">
        <v>80</v>
      </c>
      <c r="U549" t="s">
        <v>80</v>
      </c>
      <c r="V549" t="s">
        <v>131</v>
      </c>
      <c r="W549" t="s">
        <v>131</v>
      </c>
      <c r="X549" t="s">
        <v>132</v>
      </c>
      <c r="Y549" t="s">
        <v>132</v>
      </c>
      <c r="Z549" t="s">
        <v>83</v>
      </c>
      <c r="AA549" t="s">
        <v>84</v>
      </c>
      <c r="AB549" t="s">
        <v>84</v>
      </c>
      <c r="AC549" t="s">
        <v>86</v>
      </c>
      <c r="AD549" t="s">
        <v>302</v>
      </c>
      <c r="AE549" t="s">
        <v>301</v>
      </c>
      <c r="AF549" t="s">
        <v>303</v>
      </c>
      <c r="AG549" t="s">
        <v>78</v>
      </c>
      <c r="AH549" t="s">
        <v>78</v>
      </c>
      <c r="AI549" t="s">
        <v>304</v>
      </c>
      <c r="AJ549" t="s">
        <v>136</v>
      </c>
      <c r="AK549" t="s">
        <v>305</v>
      </c>
      <c r="AL549" t="s">
        <v>91</v>
      </c>
      <c r="AM549" t="s">
        <v>302</v>
      </c>
      <c r="AN549" t="s">
        <v>301</v>
      </c>
      <c r="AO549" t="s">
        <v>303</v>
      </c>
      <c r="AP549" t="s">
        <v>78</v>
      </c>
      <c r="AQ549" t="s">
        <v>78</v>
      </c>
      <c r="AR549" t="s">
        <v>304</v>
      </c>
      <c r="AS549" t="s">
        <v>136</v>
      </c>
      <c r="AT549" t="s">
        <v>305</v>
      </c>
      <c r="AU549" t="s">
        <v>91</v>
      </c>
      <c r="AV549">
        <v>1433.75</v>
      </c>
      <c r="AW549">
        <v>0</v>
      </c>
      <c r="AX549">
        <v>1339.95</v>
      </c>
      <c r="AY549">
        <v>0</v>
      </c>
      <c r="AZ549">
        <v>0</v>
      </c>
      <c r="BA549">
        <v>93.8</v>
      </c>
      <c r="BB549" t="s">
        <v>92</v>
      </c>
      <c r="BC549" s="1">
        <v>42422</v>
      </c>
      <c r="BD549" s="1">
        <v>42422</v>
      </c>
      <c r="BE549" t="s">
        <v>125</v>
      </c>
      <c r="BF549" t="s">
        <v>78</v>
      </c>
      <c r="BG549" t="s">
        <v>78</v>
      </c>
      <c r="BH549">
        <v>16384</v>
      </c>
      <c r="BI549">
        <v>0</v>
      </c>
      <c r="BJ549" t="s">
        <v>94</v>
      </c>
      <c r="BK549" t="s">
        <v>924</v>
      </c>
      <c r="BL549" t="s">
        <v>925</v>
      </c>
      <c r="BM549">
        <v>1</v>
      </c>
      <c r="BN549" t="s">
        <v>97</v>
      </c>
      <c r="BO549">
        <v>1</v>
      </c>
      <c r="BP549">
        <v>0</v>
      </c>
      <c r="BQ549">
        <v>1339.95</v>
      </c>
      <c r="BR549">
        <v>1339.95</v>
      </c>
      <c r="BS549" t="s">
        <v>98</v>
      </c>
      <c r="BT549">
        <v>0</v>
      </c>
      <c r="BU549">
        <v>0</v>
      </c>
      <c r="BV549">
        <v>0</v>
      </c>
      <c r="BW549">
        <v>669</v>
      </c>
      <c r="BX549">
        <v>669</v>
      </c>
      <c r="BY549">
        <v>670.95</v>
      </c>
      <c r="BZ549">
        <v>50.072763909101091</v>
      </c>
      <c r="CA549" t="s">
        <v>99</v>
      </c>
      <c r="CB549" t="s">
        <v>78</v>
      </c>
    </row>
    <row r="550" spans="1:80" x14ac:dyDescent="0.25">
      <c r="A550" t="s">
        <v>1040</v>
      </c>
      <c r="B550" t="s">
        <v>720</v>
      </c>
      <c r="C550">
        <f>YEAR(Table_cherry_TWO_View_VY_SOP_Detail[[#This Row],[Document_Date]])</f>
        <v>2016</v>
      </c>
      <c r="D550">
        <f>MONTH(Table_cherry_TWO_View_VY_SOP_Detail[[#This Row],[Document_Date]])</f>
        <v>2</v>
      </c>
      <c r="E550" t="str">
        <f>TEXT(Table_cherry_TWO_View_VY_SOP_Detail[[#This Row],[Document_Date]], "yyyy-MMM")</f>
        <v>2016-Feb</v>
      </c>
      <c r="F550" s="3">
        <f>WEEKDAY(Table_cherry_TWO_View_VY_SOP_Detail[[#This Row],[Document_Date]])</f>
        <v>2</v>
      </c>
      <c r="G550">
        <f>WEEKNUM(Table_cherry_TWO_View_VY_SOP_Detail[[#This Row],[Document_Date]])</f>
        <v>9</v>
      </c>
      <c r="H550">
        <f ca="1">_xlfn.DAYS(Table_cherry_TWO_View_VY_SOP_Detail[[#This Row],[Due_Date]], Table_cherry_TWO_View_VY_SOP_Detail[[#This Row],[Today]])</f>
        <v>883</v>
      </c>
      <c r="I550" s="2">
        <f t="shared" ca="1" si="8"/>
        <v>41539</v>
      </c>
      <c r="J550" s="1">
        <v>42422</v>
      </c>
      <c r="K550" s="1">
        <v>1</v>
      </c>
      <c r="L550" s="1">
        <v>42422</v>
      </c>
      <c r="M550" s="1">
        <v>42422</v>
      </c>
      <c r="N550">
        <v>260</v>
      </c>
      <c r="O550" t="s">
        <v>75</v>
      </c>
      <c r="P550" t="s">
        <v>309</v>
      </c>
      <c r="Q550" t="s">
        <v>310</v>
      </c>
      <c r="R550" t="s">
        <v>78</v>
      </c>
      <c r="S550" t="s">
        <v>735</v>
      </c>
      <c r="T550" t="s">
        <v>80</v>
      </c>
      <c r="U550" t="s">
        <v>80</v>
      </c>
      <c r="V550" t="s">
        <v>267</v>
      </c>
      <c r="W550" t="s">
        <v>267</v>
      </c>
      <c r="X550" t="s">
        <v>268</v>
      </c>
      <c r="Y550" t="s">
        <v>268</v>
      </c>
      <c r="Z550" t="s">
        <v>83</v>
      </c>
      <c r="AA550" t="s">
        <v>84</v>
      </c>
      <c r="AB550" t="s">
        <v>84</v>
      </c>
      <c r="AC550" t="s">
        <v>86</v>
      </c>
      <c r="AD550" t="s">
        <v>86</v>
      </c>
      <c r="AE550" t="s">
        <v>310</v>
      </c>
      <c r="AF550" t="s">
        <v>312</v>
      </c>
      <c r="AG550" t="s">
        <v>78</v>
      </c>
      <c r="AH550" t="s">
        <v>78</v>
      </c>
      <c r="AI550" t="s">
        <v>313</v>
      </c>
      <c r="AJ550" t="s">
        <v>278</v>
      </c>
      <c r="AK550" t="s">
        <v>314</v>
      </c>
      <c r="AL550" t="s">
        <v>91</v>
      </c>
      <c r="AM550" t="s">
        <v>86</v>
      </c>
      <c r="AN550" t="s">
        <v>310</v>
      </c>
      <c r="AO550" t="s">
        <v>312</v>
      </c>
      <c r="AP550" t="s">
        <v>78</v>
      </c>
      <c r="AQ550" t="s">
        <v>78</v>
      </c>
      <c r="AR550" t="s">
        <v>313</v>
      </c>
      <c r="AS550" t="s">
        <v>278</v>
      </c>
      <c r="AT550" t="s">
        <v>314</v>
      </c>
      <c r="AU550" t="s">
        <v>91</v>
      </c>
      <c r="AV550">
        <v>205.7</v>
      </c>
      <c r="AW550">
        <v>0</v>
      </c>
      <c r="AX550">
        <v>192.23</v>
      </c>
      <c r="AY550">
        <v>0</v>
      </c>
      <c r="AZ550">
        <v>0</v>
      </c>
      <c r="BA550">
        <v>13.47</v>
      </c>
      <c r="BB550" t="s">
        <v>92</v>
      </c>
      <c r="BC550" s="1">
        <v>42422</v>
      </c>
      <c r="BD550" s="1">
        <v>42422</v>
      </c>
      <c r="BE550" t="s">
        <v>125</v>
      </c>
      <c r="BF550" t="s">
        <v>78</v>
      </c>
      <c r="BG550" t="s">
        <v>78</v>
      </c>
      <c r="BH550">
        <v>16384</v>
      </c>
      <c r="BI550">
        <v>0</v>
      </c>
      <c r="BJ550" t="s">
        <v>94</v>
      </c>
      <c r="BK550" t="s">
        <v>927</v>
      </c>
      <c r="BL550" t="s">
        <v>928</v>
      </c>
      <c r="BM550">
        <v>5.5</v>
      </c>
      <c r="BN550" t="s">
        <v>760</v>
      </c>
      <c r="BO550">
        <v>1</v>
      </c>
      <c r="BP550">
        <v>0</v>
      </c>
      <c r="BQ550">
        <v>34.950000000000003</v>
      </c>
      <c r="BR550">
        <v>192.23</v>
      </c>
      <c r="BS550" t="s">
        <v>98</v>
      </c>
      <c r="BT550">
        <v>0</v>
      </c>
      <c r="BU550">
        <v>0</v>
      </c>
      <c r="BV550">
        <v>0</v>
      </c>
      <c r="BW550">
        <v>0</v>
      </c>
      <c r="BX550">
        <v>0</v>
      </c>
      <c r="BY550">
        <v>192.23</v>
      </c>
      <c r="BZ550">
        <v>100</v>
      </c>
      <c r="CA550" t="s">
        <v>78</v>
      </c>
      <c r="CB550" t="s">
        <v>78</v>
      </c>
    </row>
    <row r="551" spans="1:80" x14ac:dyDescent="0.25">
      <c r="A551" t="s">
        <v>1041</v>
      </c>
      <c r="B551" t="s">
        <v>720</v>
      </c>
      <c r="C551">
        <f>YEAR(Table_cherry_TWO_View_VY_SOP_Detail[[#This Row],[Document_Date]])</f>
        <v>2016</v>
      </c>
      <c r="D551">
        <f>MONTH(Table_cherry_TWO_View_VY_SOP_Detail[[#This Row],[Document_Date]])</f>
        <v>2</v>
      </c>
      <c r="E551" t="str">
        <f>TEXT(Table_cherry_TWO_View_VY_SOP_Detail[[#This Row],[Document_Date]], "yyyy-MMM")</f>
        <v>2016-Feb</v>
      </c>
      <c r="F551" s="3">
        <f>WEEKDAY(Table_cherry_TWO_View_VY_SOP_Detail[[#This Row],[Document_Date]])</f>
        <v>3</v>
      </c>
      <c r="G551">
        <f>WEEKNUM(Table_cherry_TWO_View_VY_SOP_Detail[[#This Row],[Document_Date]])</f>
        <v>9</v>
      </c>
      <c r="H551">
        <f ca="1">_xlfn.DAYS(Table_cherry_TWO_View_VY_SOP_Detail[[#This Row],[Due_Date]], Table_cherry_TWO_View_VY_SOP_Detail[[#This Row],[Today]])</f>
        <v>884</v>
      </c>
      <c r="I551" s="2">
        <f t="shared" ca="1" si="8"/>
        <v>41539</v>
      </c>
      <c r="J551" s="1">
        <v>42423</v>
      </c>
      <c r="K551" s="1">
        <v>1</v>
      </c>
      <c r="L551" s="1">
        <v>42423</v>
      </c>
      <c r="M551" s="1">
        <v>42423</v>
      </c>
      <c r="N551">
        <v>261</v>
      </c>
      <c r="O551" t="s">
        <v>75</v>
      </c>
      <c r="P551" t="s">
        <v>333</v>
      </c>
      <c r="Q551" t="s">
        <v>334</v>
      </c>
      <c r="R551" t="s">
        <v>78</v>
      </c>
      <c r="S551" t="s">
        <v>735</v>
      </c>
      <c r="T551" t="s">
        <v>80</v>
      </c>
      <c r="U551" t="s">
        <v>80</v>
      </c>
      <c r="V551" t="s">
        <v>104</v>
      </c>
      <c r="W551" t="s">
        <v>104</v>
      </c>
      <c r="X551" t="s">
        <v>105</v>
      </c>
      <c r="Y551" t="s">
        <v>105</v>
      </c>
      <c r="Z551" t="s">
        <v>83</v>
      </c>
      <c r="AA551" t="s">
        <v>84</v>
      </c>
      <c r="AB551" t="s">
        <v>84</v>
      </c>
      <c r="AC551" t="s">
        <v>86</v>
      </c>
      <c r="AD551" t="s">
        <v>86</v>
      </c>
      <c r="AE551" t="s">
        <v>334</v>
      </c>
      <c r="AF551" t="s">
        <v>335</v>
      </c>
      <c r="AG551" t="s">
        <v>78</v>
      </c>
      <c r="AH551" t="s">
        <v>78</v>
      </c>
      <c r="AI551" t="s">
        <v>336</v>
      </c>
      <c r="AJ551" t="s">
        <v>108</v>
      </c>
      <c r="AK551" t="s">
        <v>337</v>
      </c>
      <c r="AL551" t="s">
        <v>91</v>
      </c>
      <c r="AM551" t="s">
        <v>86</v>
      </c>
      <c r="AN551" t="s">
        <v>334</v>
      </c>
      <c r="AO551" t="s">
        <v>335</v>
      </c>
      <c r="AP551" t="s">
        <v>78</v>
      </c>
      <c r="AQ551" t="s">
        <v>78</v>
      </c>
      <c r="AR551" t="s">
        <v>336</v>
      </c>
      <c r="AS551" t="s">
        <v>108</v>
      </c>
      <c r="AT551" t="s">
        <v>337</v>
      </c>
      <c r="AU551" t="s">
        <v>91</v>
      </c>
      <c r="AV551">
        <v>203.25</v>
      </c>
      <c r="AW551">
        <v>0</v>
      </c>
      <c r="AX551">
        <v>189.95</v>
      </c>
      <c r="AY551">
        <v>0</v>
      </c>
      <c r="AZ551">
        <v>0</v>
      </c>
      <c r="BA551">
        <v>13.3</v>
      </c>
      <c r="BB551" t="s">
        <v>92</v>
      </c>
      <c r="BC551" s="1">
        <v>42423</v>
      </c>
      <c r="BD551" s="1">
        <v>42423</v>
      </c>
      <c r="BE551" t="s">
        <v>125</v>
      </c>
      <c r="BF551" t="s">
        <v>78</v>
      </c>
      <c r="BG551" t="s">
        <v>78</v>
      </c>
      <c r="BH551">
        <v>16384</v>
      </c>
      <c r="BI551">
        <v>0</v>
      </c>
      <c r="BJ551" t="s">
        <v>94</v>
      </c>
      <c r="BK551" t="s">
        <v>219</v>
      </c>
      <c r="BL551" t="s">
        <v>220</v>
      </c>
      <c r="BM551">
        <v>1</v>
      </c>
      <c r="BN551" t="s">
        <v>97</v>
      </c>
      <c r="BO551">
        <v>1</v>
      </c>
      <c r="BP551">
        <v>0</v>
      </c>
      <c r="BQ551">
        <v>189.95</v>
      </c>
      <c r="BR551">
        <v>189.95</v>
      </c>
      <c r="BS551" t="s">
        <v>98</v>
      </c>
      <c r="BT551">
        <v>0</v>
      </c>
      <c r="BU551">
        <v>0</v>
      </c>
      <c r="BV551">
        <v>0</v>
      </c>
      <c r="BW551">
        <v>92.59</v>
      </c>
      <c r="BX551">
        <v>92.59</v>
      </c>
      <c r="BY551">
        <v>97.36</v>
      </c>
      <c r="BZ551">
        <v>51.255593577257173</v>
      </c>
      <c r="CA551" t="s">
        <v>221</v>
      </c>
      <c r="CB551" t="s">
        <v>222</v>
      </c>
    </row>
    <row r="552" spans="1:80" x14ac:dyDescent="0.25">
      <c r="A552" t="s">
        <v>1042</v>
      </c>
      <c r="B552" t="s">
        <v>720</v>
      </c>
      <c r="C552">
        <f>YEAR(Table_cherry_TWO_View_VY_SOP_Detail[[#This Row],[Document_Date]])</f>
        <v>2016</v>
      </c>
      <c r="D552">
        <f>MONTH(Table_cherry_TWO_View_VY_SOP_Detail[[#This Row],[Document_Date]])</f>
        <v>2</v>
      </c>
      <c r="E552" t="str">
        <f>TEXT(Table_cherry_TWO_View_VY_SOP_Detail[[#This Row],[Document_Date]], "yyyy-MMM")</f>
        <v>2016-Feb</v>
      </c>
      <c r="F552" s="3">
        <f>WEEKDAY(Table_cherry_TWO_View_VY_SOP_Detail[[#This Row],[Document_Date]])</f>
        <v>3</v>
      </c>
      <c r="G552">
        <f>WEEKNUM(Table_cherry_TWO_View_VY_SOP_Detail[[#This Row],[Document_Date]])</f>
        <v>9</v>
      </c>
      <c r="H552">
        <f ca="1">_xlfn.DAYS(Table_cherry_TWO_View_VY_SOP_Detail[[#This Row],[Due_Date]], Table_cherry_TWO_View_VY_SOP_Detail[[#This Row],[Today]])</f>
        <v>884</v>
      </c>
      <c r="I552" s="2">
        <f t="shared" ca="1" si="8"/>
        <v>41539</v>
      </c>
      <c r="J552" s="1">
        <v>42423</v>
      </c>
      <c r="K552" s="1">
        <v>1</v>
      </c>
      <c r="L552" s="1">
        <v>42423</v>
      </c>
      <c r="M552" s="1">
        <v>42423</v>
      </c>
      <c r="N552">
        <v>262</v>
      </c>
      <c r="O552" t="s">
        <v>75</v>
      </c>
      <c r="P552" t="s">
        <v>115</v>
      </c>
      <c r="Q552" t="s">
        <v>116</v>
      </c>
      <c r="R552" t="s">
        <v>78</v>
      </c>
      <c r="S552" t="s">
        <v>735</v>
      </c>
      <c r="T552" t="s">
        <v>80</v>
      </c>
      <c r="U552" t="s">
        <v>80</v>
      </c>
      <c r="V552" t="s">
        <v>118</v>
      </c>
      <c r="W552" t="s">
        <v>118</v>
      </c>
      <c r="X552" t="s">
        <v>119</v>
      </c>
      <c r="Y552" t="s">
        <v>119</v>
      </c>
      <c r="Z552" t="s">
        <v>83</v>
      </c>
      <c r="AA552" t="s">
        <v>84</v>
      </c>
      <c r="AB552" t="s">
        <v>84</v>
      </c>
      <c r="AC552" t="s">
        <v>85</v>
      </c>
      <c r="AD552" t="s">
        <v>86</v>
      </c>
      <c r="AE552" t="s">
        <v>116</v>
      </c>
      <c r="AF552" t="s">
        <v>120</v>
      </c>
      <c r="AG552" t="s">
        <v>78</v>
      </c>
      <c r="AH552" t="s">
        <v>78</v>
      </c>
      <c r="AI552" t="s">
        <v>121</v>
      </c>
      <c r="AJ552" t="s">
        <v>122</v>
      </c>
      <c r="AK552" t="s">
        <v>123</v>
      </c>
      <c r="AL552" t="s">
        <v>124</v>
      </c>
      <c r="AM552" t="s">
        <v>86</v>
      </c>
      <c r="AN552" t="s">
        <v>116</v>
      </c>
      <c r="AO552" t="s">
        <v>120</v>
      </c>
      <c r="AP552" t="s">
        <v>78</v>
      </c>
      <c r="AQ552" t="s">
        <v>78</v>
      </c>
      <c r="AR552" t="s">
        <v>121</v>
      </c>
      <c r="AS552" t="s">
        <v>122</v>
      </c>
      <c r="AT552" t="s">
        <v>123</v>
      </c>
      <c r="AU552" t="s">
        <v>124</v>
      </c>
      <c r="AV552">
        <v>21.3</v>
      </c>
      <c r="AW552">
        <v>0</v>
      </c>
      <c r="AX552">
        <v>19.899999999999999</v>
      </c>
      <c r="AY552">
        <v>0</v>
      </c>
      <c r="AZ552">
        <v>0</v>
      </c>
      <c r="BA552">
        <v>1.4</v>
      </c>
      <c r="BB552" t="s">
        <v>92</v>
      </c>
      <c r="BC552" s="1">
        <v>42423</v>
      </c>
      <c r="BD552" s="1">
        <v>42423</v>
      </c>
      <c r="BE552" t="s">
        <v>125</v>
      </c>
      <c r="BF552" t="s">
        <v>78</v>
      </c>
      <c r="BG552" t="s">
        <v>78</v>
      </c>
      <c r="BH552">
        <v>16384</v>
      </c>
      <c r="BI552">
        <v>0</v>
      </c>
      <c r="BJ552" t="s">
        <v>94</v>
      </c>
      <c r="BK552" t="s">
        <v>339</v>
      </c>
      <c r="BL552" t="s">
        <v>340</v>
      </c>
      <c r="BM552">
        <v>2</v>
      </c>
      <c r="BN552" t="s">
        <v>97</v>
      </c>
      <c r="BO552">
        <v>1</v>
      </c>
      <c r="BP552">
        <v>0</v>
      </c>
      <c r="BQ552">
        <v>9.9499999999999993</v>
      </c>
      <c r="BR552">
        <v>19.899999999999999</v>
      </c>
      <c r="BS552" t="s">
        <v>98</v>
      </c>
      <c r="BT552">
        <v>0</v>
      </c>
      <c r="BU552">
        <v>0</v>
      </c>
      <c r="BV552">
        <v>0</v>
      </c>
      <c r="BW552">
        <v>4.55</v>
      </c>
      <c r="BX552">
        <v>9.1</v>
      </c>
      <c r="BY552">
        <v>10.8</v>
      </c>
      <c r="BZ552">
        <v>54.2713567839196</v>
      </c>
      <c r="CA552" t="s">
        <v>99</v>
      </c>
      <c r="CB552" t="s">
        <v>78</v>
      </c>
    </row>
    <row r="553" spans="1:80" x14ac:dyDescent="0.25">
      <c r="A553" t="s">
        <v>1043</v>
      </c>
      <c r="B553" t="s">
        <v>720</v>
      </c>
      <c r="C553">
        <f>YEAR(Table_cherry_TWO_View_VY_SOP_Detail[[#This Row],[Document_Date]])</f>
        <v>2016</v>
      </c>
      <c r="D553">
        <f>MONTH(Table_cherry_TWO_View_VY_SOP_Detail[[#This Row],[Document_Date]])</f>
        <v>2</v>
      </c>
      <c r="E553" t="str">
        <f>TEXT(Table_cherry_TWO_View_VY_SOP_Detail[[#This Row],[Document_Date]], "yyyy-MMM")</f>
        <v>2016-Feb</v>
      </c>
      <c r="F553" s="3">
        <f>WEEKDAY(Table_cherry_TWO_View_VY_SOP_Detail[[#This Row],[Document_Date]])</f>
        <v>4</v>
      </c>
      <c r="G553">
        <f>WEEKNUM(Table_cherry_TWO_View_VY_SOP_Detail[[#This Row],[Document_Date]])</f>
        <v>9</v>
      </c>
      <c r="H553">
        <f ca="1">_xlfn.DAYS(Table_cherry_TWO_View_VY_SOP_Detail[[#This Row],[Due_Date]], Table_cherry_TWO_View_VY_SOP_Detail[[#This Row],[Today]])</f>
        <v>885</v>
      </c>
      <c r="I553" s="2">
        <f t="shared" ca="1" si="8"/>
        <v>41539</v>
      </c>
      <c r="J553" s="1">
        <v>42424</v>
      </c>
      <c r="K553" s="1">
        <v>1</v>
      </c>
      <c r="L553" s="1">
        <v>42424</v>
      </c>
      <c r="M553" s="1">
        <v>42424</v>
      </c>
      <c r="N553">
        <v>263</v>
      </c>
      <c r="O553" t="s">
        <v>75</v>
      </c>
      <c r="P553" t="s">
        <v>333</v>
      </c>
      <c r="Q553" t="s">
        <v>334</v>
      </c>
      <c r="R553" t="s">
        <v>78</v>
      </c>
      <c r="S553" t="s">
        <v>735</v>
      </c>
      <c r="T553" t="s">
        <v>80</v>
      </c>
      <c r="U553" t="s">
        <v>80</v>
      </c>
      <c r="V553" t="s">
        <v>104</v>
      </c>
      <c r="W553" t="s">
        <v>104</v>
      </c>
      <c r="X553" t="s">
        <v>105</v>
      </c>
      <c r="Y553" t="s">
        <v>105</v>
      </c>
      <c r="Z553" t="s">
        <v>83</v>
      </c>
      <c r="AA553" t="s">
        <v>84</v>
      </c>
      <c r="AB553" t="s">
        <v>84</v>
      </c>
      <c r="AC553" t="s">
        <v>86</v>
      </c>
      <c r="AD553" t="s">
        <v>86</v>
      </c>
      <c r="AE553" t="s">
        <v>334</v>
      </c>
      <c r="AF553" t="s">
        <v>335</v>
      </c>
      <c r="AG553" t="s">
        <v>78</v>
      </c>
      <c r="AH553" t="s">
        <v>78</v>
      </c>
      <c r="AI553" t="s">
        <v>336</v>
      </c>
      <c r="AJ553" t="s">
        <v>108</v>
      </c>
      <c r="AK553" t="s">
        <v>337</v>
      </c>
      <c r="AL553" t="s">
        <v>91</v>
      </c>
      <c r="AM553" t="s">
        <v>86</v>
      </c>
      <c r="AN553" t="s">
        <v>334</v>
      </c>
      <c r="AO553" t="s">
        <v>335</v>
      </c>
      <c r="AP553" t="s">
        <v>78</v>
      </c>
      <c r="AQ553" t="s">
        <v>78</v>
      </c>
      <c r="AR553" t="s">
        <v>336</v>
      </c>
      <c r="AS553" t="s">
        <v>108</v>
      </c>
      <c r="AT553" t="s">
        <v>337</v>
      </c>
      <c r="AU553" t="s">
        <v>91</v>
      </c>
      <c r="AV553">
        <v>256.58999999999997</v>
      </c>
      <c r="AW553">
        <v>0</v>
      </c>
      <c r="AX553">
        <v>239.8</v>
      </c>
      <c r="AY553">
        <v>0</v>
      </c>
      <c r="AZ553">
        <v>0</v>
      </c>
      <c r="BA553">
        <v>16.79</v>
      </c>
      <c r="BB553" t="s">
        <v>92</v>
      </c>
      <c r="BC553" s="1">
        <v>42424</v>
      </c>
      <c r="BD553" s="1">
        <v>42424</v>
      </c>
      <c r="BE553" t="s">
        <v>125</v>
      </c>
      <c r="BF553" t="s">
        <v>78</v>
      </c>
      <c r="BG553" t="s">
        <v>78</v>
      </c>
      <c r="BH553">
        <v>16384</v>
      </c>
      <c r="BI553">
        <v>0</v>
      </c>
      <c r="BJ553" t="s">
        <v>94</v>
      </c>
      <c r="BK553" t="s">
        <v>342</v>
      </c>
      <c r="BL553" t="s">
        <v>343</v>
      </c>
      <c r="BM553">
        <v>4</v>
      </c>
      <c r="BN553" t="s">
        <v>97</v>
      </c>
      <c r="BO553">
        <v>1</v>
      </c>
      <c r="BP553">
        <v>0</v>
      </c>
      <c r="BQ553">
        <v>59.95</v>
      </c>
      <c r="BR553">
        <v>239.8</v>
      </c>
      <c r="BS553" t="s">
        <v>98</v>
      </c>
      <c r="BT553">
        <v>0</v>
      </c>
      <c r="BU553">
        <v>0</v>
      </c>
      <c r="BV553">
        <v>0</v>
      </c>
      <c r="BW553">
        <v>27.98</v>
      </c>
      <c r="BX553">
        <v>111.92</v>
      </c>
      <c r="BY553">
        <v>127.88</v>
      </c>
      <c r="BZ553">
        <v>53.327773144286908</v>
      </c>
      <c r="CA553" t="s">
        <v>99</v>
      </c>
      <c r="CB553" t="s">
        <v>78</v>
      </c>
    </row>
    <row r="554" spans="1:80" x14ac:dyDescent="0.25">
      <c r="A554" t="s">
        <v>1044</v>
      </c>
      <c r="B554" t="s">
        <v>720</v>
      </c>
      <c r="C554">
        <f>YEAR(Table_cherry_TWO_View_VY_SOP_Detail[[#This Row],[Document_Date]])</f>
        <v>2016</v>
      </c>
      <c r="D554">
        <f>MONTH(Table_cherry_TWO_View_VY_SOP_Detail[[#This Row],[Document_Date]])</f>
        <v>2</v>
      </c>
      <c r="E554" t="str">
        <f>TEXT(Table_cherry_TWO_View_VY_SOP_Detail[[#This Row],[Document_Date]], "yyyy-MMM")</f>
        <v>2016-Feb</v>
      </c>
      <c r="F554" s="3">
        <f>WEEKDAY(Table_cherry_TWO_View_VY_SOP_Detail[[#This Row],[Document_Date]])</f>
        <v>5</v>
      </c>
      <c r="G554">
        <f>WEEKNUM(Table_cherry_TWO_View_VY_SOP_Detail[[#This Row],[Document_Date]])</f>
        <v>9</v>
      </c>
      <c r="H554">
        <f ca="1">_xlfn.DAYS(Table_cherry_TWO_View_VY_SOP_Detail[[#This Row],[Due_Date]], Table_cherry_TWO_View_VY_SOP_Detail[[#This Row],[Today]])</f>
        <v>886</v>
      </c>
      <c r="I554" s="2">
        <f t="shared" ca="1" si="8"/>
        <v>41539</v>
      </c>
      <c r="J554" s="1">
        <v>42425</v>
      </c>
      <c r="K554" s="1">
        <v>1</v>
      </c>
      <c r="L554" s="1">
        <v>42425</v>
      </c>
      <c r="M554" s="1">
        <v>42425</v>
      </c>
      <c r="N554">
        <v>264</v>
      </c>
      <c r="O554" t="s">
        <v>75</v>
      </c>
      <c r="P554" t="s">
        <v>142</v>
      </c>
      <c r="Q554" t="s">
        <v>143</v>
      </c>
      <c r="R554" t="s">
        <v>78</v>
      </c>
      <c r="S554" t="s">
        <v>735</v>
      </c>
      <c r="T554" t="s">
        <v>80</v>
      </c>
      <c r="U554" t="s">
        <v>80</v>
      </c>
      <c r="V554" t="s">
        <v>104</v>
      </c>
      <c r="W554" t="s">
        <v>104</v>
      </c>
      <c r="X554" t="s">
        <v>105</v>
      </c>
      <c r="Y554" t="s">
        <v>105</v>
      </c>
      <c r="Z554" t="s">
        <v>83</v>
      </c>
      <c r="AA554" t="s">
        <v>145</v>
      </c>
      <c r="AB554" t="s">
        <v>145</v>
      </c>
      <c r="AC554" t="s">
        <v>86</v>
      </c>
      <c r="AD554" t="s">
        <v>80</v>
      </c>
      <c r="AE554" t="s">
        <v>143</v>
      </c>
      <c r="AF554" t="s">
        <v>146</v>
      </c>
      <c r="AG554" t="s">
        <v>78</v>
      </c>
      <c r="AH554" t="s">
        <v>78</v>
      </c>
      <c r="AI554" t="s">
        <v>147</v>
      </c>
      <c r="AJ554" t="s">
        <v>148</v>
      </c>
      <c r="AK554" t="s">
        <v>149</v>
      </c>
      <c r="AL554" t="s">
        <v>91</v>
      </c>
      <c r="AM554" t="s">
        <v>80</v>
      </c>
      <c r="AN554" t="s">
        <v>143</v>
      </c>
      <c r="AO554" t="s">
        <v>146</v>
      </c>
      <c r="AP554" t="s">
        <v>78</v>
      </c>
      <c r="AQ554" t="s">
        <v>78</v>
      </c>
      <c r="AR554" t="s">
        <v>147</v>
      </c>
      <c r="AS554" t="s">
        <v>148</v>
      </c>
      <c r="AT554" t="s">
        <v>149</v>
      </c>
      <c r="AU554" t="s">
        <v>91</v>
      </c>
      <c r="AV554">
        <v>406.5</v>
      </c>
      <c r="AW554">
        <v>0</v>
      </c>
      <c r="AX554">
        <v>379.9</v>
      </c>
      <c r="AY554">
        <v>0</v>
      </c>
      <c r="AZ554">
        <v>0</v>
      </c>
      <c r="BA554">
        <v>26.6</v>
      </c>
      <c r="BB554" t="s">
        <v>92</v>
      </c>
      <c r="BC554" s="1">
        <v>42425</v>
      </c>
      <c r="BD554" s="1">
        <v>42425</v>
      </c>
      <c r="BE554" t="s">
        <v>125</v>
      </c>
      <c r="BF554" t="s">
        <v>78</v>
      </c>
      <c r="BG554" t="s">
        <v>78</v>
      </c>
      <c r="BH554">
        <v>16384</v>
      </c>
      <c r="BI554">
        <v>0</v>
      </c>
      <c r="BJ554" t="s">
        <v>94</v>
      </c>
      <c r="BK554" t="s">
        <v>245</v>
      </c>
      <c r="BL554" t="s">
        <v>246</v>
      </c>
      <c r="BM554">
        <v>2</v>
      </c>
      <c r="BN554" t="s">
        <v>97</v>
      </c>
      <c r="BO554">
        <v>1</v>
      </c>
      <c r="BP554">
        <v>0</v>
      </c>
      <c r="BQ554">
        <v>189.95</v>
      </c>
      <c r="BR554">
        <v>379.9</v>
      </c>
      <c r="BS554" t="s">
        <v>98</v>
      </c>
      <c r="BT554">
        <v>0</v>
      </c>
      <c r="BU554">
        <v>0</v>
      </c>
      <c r="BV554">
        <v>0</v>
      </c>
      <c r="BW554">
        <v>93.55</v>
      </c>
      <c r="BX554">
        <v>187.1</v>
      </c>
      <c r="BY554">
        <v>192.8</v>
      </c>
      <c r="BZ554">
        <v>50.75019742037378</v>
      </c>
      <c r="CA554" t="s">
        <v>221</v>
      </c>
      <c r="CB554" t="s">
        <v>222</v>
      </c>
    </row>
    <row r="555" spans="1:80" x14ac:dyDescent="0.25">
      <c r="A555" t="s">
        <v>1045</v>
      </c>
      <c r="B555" t="s">
        <v>720</v>
      </c>
      <c r="C555">
        <f>YEAR(Table_cherry_TWO_View_VY_SOP_Detail[[#This Row],[Document_Date]])</f>
        <v>2016</v>
      </c>
      <c r="D555">
        <f>MONTH(Table_cherry_TWO_View_VY_SOP_Detail[[#This Row],[Document_Date]])</f>
        <v>2</v>
      </c>
      <c r="E555" t="str">
        <f>TEXT(Table_cherry_TWO_View_VY_SOP_Detail[[#This Row],[Document_Date]], "yyyy-MMM")</f>
        <v>2016-Feb</v>
      </c>
      <c r="F555" s="3">
        <f>WEEKDAY(Table_cherry_TWO_View_VY_SOP_Detail[[#This Row],[Document_Date]])</f>
        <v>5</v>
      </c>
      <c r="G555">
        <f>WEEKNUM(Table_cherry_TWO_View_VY_SOP_Detail[[#This Row],[Document_Date]])</f>
        <v>9</v>
      </c>
      <c r="H555">
        <f ca="1">_xlfn.DAYS(Table_cherry_TWO_View_VY_SOP_Detail[[#This Row],[Due_Date]], Table_cherry_TWO_View_VY_SOP_Detail[[#This Row],[Today]])</f>
        <v>886</v>
      </c>
      <c r="I555" s="2">
        <f t="shared" ca="1" si="8"/>
        <v>41539</v>
      </c>
      <c r="J555" s="1">
        <v>42425</v>
      </c>
      <c r="K555" s="1">
        <v>1</v>
      </c>
      <c r="L555" s="1">
        <v>42425</v>
      </c>
      <c r="M555" s="1">
        <v>42425</v>
      </c>
      <c r="N555">
        <v>265</v>
      </c>
      <c r="O555" t="s">
        <v>75</v>
      </c>
      <c r="P555" t="s">
        <v>76</v>
      </c>
      <c r="Q555" t="s">
        <v>77</v>
      </c>
      <c r="R555" t="s">
        <v>78</v>
      </c>
      <c r="S555" t="s">
        <v>735</v>
      </c>
      <c r="T555" t="s">
        <v>80</v>
      </c>
      <c r="U555" t="s">
        <v>80</v>
      </c>
      <c r="V555" t="s">
        <v>81</v>
      </c>
      <c r="W555" t="s">
        <v>81</v>
      </c>
      <c r="X555" t="s">
        <v>82</v>
      </c>
      <c r="Y555" t="s">
        <v>82</v>
      </c>
      <c r="Z555" t="s">
        <v>83</v>
      </c>
      <c r="AA555" t="s">
        <v>84</v>
      </c>
      <c r="AB555" t="s">
        <v>84</v>
      </c>
      <c r="AC555" t="s">
        <v>85</v>
      </c>
      <c r="AD555" t="s">
        <v>86</v>
      </c>
      <c r="AE555" t="s">
        <v>77</v>
      </c>
      <c r="AF555" t="s">
        <v>87</v>
      </c>
      <c r="AG555" t="s">
        <v>78</v>
      </c>
      <c r="AH555" t="s">
        <v>78</v>
      </c>
      <c r="AI555" t="s">
        <v>88</v>
      </c>
      <c r="AJ555" t="s">
        <v>89</v>
      </c>
      <c r="AK555" t="s">
        <v>90</v>
      </c>
      <c r="AL555" t="s">
        <v>91</v>
      </c>
      <c r="AM555" t="s">
        <v>86</v>
      </c>
      <c r="AN555" t="s">
        <v>77</v>
      </c>
      <c r="AO555" t="s">
        <v>87</v>
      </c>
      <c r="AP555" t="s">
        <v>78</v>
      </c>
      <c r="AQ555" t="s">
        <v>78</v>
      </c>
      <c r="AR555" t="s">
        <v>88</v>
      </c>
      <c r="AS555" t="s">
        <v>89</v>
      </c>
      <c r="AT555" t="s">
        <v>90</v>
      </c>
      <c r="AU555" t="s">
        <v>91</v>
      </c>
      <c r="AV555">
        <v>652.65</v>
      </c>
      <c r="AW555">
        <v>0</v>
      </c>
      <c r="AX555">
        <v>609.95000000000005</v>
      </c>
      <c r="AY555">
        <v>0</v>
      </c>
      <c r="AZ555">
        <v>0</v>
      </c>
      <c r="BA555">
        <v>42.7</v>
      </c>
      <c r="BB555" t="s">
        <v>92</v>
      </c>
      <c r="BC555" s="1">
        <v>42425</v>
      </c>
      <c r="BD555" s="1">
        <v>42425</v>
      </c>
      <c r="BE555" t="s">
        <v>125</v>
      </c>
      <c r="BF555" t="s">
        <v>78</v>
      </c>
      <c r="BG555" t="s">
        <v>78</v>
      </c>
      <c r="BH555">
        <v>16384</v>
      </c>
      <c r="BI555">
        <v>0</v>
      </c>
      <c r="BJ555" t="s">
        <v>94</v>
      </c>
      <c r="BK555" t="s">
        <v>234</v>
      </c>
      <c r="BL555" t="s">
        <v>235</v>
      </c>
      <c r="BM555">
        <v>1</v>
      </c>
      <c r="BN555" t="s">
        <v>97</v>
      </c>
      <c r="BO555">
        <v>1</v>
      </c>
      <c r="BP555">
        <v>0</v>
      </c>
      <c r="BQ555">
        <v>609.95000000000005</v>
      </c>
      <c r="BR555">
        <v>609.95000000000005</v>
      </c>
      <c r="BS555" t="s">
        <v>98</v>
      </c>
      <c r="BT555">
        <v>0</v>
      </c>
      <c r="BU555">
        <v>0</v>
      </c>
      <c r="BV555">
        <v>0</v>
      </c>
      <c r="BW555">
        <v>303.85000000000002</v>
      </c>
      <c r="BX555">
        <v>303.85000000000002</v>
      </c>
      <c r="BY555">
        <v>306.10000000000002</v>
      </c>
      <c r="BZ555">
        <v>50.18444134765145</v>
      </c>
      <c r="CA555" t="s">
        <v>99</v>
      </c>
      <c r="CB555" t="s">
        <v>78</v>
      </c>
    </row>
    <row r="556" spans="1:80" x14ac:dyDescent="0.25">
      <c r="A556" t="s">
        <v>1046</v>
      </c>
      <c r="B556" t="s">
        <v>720</v>
      </c>
      <c r="C556">
        <f>YEAR(Table_cherry_TWO_View_VY_SOP_Detail[[#This Row],[Document_Date]])</f>
        <v>2016</v>
      </c>
      <c r="D556">
        <f>MONTH(Table_cherry_TWO_View_VY_SOP_Detail[[#This Row],[Document_Date]])</f>
        <v>2</v>
      </c>
      <c r="E556" t="str">
        <f>TEXT(Table_cherry_TWO_View_VY_SOP_Detail[[#This Row],[Document_Date]], "yyyy-MMM")</f>
        <v>2016-Feb</v>
      </c>
      <c r="F556" s="3">
        <f>WEEKDAY(Table_cherry_TWO_View_VY_SOP_Detail[[#This Row],[Document_Date]])</f>
        <v>6</v>
      </c>
      <c r="G556">
        <f>WEEKNUM(Table_cherry_TWO_View_VY_SOP_Detail[[#This Row],[Document_Date]])</f>
        <v>9</v>
      </c>
      <c r="H556">
        <f ca="1">_xlfn.DAYS(Table_cherry_TWO_View_VY_SOP_Detail[[#This Row],[Due_Date]], Table_cherry_TWO_View_VY_SOP_Detail[[#This Row],[Today]])</f>
        <v>887</v>
      </c>
      <c r="I556" s="2">
        <f t="shared" ca="1" si="8"/>
        <v>41539</v>
      </c>
      <c r="J556" s="1">
        <v>42426</v>
      </c>
      <c r="K556" s="1">
        <v>1</v>
      </c>
      <c r="L556" s="1">
        <v>42426</v>
      </c>
      <c r="M556" s="1">
        <v>42426</v>
      </c>
      <c r="N556">
        <v>266</v>
      </c>
      <c r="O556" t="s">
        <v>75</v>
      </c>
      <c r="P556" t="s">
        <v>316</v>
      </c>
      <c r="Q556" t="s">
        <v>317</v>
      </c>
      <c r="R556" t="s">
        <v>78</v>
      </c>
      <c r="S556" t="s">
        <v>735</v>
      </c>
      <c r="T556" t="s">
        <v>80</v>
      </c>
      <c r="U556" t="s">
        <v>80</v>
      </c>
      <c r="V556" t="s">
        <v>318</v>
      </c>
      <c r="W556" t="s">
        <v>318</v>
      </c>
      <c r="X556" t="s">
        <v>319</v>
      </c>
      <c r="Y556" t="s">
        <v>319</v>
      </c>
      <c r="Z556" t="s">
        <v>83</v>
      </c>
      <c r="AA556" t="s">
        <v>84</v>
      </c>
      <c r="AB556" t="s">
        <v>84</v>
      </c>
      <c r="AC556" t="s">
        <v>85</v>
      </c>
      <c r="AD556" t="s">
        <v>86</v>
      </c>
      <c r="AE556" t="s">
        <v>317</v>
      </c>
      <c r="AF556" t="s">
        <v>320</v>
      </c>
      <c r="AG556" t="s">
        <v>78</v>
      </c>
      <c r="AH556" t="s">
        <v>78</v>
      </c>
      <c r="AI556" t="s">
        <v>321</v>
      </c>
      <c r="AJ556" t="s">
        <v>322</v>
      </c>
      <c r="AK556" t="s">
        <v>323</v>
      </c>
      <c r="AL556" t="s">
        <v>124</v>
      </c>
      <c r="AM556" t="s">
        <v>86</v>
      </c>
      <c r="AN556" t="s">
        <v>317</v>
      </c>
      <c r="AO556" t="s">
        <v>320</v>
      </c>
      <c r="AP556" t="s">
        <v>78</v>
      </c>
      <c r="AQ556" t="s">
        <v>78</v>
      </c>
      <c r="AR556" t="s">
        <v>321</v>
      </c>
      <c r="AS556" t="s">
        <v>322</v>
      </c>
      <c r="AT556" t="s">
        <v>323</v>
      </c>
      <c r="AU556" t="s">
        <v>124</v>
      </c>
      <c r="AV556">
        <v>117.65</v>
      </c>
      <c r="AW556">
        <v>0</v>
      </c>
      <c r="AX556">
        <v>109.95</v>
      </c>
      <c r="AY556">
        <v>0</v>
      </c>
      <c r="AZ556">
        <v>0</v>
      </c>
      <c r="BA556">
        <v>7.7</v>
      </c>
      <c r="BB556" t="s">
        <v>92</v>
      </c>
      <c r="BC556" s="1">
        <v>42426</v>
      </c>
      <c r="BD556" s="1">
        <v>42426</v>
      </c>
      <c r="BE556" t="s">
        <v>125</v>
      </c>
      <c r="BF556" t="s">
        <v>78</v>
      </c>
      <c r="BG556" t="s">
        <v>78</v>
      </c>
      <c r="BH556">
        <v>16384</v>
      </c>
      <c r="BI556">
        <v>0</v>
      </c>
      <c r="BJ556" t="s">
        <v>94</v>
      </c>
      <c r="BK556" t="s">
        <v>138</v>
      </c>
      <c r="BL556" t="s">
        <v>139</v>
      </c>
      <c r="BM556">
        <v>1</v>
      </c>
      <c r="BN556" t="s">
        <v>97</v>
      </c>
      <c r="BO556">
        <v>1</v>
      </c>
      <c r="BP556">
        <v>0</v>
      </c>
      <c r="BQ556">
        <v>109.95</v>
      </c>
      <c r="BR556">
        <v>109.95</v>
      </c>
      <c r="BS556" t="s">
        <v>98</v>
      </c>
      <c r="BT556">
        <v>0</v>
      </c>
      <c r="BU556">
        <v>0</v>
      </c>
      <c r="BV556">
        <v>0</v>
      </c>
      <c r="BW556">
        <v>50.25</v>
      </c>
      <c r="BX556">
        <v>50.25</v>
      </c>
      <c r="BY556">
        <v>59.7</v>
      </c>
      <c r="BZ556">
        <v>54.297407912687589</v>
      </c>
      <c r="CA556" t="s">
        <v>99</v>
      </c>
      <c r="CB556" t="s">
        <v>78</v>
      </c>
    </row>
    <row r="557" spans="1:80" x14ac:dyDescent="0.25">
      <c r="A557" t="s">
        <v>1047</v>
      </c>
      <c r="B557" t="s">
        <v>720</v>
      </c>
      <c r="C557">
        <f>YEAR(Table_cherry_TWO_View_VY_SOP_Detail[[#This Row],[Document_Date]])</f>
        <v>2016</v>
      </c>
      <c r="D557">
        <f>MONTH(Table_cherry_TWO_View_VY_SOP_Detail[[#This Row],[Document_Date]])</f>
        <v>2</v>
      </c>
      <c r="E557" t="str">
        <f>TEXT(Table_cherry_TWO_View_VY_SOP_Detail[[#This Row],[Document_Date]], "yyyy-MMM")</f>
        <v>2016-Feb</v>
      </c>
      <c r="F557" s="3">
        <f>WEEKDAY(Table_cherry_TWO_View_VY_SOP_Detail[[#This Row],[Document_Date]])</f>
        <v>7</v>
      </c>
      <c r="G557">
        <f>WEEKNUM(Table_cherry_TWO_View_VY_SOP_Detail[[#This Row],[Document_Date]])</f>
        <v>9</v>
      </c>
      <c r="H557">
        <f ca="1">_xlfn.DAYS(Table_cherry_TWO_View_VY_SOP_Detail[[#This Row],[Due_Date]], Table_cherry_TWO_View_VY_SOP_Detail[[#This Row],[Today]])</f>
        <v>888</v>
      </c>
      <c r="I557" s="2">
        <f t="shared" ca="1" si="8"/>
        <v>41539</v>
      </c>
      <c r="J557" s="1">
        <v>42427</v>
      </c>
      <c r="K557" s="1">
        <v>1</v>
      </c>
      <c r="L557" s="1">
        <v>42427</v>
      </c>
      <c r="M557" s="1">
        <v>42427</v>
      </c>
      <c r="N557">
        <v>267</v>
      </c>
      <c r="O557" t="s">
        <v>75</v>
      </c>
      <c r="P557" t="s">
        <v>309</v>
      </c>
      <c r="Q557" t="s">
        <v>310</v>
      </c>
      <c r="R557" t="s">
        <v>78</v>
      </c>
      <c r="S557" t="s">
        <v>735</v>
      </c>
      <c r="T557" t="s">
        <v>80</v>
      </c>
      <c r="U557" t="s">
        <v>80</v>
      </c>
      <c r="V557" t="s">
        <v>267</v>
      </c>
      <c r="W557" t="s">
        <v>267</v>
      </c>
      <c r="X557" t="s">
        <v>268</v>
      </c>
      <c r="Y557" t="s">
        <v>268</v>
      </c>
      <c r="Z557" t="s">
        <v>83</v>
      </c>
      <c r="AA557" t="s">
        <v>84</v>
      </c>
      <c r="AB557" t="s">
        <v>84</v>
      </c>
      <c r="AC557" t="s">
        <v>86</v>
      </c>
      <c r="AD557" t="s">
        <v>86</v>
      </c>
      <c r="AE557" t="s">
        <v>310</v>
      </c>
      <c r="AF557" t="s">
        <v>312</v>
      </c>
      <c r="AG557" t="s">
        <v>78</v>
      </c>
      <c r="AH557" t="s">
        <v>78</v>
      </c>
      <c r="AI557" t="s">
        <v>313</v>
      </c>
      <c r="AJ557" t="s">
        <v>278</v>
      </c>
      <c r="AK557" t="s">
        <v>314</v>
      </c>
      <c r="AL557" t="s">
        <v>91</v>
      </c>
      <c r="AM557" t="s">
        <v>86</v>
      </c>
      <c r="AN557" t="s">
        <v>310</v>
      </c>
      <c r="AO557" t="s">
        <v>312</v>
      </c>
      <c r="AP557" t="s">
        <v>78</v>
      </c>
      <c r="AQ557" t="s">
        <v>78</v>
      </c>
      <c r="AR557" t="s">
        <v>313</v>
      </c>
      <c r="AS557" t="s">
        <v>278</v>
      </c>
      <c r="AT557" t="s">
        <v>314</v>
      </c>
      <c r="AU557" t="s">
        <v>91</v>
      </c>
      <c r="AV557">
        <v>609.75</v>
      </c>
      <c r="AW557">
        <v>0</v>
      </c>
      <c r="AX557">
        <v>569.85</v>
      </c>
      <c r="AY557">
        <v>0</v>
      </c>
      <c r="AZ557">
        <v>0</v>
      </c>
      <c r="BA557">
        <v>39.9</v>
      </c>
      <c r="BB557" t="s">
        <v>92</v>
      </c>
      <c r="BC557" s="1">
        <v>42427</v>
      </c>
      <c r="BD557" s="1">
        <v>42427</v>
      </c>
      <c r="BE557" t="s">
        <v>125</v>
      </c>
      <c r="BF557" t="s">
        <v>78</v>
      </c>
      <c r="BG557" t="s">
        <v>78</v>
      </c>
      <c r="BH557">
        <v>16384</v>
      </c>
      <c r="BI557">
        <v>0</v>
      </c>
      <c r="BJ557" t="s">
        <v>94</v>
      </c>
      <c r="BK557" t="s">
        <v>219</v>
      </c>
      <c r="BL557" t="s">
        <v>220</v>
      </c>
      <c r="BM557">
        <v>3</v>
      </c>
      <c r="BN557" t="s">
        <v>97</v>
      </c>
      <c r="BO557">
        <v>1</v>
      </c>
      <c r="BP557">
        <v>0</v>
      </c>
      <c r="BQ557">
        <v>189.95</v>
      </c>
      <c r="BR557">
        <v>569.85</v>
      </c>
      <c r="BS557" t="s">
        <v>98</v>
      </c>
      <c r="BT557">
        <v>0</v>
      </c>
      <c r="BU557">
        <v>0</v>
      </c>
      <c r="BV557">
        <v>0</v>
      </c>
      <c r="BW557">
        <v>92.59</v>
      </c>
      <c r="BX557">
        <v>277.77</v>
      </c>
      <c r="BY557">
        <v>292.08</v>
      </c>
      <c r="BZ557">
        <v>51.255593577257173</v>
      </c>
      <c r="CA557" t="s">
        <v>221</v>
      </c>
      <c r="CB557" t="s">
        <v>222</v>
      </c>
    </row>
    <row r="558" spans="1:80" x14ac:dyDescent="0.25">
      <c r="A558" t="s">
        <v>1048</v>
      </c>
      <c r="B558" t="s">
        <v>720</v>
      </c>
      <c r="C558">
        <f>YEAR(Table_cherry_TWO_View_VY_SOP_Detail[[#This Row],[Document_Date]])</f>
        <v>2016</v>
      </c>
      <c r="D558">
        <f>MONTH(Table_cherry_TWO_View_VY_SOP_Detail[[#This Row],[Document_Date]])</f>
        <v>2</v>
      </c>
      <c r="E558" t="str">
        <f>TEXT(Table_cherry_TWO_View_VY_SOP_Detail[[#This Row],[Document_Date]], "yyyy-MMM")</f>
        <v>2016-Feb</v>
      </c>
      <c r="F558" s="3">
        <f>WEEKDAY(Table_cherry_TWO_View_VY_SOP_Detail[[#This Row],[Document_Date]])</f>
        <v>1</v>
      </c>
      <c r="G558">
        <f>WEEKNUM(Table_cherry_TWO_View_VY_SOP_Detail[[#This Row],[Document_Date]])</f>
        <v>10</v>
      </c>
      <c r="H558">
        <f ca="1">_xlfn.DAYS(Table_cherry_TWO_View_VY_SOP_Detail[[#This Row],[Due_Date]], Table_cherry_TWO_View_VY_SOP_Detail[[#This Row],[Today]])</f>
        <v>889</v>
      </c>
      <c r="I558" s="2">
        <f t="shared" ca="1" si="8"/>
        <v>41539</v>
      </c>
      <c r="J558" s="1">
        <v>42428</v>
      </c>
      <c r="K558" s="1">
        <v>1</v>
      </c>
      <c r="L558" s="1">
        <v>42428</v>
      </c>
      <c r="M558" s="1">
        <v>42428</v>
      </c>
      <c r="N558">
        <v>268</v>
      </c>
      <c r="O558" t="s">
        <v>75</v>
      </c>
      <c r="P558" t="s">
        <v>248</v>
      </c>
      <c r="Q558" t="s">
        <v>249</v>
      </c>
      <c r="R558" t="s">
        <v>78</v>
      </c>
      <c r="S558" t="s">
        <v>735</v>
      </c>
      <c r="T558" t="s">
        <v>80</v>
      </c>
      <c r="U558" t="s">
        <v>80</v>
      </c>
      <c r="V558" t="s">
        <v>104</v>
      </c>
      <c r="W558" t="s">
        <v>104</v>
      </c>
      <c r="X558" t="s">
        <v>105</v>
      </c>
      <c r="Y558" t="s">
        <v>105</v>
      </c>
      <c r="Z558" t="s">
        <v>83</v>
      </c>
      <c r="AA558" t="s">
        <v>84</v>
      </c>
      <c r="AB558" t="s">
        <v>84</v>
      </c>
      <c r="AC558" t="s">
        <v>85</v>
      </c>
      <c r="AD558" t="s">
        <v>86</v>
      </c>
      <c r="AE558" t="s">
        <v>249</v>
      </c>
      <c r="AF558" t="s">
        <v>251</v>
      </c>
      <c r="AG558" t="s">
        <v>78</v>
      </c>
      <c r="AH558" t="s">
        <v>78</v>
      </c>
      <c r="AI558" t="s">
        <v>147</v>
      </c>
      <c r="AJ558" t="s">
        <v>148</v>
      </c>
      <c r="AK558" t="s">
        <v>252</v>
      </c>
      <c r="AL558" t="s">
        <v>91</v>
      </c>
      <c r="AM558" t="s">
        <v>86</v>
      </c>
      <c r="AN558" t="s">
        <v>249</v>
      </c>
      <c r="AO558" t="s">
        <v>251</v>
      </c>
      <c r="AP558" t="s">
        <v>78</v>
      </c>
      <c r="AQ558" t="s">
        <v>78</v>
      </c>
      <c r="AR558" t="s">
        <v>147</v>
      </c>
      <c r="AS558" t="s">
        <v>148</v>
      </c>
      <c r="AT558" t="s">
        <v>252</v>
      </c>
      <c r="AU558" t="s">
        <v>91</v>
      </c>
      <c r="AV558">
        <v>1219.49</v>
      </c>
      <c r="AW558">
        <v>0</v>
      </c>
      <c r="AX558">
        <v>1139.7</v>
      </c>
      <c r="AY558">
        <v>0</v>
      </c>
      <c r="AZ558">
        <v>0</v>
      </c>
      <c r="BA558">
        <v>79.790000000000006</v>
      </c>
      <c r="BB558" t="s">
        <v>92</v>
      </c>
      <c r="BC558" s="1">
        <v>42428</v>
      </c>
      <c r="BD558" s="1">
        <v>42428</v>
      </c>
      <c r="BE558" t="s">
        <v>125</v>
      </c>
      <c r="BF558" t="s">
        <v>78</v>
      </c>
      <c r="BG558" t="s">
        <v>78</v>
      </c>
      <c r="BH558">
        <v>16384</v>
      </c>
      <c r="BI558">
        <v>0</v>
      </c>
      <c r="BJ558" t="s">
        <v>94</v>
      </c>
      <c r="BK558" t="s">
        <v>808</v>
      </c>
      <c r="BL558" t="s">
        <v>809</v>
      </c>
      <c r="BM558">
        <v>6</v>
      </c>
      <c r="BN558" t="s">
        <v>97</v>
      </c>
      <c r="BO558">
        <v>1</v>
      </c>
      <c r="BP558">
        <v>0</v>
      </c>
      <c r="BQ558">
        <v>189.95</v>
      </c>
      <c r="BR558">
        <v>1139.7</v>
      </c>
      <c r="BS558" t="s">
        <v>98</v>
      </c>
      <c r="BT558">
        <v>0</v>
      </c>
      <c r="BU558">
        <v>0</v>
      </c>
      <c r="BV558">
        <v>0</v>
      </c>
      <c r="BW558">
        <v>91.59</v>
      </c>
      <c r="BX558">
        <v>549.54</v>
      </c>
      <c r="BY558">
        <v>590.16</v>
      </c>
      <c r="BZ558">
        <v>51.782047907344037</v>
      </c>
      <c r="CA558" t="s">
        <v>221</v>
      </c>
      <c r="CB558" t="s">
        <v>222</v>
      </c>
    </row>
    <row r="559" spans="1:80" x14ac:dyDescent="0.25">
      <c r="A559" t="s">
        <v>1049</v>
      </c>
      <c r="B559" t="s">
        <v>720</v>
      </c>
      <c r="C559">
        <f>YEAR(Table_cherry_TWO_View_VY_SOP_Detail[[#This Row],[Document_Date]])</f>
        <v>2016</v>
      </c>
      <c r="D559">
        <f>MONTH(Table_cherry_TWO_View_VY_SOP_Detail[[#This Row],[Document_Date]])</f>
        <v>2</v>
      </c>
      <c r="E559" t="str">
        <f>TEXT(Table_cherry_TWO_View_VY_SOP_Detail[[#This Row],[Document_Date]], "yyyy-MMM")</f>
        <v>2016-Feb</v>
      </c>
      <c r="F559" s="3">
        <f>WEEKDAY(Table_cherry_TWO_View_VY_SOP_Detail[[#This Row],[Document_Date]])</f>
        <v>1</v>
      </c>
      <c r="G559">
        <f>WEEKNUM(Table_cherry_TWO_View_VY_SOP_Detail[[#This Row],[Document_Date]])</f>
        <v>10</v>
      </c>
      <c r="H559">
        <f ca="1">_xlfn.DAYS(Table_cherry_TWO_View_VY_SOP_Detail[[#This Row],[Due_Date]], Table_cherry_TWO_View_VY_SOP_Detail[[#This Row],[Today]])</f>
        <v>889</v>
      </c>
      <c r="I559" s="2">
        <f t="shared" ca="1" si="8"/>
        <v>41539</v>
      </c>
      <c r="J559" s="1">
        <v>42428</v>
      </c>
      <c r="K559" s="1">
        <v>1</v>
      </c>
      <c r="L559" s="1">
        <v>42428</v>
      </c>
      <c r="M559" s="1">
        <v>42428</v>
      </c>
      <c r="N559">
        <v>269</v>
      </c>
      <c r="O559" t="s">
        <v>75</v>
      </c>
      <c r="P559" t="s">
        <v>256</v>
      </c>
      <c r="Q559" t="s">
        <v>257</v>
      </c>
      <c r="R559" t="s">
        <v>78</v>
      </c>
      <c r="S559" t="s">
        <v>735</v>
      </c>
      <c r="T559" t="s">
        <v>80</v>
      </c>
      <c r="U559" t="s">
        <v>80</v>
      </c>
      <c r="V559" t="s">
        <v>239</v>
      </c>
      <c r="W559" t="s">
        <v>239</v>
      </c>
      <c r="X559" t="s">
        <v>240</v>
      </c>
      <c r="Y559" t="s">
        <v>240</v>
      </c>
      <c r="Z559" t="s">
        <v>78</v>
      </c>
      <c r="AA559" t="s">
        <v>84</v>
      </c>
      <c r="AB559" t="s">
        <v>84</v>
      </c>
      <c r="AC559" t="s">
        <v>85</v>
      </c>
      <c r="AD559" t="s">
        <v>86</v>
      </c>
      <c r="AE559" t="s">
        <v>257</v>
      </c>
      <c r="AF559" t="s">
        <v>258</v>
      </c>
      <c r="AG559" t="s">
        <v>78</v>
      </c>
      <c r="AH559" t="s">
        <v>78</v>
      </c>
      <c r="AI559" t="s">
        <v>259</v>
      </c>
      <c r="AJ559" t="s">
        <v>260</v>
      </c>
      <c r="AK559" t="s">
        <v>261</v>
      </c>
      <c r="AL559" t="s">
        <v>124</v>
      </c>
      <c r="AM559" t="s">
        <v>86</v>
      </c>
      <c r="AN559" t="s">
        <v>257</v>
      </c>
      <c r="AO559" t="s">
        <v>258</v>
      </c>
      <c r="AP559" t="s">
        <v>78</v>
      </c>
      <c r="AQ559" t="s">
        <v>78</v>
      </c>
      <c r="AR559" t="s">
        <v>259</v>
      </c>
      <c r="AS559" t="s">
        <v>260</v>
      </c>
      <c r="AT559" t="s">
        <v>261</v>
      </c>
      <c r="AU559" t="s">
        <v>124</v>
      </c>
      <c r="AV559">
        <v>812.99</v>
      </c>
      <c r="AW559">
        <v>0</v>
      </c>
      <c r="AX559">
        <v>759.8</v>
      </c>
      <c r="AY559">
        <v>0</v>
      </c>
      <c r="AZ559">
        <v>0</v>
      </c>
      <c r="BA559">
        <v>53.19</v>
      </c>
      <c r="BB559" t="s">
        <v>92</v>
      </c>
      <c r="BC559" s="1">
        <v>42428</v>
      </c>
      <c r="BD559" s="1">
        <v>42428</v>
      </c>
      <c r="BE559" t="s">
        <v>125</v>
      </c>
      <c r="BF559" t="s">
        <v>78</v>
      </c>
      <c r="BG559" t="s">
        <v>78</v>
      </c>
      <c r="BH559">
        <v>16384</v>
      </c>
      <c r="BI559">
        <v>0</v>
      </c>
      <c r="BJ559" t="s">
        <v>94</v>
      </c>
      <c r="BK559" t="s">
        <v>938</v>
      </c>
      <c r="BL559" t="s">
        <v>939</v>
      </c>
      <c r="BM559">
        <v>4</v>
      </c>
      <c r="BN559" t="s">
        <v>97</v>
      </c>
      <c r="BO559">
        <v>1</v>
      </c>
      <c r="BP559">
        <v>0</v>
      </c>
      <c r="BQ559">
        <v>189.95</v>
      </c>
      <c r="BR559">
        <v>759.8</v>
      </c>
      <c r="BS559" t="s">
        <v>98</v>
      </c>
      <c r="BT559">
        <v>0</v>
      </c>
      <c r="BU559">
        <v>0</v>
      </c>
      <c r="BV559">
        <v>0</v>
      </c>
      <c r="BW559">
        <v>90.25</v>
      </c>
      <c r="BX559">
        <v>361</v>
      </c>
      <c r="BY559">
        <v>398.8</v>
      </c>
      <c r="BZ559">
        <v>52.487496709660441</v>
      </c>
      <c r="CA559" t="s">
        <v>221</v>
      </c>
      <c r="CB559" t="s">
        <v>222</v>
      </c>
    </row>
    <row r="560" spans="1:80" x14ac:dyDescent="0.25">
      <c r="A560" t="s">
        <v>1050</v>
      </c>
      <c r="B560" t="s">
        <v>720</v>
      </c>
      <c r="C560">
        <f>YEAR(Table_cherry_TWO_View_VY_SOP_Detail[[#This Row],[Document_Date]])</f>
        <v>2016</v>
      </c>
      <c r="D560">
        <f>MONTH(Table_cherry_TWO_View_VY_SOP_Detail[[#This Row],[Document_Date]])</f>
        <v>3</v>
      </c>
      <c r="E560" t="str">
        <f>TEXT(Table_cherry_TWO_View_VY_SOP_Detail[[#This Row],[Document_Date]], "yyyy-MMM")</f>
        <v>2016-Mar</v>
      </c>
      <c r="F560" s="3">
        <f>WEEKDAY(Table_cherry_TWO_View_VY_SOP_Detail[[#This Row],[Document_Date]])</f>
        <v>3</v>
      </c>
      <c r="G560">
        <f>WEEKNUM(Table_cherry_TWO_View_VY_SOP_Detail[[#This Row],[Document_Date]])</f>
        <v>10</v>
      </c>
      <c r="H560">
        <f ca="1">_xlfn.DAYS(Table_cherry_TWO_View_VY_SOP_Detail[[#This Row],[Due_Date]], Table_cherry_TWO_View_VY_SOP_Detail[[#This Row],[Today]])</f>
        <v>891</v>
      </c>
      <c r="I560" s="2">
        <f t="shared" ca="1" si="8"/>
        <v>41539</v>
      </c>
      <c r="J560" s="1">
        <v>42430</v>
      </c>
      <c r="K560" s="1">
        <v>1</v>
      </c>
      <c r="L560" s="1">
        <v>42430</v>
      </c>
      <c r="M560" s="1">
        <v>42430</v>
      </c>
      <c r="N560">
        <v>270</v>
      </c>
      <c r="O560" t="s">
        <v>75</v>
      </c>
      <c r="P560" t="s">
        <v>265</v>
      </c>
      <c r="Q560" t="s">
        <v>266</v>
      </c>
      <c r="R560" t="s">
        <v>78</v>
      </c>
      <c r="S560" t="s">
        <v>735</v>
      </c>
      <c r="T560" t="s">
        <v>80</v>
      </c>
      <c r="U560" t="s">
        <v>80</v>
      </c>
      <c r="V560" t="s">
        <v>267</v>
      </c>
      <c r="W560" t="s">
        <v>267</v>
      </c>
      <c r="X560" t="s">
        <v>268</v>
      </c>
      <c r="Y560" t="s">
        <v>268</v>
      </c>
      <c r="Z560" t="s">
        <v>83</v>
      </c>
      <c r="AA560" t="s">
        <v>84</v>
      </c>
      <c r="AB560" t="s">
        <v>84</v>
      </c>
      <c r="AC560" t="s">
        <v>86</v>
      </c>
      <c r="AD560" t="s">
        <v>86</v>
      </c>
      <c r="AE560" t="s">
        <v>266</v>
      </c>
      <c r="AF560" t="s">
        <v>269</v>
      </c>
      <c r="AG560" t="s">
        <v>78</v>
      </c>
      <c r="AH560" t="s">
        <v>78</v>
      </c>
      <c r="AI560" t="s">
        <v>270</v>
      </c>
      <c r="AJ560" t="s">
        <v>271</v>
      </c>
      <c r="AK560" t="s">
        <v>272</v>
      </c>
      <c r="AL560" t="s">
        <v>91</v>
      </c>
      <c r="AM560" t="s">
        <v>86</v>
      </c>
      <c r="AN560" t="s">
        <v>266</v>
      </c>
      <c r="AO560" t="s">
        <v>269</v>
      </c>
      <c r="AP560" t="s">
        <v>78</v>
      </c>
      <c r="AQ560" t="s">
        <v>78</v>
      </c>
      <c r="AR560" t="s">
        <v>270</v>
      </c>
      <c r="AS560" t="s">
        <v>271</v>
      </c>
      <c r="AT560" t="s">
        <v>272</v>
      </c>
      <c r="AU560" t="s">
        <v>91</v>
      </c>
      <c r="AV560">
        <v>2054.3000000000002</v>
      </c>
      <c r="AW560">
        <v>0</v>
      </c>
      <c r="AX560">
        <v>1919.9</v>
      </c>
      <c r="AY560">
        <v>0</v>
      </c>
      <c r="AZ560">
        <v>0</v>
      </c>
      <c r="BA560">
        <v>134.4</v>
      </c>
      <c r="BB560" t="s">
        <v>92</v>
      </c>
      <c r="BC560" s="1">
        <v>42430</v>
      </c>
      <c r="BD560" s="1">
        <v>42430</v>
      </c>
      <c r="BE560" t="s">
        <v>125</v>
      </c>
      <c r="BF560" t="s">
        <v>78</v>
      </c>
      <c r="BG560" t="s">
        <v>78</v>
      </c>
      <c r="BH560">
        <v>16384</v>
      </c>
      <c r="BI560">
        <v>0</v>
      </c>
      <c r="BJ560" t="s">
        <v>94</v>
      </c>
      <c r="BK560" t="s">
        <v>860</v>
      </c>
      <c r="BL560" t="s">
        <v>861</v>
      </c>
      <c r="BM560">
        <v>2</v>
      </c>
      <c r="BN560" t="s">
        <v>97</v>
      </c>
      <c r="BO560">
        <v>1</v>
      </c>
      <c r="BP560">
        <v>0</v>
      </c>
      <c r="BQ560">
        <v>959.95</v>
      </c>
      <c r="BR560">
        <v>1919.9</v>
      </c>
      <c r="BS560" t="s">
        <v>98</v>
      </c>
      <c r="BT560">
        <v>0</v>
      </c>
      <c r="BU560">
        <v>0</v>
      </c>
      <c r="BV560">
        <v>0</v>
      </c>
      <c r="BW560">
        <v>479.05</v>
      </c>
      <c r="BX560">
        <v>958.1</v>
      </c>
      <c r="BY560">
        <v>961.8</v>
      </c>
      <c r="BZ560">
        <v>50.09635918537424</v>
      </c>
      <c r="CA560" t="s">
        <v>99</v>
      </c>
      <c r="CB560" t="s">
        <v>78</v>
      </c>
    </row>
    <row r="561" spans="1:80" x14ac:dyDescent="0.25">
      <c r="A561" t="s">
        <v>1051</v>
      </c>
      <c r="B561" t="s">
        <v>720</v>
      </c>
      <c r="C561">
        <f>YEAR(Table_cherry_TWO_View_VY_SOP_Detail[[#This Row],[Document_Date]])</f>
        <v>2016</v>
      </c>
      <c r="D561">
        <f>MONTH(Table_cherry_TWO_View_VY_SOP_Detail[[#This Row],[Document_Date]])</f>
        <v>3</v>
      </c>
      <c r="E561" t="str">
        <f>TEXT(Table_cherry_TWO_View_VY_SOP_Detail[[#This Row],[Document_Date]], "yyyy-MMM")</f>
        <v>2016-Mar</v>
      </c>
      <c r="F561" s="3">
        <f>WEEKDAY(Table_cherry_TWO_View_VY_SOP_Detail[[#This Row],[Document_Date]])</f>
        <v>4</v>
      </c>
      <c r="G561">
        <f>WEEKNUM(Table_cherry_TWO_View_VY_SOP_Detail[[#This Row],[Document_Date]])</f>
        <v>10</v>
      </c>
      <c r="H561">
        <f ca="1">_xlfn.DAYS(Table_cherry_TWO_View_VY_SOP_Detail[[#This Row],[Due_Date]], Table_cherry_TWO_View_VY_SOP_Detail[[#This Row],[Today]])</f>
        <v>892</v>
      </c>
      <c r="I561" s="2">
        <f t="shared" ca="1" si="8"/>
        <v>41539</v>
      </c>
      <c r="J561" s="1">
        <v>42431</v>
      </c>
      <c r="K561" s="1">
        <v>1</v>
      </c>
      <c r="L561" s="1">
        <v>42431</v>
      </c>
      <c r="M561" s="1">
        <v>42431</v>
      </c>
      <c r="N561">
        <v>271</v>
      </c>
      <c r="O561" t="s">
        <v>75</v>
      </c>
      <c r="P561" t="s">
        <v>274</v>
      </c>
      <c r="Q561" t="s">
        <v>275</v>
      </c>
      <c r="R561" t="s">
        <v>78</v>
      </c>
      <c r="S561" t="s">
        <v>735</v>
      </c>
      <c r="T561" t="s">
        <v>80</v>
      </c>
      <c r="U561" t="s">
        <v>80</v>
      </c>
      <c r="V561" t="s">
        <v>267</v>
      </c>
      <c r="W561" t="s">
        <v>267</v>
      </c>
      <c r="X561" t="s">
        <v>268</v>
      </c>
      <c r="Y561" t="s">
        <v>268</v>
      </c>
      <c r="Z561" t="s">
        <v>83</v>
      </c>
      <c r="AA561" t="s">
        <v>84</v>
      </c>
      <c r="AB561" t="s">
        <v>84</v>
      </c>
      <c r="AC561" t="s">
        <v>86</v>
      </c>
      <c r="AD561" t="s">
        <v>86</v>
      </c>
      <c r="AE561" t="s">
        <v>275</v>
      </c>
      <c r="AF561" t="s">
        <v>276</v>
      </c>
      <c r="AG561" t="s">
        <v>78</v>
      </c>
      <c r="AH561" t="s">
        <v>78</v>
      </c>
      <c r="AI561" t="s">
        <v>277</v>
      </c>
      <c r="AJ561" t="s">
        <v>278</v>
      </c>
      <c r="AK561" t="s">
        <v>279</v>
      </c>
      <c r="AL561" t="s">
        <v>91</v>
      </c>
      <c r="AM561" t="s">
        <v>86</v>
      </c>
      <c r="AN561" t="s">
        <v>275</v>
      </c>
      <c r="AO561" t="s">
        <v>276</v>
      </c>
      <c r="AP561" t="s">
        <v>78</v>
      </c>
      <c r="AQ561" t="s">
        <v>78</v>
      </c>
      <c r="AR561" t="s">
        <v>277</v>
      </c>
      <c r="AS561" t="s">
        <v>278</v>
      </c>
      <c r="AT561" t="s">
        <v>279</v>
      </c>
      <c r="AU561" t="s">
        <v>91</v>
      </c>
      <c r="AV561">
        <v>359.85</v>
      </c>
      <c r="AW561">
        <v>0</v>
      </c>
      <c r="AX561">
        <v>359.85</v>
      </c>
      <c r="AY561">
        <v>0</v>
      </c>
      <c r="AZ561">
        <v>0</v>
      </c>
      <c r="BA561">
        <v>0</v>
      </c>
      <c r="BB561" t="s">
        <v>92</v>
      </c>
      <c r="BC561" s="1">
        <v>42431</v>
      </c>
      <c r="BD561" s="1">
        <v>42431</v>
      </c>
      <c r="BE561" t="s">
        <v>125</v>
      </c>
      <c r="BF561" t="s">
        <v>78</v>
      </c>
      <c r="BG561" t="s">
        <v>78</v>
      </c>
      <c r="BH561">
        <v>16384</v>
      </c>
      <c r="BI561">
        <v>0</v>
      </c>
      <c r="BJ561" t="s">
        <v>94</v>
      </c>
      <c r="BK561" t="s">
        <v>867</v>
      </c>
      <c r="BL561" t="s">
        <v>868</v>
      </c>
      <c r="BM561">
        <v>3</v>
      </c>
      <c r="BN561" t="s">
        <v>97</v>
      </c>
      <c r="BO561">
        <v>1</v>
      </c>
      <c r="BP561">
        <v>0</v>
      </c>
      <c r="BQ561">
        <v>119.95</v>
      </c>
      <c r="BR561">
        <v>359.85</v>
      </c>
      <c r="BS561" t="s">
        <v>98</v>
      </c>
      <c r="BT561">
        <v>0</v>
      </c>
      <c r="BU561">
        <v>0</v>
      </c>
      <c r="BV561">
        <v>0</v>
      </c>
      <c r="BW561">
        <v>59.5</v>
      </c>
      <c r="BX561">
        <v>178.5</v>
      </c>
      <c r="BY561">
        <v>181.35</v>
      </c>
      <c r="BZ561">
        <v>50.395998332638598</v>
      </c>
      <c r="CA561" t="s">
        <v>99</v>
      </c>
      <c r="CB561" t="s">
        <v>78</v>
      </c>
    </row>
    <row r="562" spans="1:80" x14ac:dyDescent="0.25">
      <c r="A562" t="s">
        <v>1052</v>
      </c>
      <c r="B562" t="s">
        <v>720</v>
      </c>
      <c r="C562">
        <f>YEAR(Table_cherry_TWO_View_VY_SOP_Detail[[#This Row],[Document_Date]])</f>
        <v>2016</v>
      </c>
      <c r="D562">
        <f>MONTH(Table_cherry_TWO_View_VY_SOP_Detail[[#This Row],[Document_Date]])</f>
        <v>3</v>
      </c>
      <c r="E562" t="str">
        <f>TEXT(Table_cherry_TWO_View_VY_SOP_Detail[[#This Row],[Document_Date]], "yyyy-MMM")</f>
        <v>2016-Mar</v>
      </c>
      <c r="F562" s="3">
        <f>WEEKDAY(Table_cherry_TWO_View_VY_SOP_Detail[[#This Row],[Document_Date]])</f>
        <v>4</v>
      </c>
      <c r="G562">
        <f>WEEKNUM(Table_cherry_TWO_View_VY_SOP_Detail[[#This Row],[Document_Date]])</f>
        <v>10</v>
      </c>
      <c r="H562">
        <f ca="1">_xlfn.DAYS(Table_cherry_TWO_View_VY_SOP_Detail[[#This Row],[Due_Date]], Table_cherry_TWO_View_VY_SOP_Detail[[#This Row],[Today]])</f>
        <v>892</v>
      </c>
      <c r="I562" s="2">
        <f t="shared" ca="1" si="8"/>
        <v>41539</v>
      </c>
      <c r="J562" s="1">
        <v>42431</v>
      </c>
      <c r="K562" s="1">
        <v>1</v>
      </c>
      <c r="L562" s="1">
        <v>42431</v>
      </c>
      <c r="M562" s="1">
        <v>42431</v>
      </c>
      <c r="N562">
        <v>272</v>
      </c>
      <c r="O562" t="s">
        <v>75</v>
      </c>
      <c r="P562" t="s">
        <v>283</v>
      </c>
      <c r="Q562" t="s">
        <v>284</v>
      </c>
      <c r="R562" t="s">
        <v>78</v>
      </c>
      <c r="S562" t="s">
        <v>735</v>
      </c>
      <c r="T562" t="s">
        <v>80</v>
      </c>
      <c r="U562" t="s">
        <v>80</v>
      </c>
      <c r="V562" t="s">
        <v>81</v>
      </c>
      <c r="W562" t="s">
        <v>81</v>
      </c>
      <c r="X562" t="s">
        <v>82</v>
      </c>
      <c r="Y562" t="s">
        <v>82</v>
      </c>
      <c r="Z562" t="s">
        <v>83</v>
      </c>
      <c r="AA562" t="s">
        <v>84</v>
      </c>
      <c r="AB562" t="s">
        <v>84</v>
      </c>
      <c r="AC562" t="s">
        <v>85</v>
      </c>
      <c r="AD562" t="s">
        <v>86</v>
      </c>
      <c r="AE562" t="s">
        <v>284</v>
      </c>
      <c r="AF562" t="s">
        <v>285</v>
      </c>
      <c r="AG562" t="s">
        <v>78</v>
      </c>
      <c r="AH562" t="s">
        <v>78</v>
      </c>
      <c r="AI562" t="s">
        <v>286</v>
      </c>
      <c r="AJ562" t="s">
        <v>287</v>
      </c>
      <c r="AK562" t="s">
        <v>288</v>
      </c>
      <c r="AL562" t="s">
        <v>91</v>
      </c>
      <c r="AM562" t="s">
        <v>86</v>
      </c>
      <c r="AN562" t="s">
        <v>284</v>
      </c>
      <c r="AO562" t="s">
        <v>285</v>
      </c>
      <c r="AP562" t="s">
        <v>78</v>
      </c>
      <c r="AQ562" t="s">
        <v>78</v>
      </c>
      <c r="AR562" t="s">
        <v>286</v>
      </c>
      <c r="AS562" t="s">
        <v>287</v>
      </c>
      <c r="AT562" t="s">
        <v>288</v>
      </c>
      <c r="AU562" t="s">
        <v>91</v>
      </c>
      <c r="AV562">
        <v>29638.9</v>
      </c>
      <c r="AW562">
        <v>0</v>
      </c>
      <c r="AX562">
        <v>27699.9</v>
      </c>
      <c r="AY562">
        <v>0</v>
      </c>
      <c r="AZ562">
        <v>0</v>
      </c>
      <c r="BA562">
        <v>1939</v>
      </c>
      <c r="BB562" t="s">
        <v>92</v>
      </c>
      <c r="BC562" s="1">
        <v>42431</v>
      </c>
      <c r="BD562" s="1">
        <v>42431</v>
      </c>
      <c r="BE562" t="s">
        <v>125</v>
      </c>
      <c r="BF562" t="s">
        <v>78</v>
      </c>
      <c r="BG562" t="s">
        <v>78</v>
      </c>
      <c r="BH562">
        <v>16384</v>
      </c>
      <c r="BI562">
        <v>0</v>
      </c>
      <c r="BJ562" t="s">
        <v>94</v>
      </c>
      <c r="BK562" t="s">
        <v>943</v>
      </c>
      <c r="BL562" t="s">
        <v>944</v>
      </c>
      <c r="BM562">
        <v>2</v>
      </c>
      <c r="BN562" t="s">
        <v>97</v>
      </c>
      <c r="BO562">
        <v>1</v>
      </c>
      <c r="BP562">
        <v>0</v>
      </c>
      <c r="BQ562">
        <v>13849.95</v>
      </c>
      <c r="BR562">
        <v>27699.9</v>
      </c>
      <c r="BS562" t="s">
        <v>98</v>
      </c>
      <c r="BT562">
        <v>0</v>
      </c>
      <c r="BU562">
        <v>0</v>
      </c>
      <c r="BV562">
        <v>0</v>
      </c>
      <c r="BW562">
        <v>6921.88</v>
      </c>
      <c r="BX562">
        <v>13843.76</v>
      </c>
      <c r="BY562">
        <v>13856.14</v>
      </c>
      <c r="BZ562">
        <v>50.02234665107094</v>
      </c>
      <c r="CA562" t="s">
        <v>99</v>
      </c>
      <c r="CB562" t="s">
        <v>78</v>
      </c>
    </row>
    <row r="563" spans="1:80" x14ac:dyDescent="0.25">
      <c r="A563" t="s">
        <v>1053</v>
      </c>
      <c r="B563" t="s">
        <v>720</v>
      </c>
      <c r="C563">
        <f>YEAR(Table_cherry_TWO_View_VY_SOP_Detail[[#This Row],[Document_Date]])</f>
        <v>2017</v>
      </c>
      <c r="D563">
        <f>MONTH(Table_cherry_TWO_View_VY_SOP_Detail[[#This Row],[Document_Date]])</f>
        <v>3</v>
      </c>
      <c r="E563" t="str">
        <f>TEXT(Table_cherry_TWO_View_VY_SOP_Detail[[#This Row],[Document_Date]], "yyyy-MMM")</f>
        <v>2017-Mar</v>
      </c>
      <c r="F563" s="3">
        <f>WEEKDAY(Table_cherry_TWO_View_VY_SOP_Detail[[#This Row],[Document_Date]])</f>
        <v>6</v>
      </c>
      <c r="G563">
        <f>WEEKNUM(Table_cherry_TWO_View_VY_SOP_Detail[[#This Row],[Document_Date]])</f>
        <v>9</v>
      </c>
      <c r="H563">
        <f ca="1">_xlfn.DAYS(Table_cherry_TWO_View_VY_SOP_Detail[[#This Row],[Due_Date]], Table_cherry_TWO_View_VY_SOP_Detail[[#This Row],[Today]])</f>
        <v>1258</v>
      </c>
      <c r="I563" s="2">
        <f t="shared" ca="1" si="8"/>
        <v>41539</v>
      </c>
      <c r="J563" s="1">
        <v>42797</v>
      </c>
      <c r="K563" s="1">
        <v>1</v>
      </c>
      <c r="L563" s="1">
        <v>42797</v>
      </c>
      <c r="M563" s="1">
        <v>42797</v>
      </c>
      <c r="N563">
        <v>273</v>
      </c>
      <c r="O563" t="s">
        <v>75</v>
      </c>
      <c r="P563" t="s">
        <v>293</v>
      </c>
      <c r="Q563" t="s">
        <v>294</v>
      </c>
      <c r="R563" t="s">
        <v>78</v>
      </c>
      <c r="S563" t="s">
        <v>735</v>
      </c>
      <c r="T563" t="s">
        <v>80</v>
      </c>
      <c r="U563" t="s">
        <v>80</v>
      </c>
      <c r="V563" t="s">
        <v>81</v>
      </c>
      <c r="W563" t="s">
        <v>81</v>
      </c>
      <c r="X563" t="s">
        <v>82</v>
      </c>
      <c r="Y563" t="s">
        <v>82</v>
      </c>
      <c r="Z563" t="s">
        <v>83</v>
      </c>
      <c r="AA563" t="s">
        <v>84</v>
      </c>
      <c r="AB563" t="s">
        <v>84</v>
      </c>
      <c r="AC563" t="s">
        <v>85</v>
      </c>
      <c r="AD563" t="s">
        <v>86</v>
      </c>
      <c r="AE563" t="s">
        <v>294</v>
      </c>
      <c r="AF563" t="s">
        <v>296</v>
      </c>
      <c r="AG563" t="s">
        <v>78</v>
      </c>
      <c r="AH563" t="s">
        <v>78</v>
      </c>
      <c r="AI563" t="s">
        <v>297</v>
      </c>
      <c r="AJ563" t="s">
        <v>287</v>
      </c>
      <c r="AK563" t="s">
        <v>298</v>
      </c>
      <c r="AL563" t="s">
        <v>91</v>
      </c>
      <c r="AM563" t="s">
        <v>86</v>
      </c>
      <c r="AN563" t="s">
        <v>294</v>
      </c>
      <c r="AO563" t="s">
        <v>296</v>
      </c>
      <c r="AP563" t="s">
        <v>78</v>
      </c>
      <c r="AQ563" t="s">
        <v>78</v>
      </c>
      <c r="AR563" t="s">
        <v>297</v>
      </c>
      <c r="AS563" t="s">
        <v>287</v>
      </c>
      <c r="AT563" t="s">
        <v>298</v>
      </c>
      <c r="AU563" t="s">
        <v>91</v>
      </c>
      <c r="AV563">
        <v>109.95</v>
      </c>
      <c r="AW563">
        <v>0</v>
      </c>
      <c r="AX563">
        <v>109.95</v>
      </c>
      <c r="AY563">
        <v>0</v>
      </c>
      <c r="AZ563">
        <v>0</v>
      </c>
      <c r="BA563">
        <v>0</v>
      </c>
      <c r="BB563" t="s">
        <v>92</v>
      </c>
      <c r="BC563" s="1">
        <v>42797</v>
      </c>
      <c r="BD563" s="1">
        <v>42797</v>
      </c>
      <c r="BE563" t="s">
        <v>125</v>
      </c>
      <c r="BF563" t="s">
        <v>78</v>
      </c>
      <c r="BG563" t="s">
        <v>78</v>
      </c>
      <c r="BH563">
        <v>16384</v>
      </c>
      <c r="BI563">
        <v>0</v>
      </c>
      <c r="BJ563" t="s">
        <v>94</v>
      </c>
      <c r="BK563" t="s">
        <v>138</v>
      </c>
      <c r="BL563" t="s">
        <v>139</v>
      </c>
      <c r="BM563">
        <v>1</v>
      </c>
      <c r="BN563" t="s">
        <v>97</v>
      </c>
      <c r="BO563">
        <v>1</v>
      </c>
      <c r="BP563">
        <v>0</v>
      </c>
      <c r="BQ563">
        <v>109.95</v>
      </c>
      <c r="BR563">
        <v>109.95</v>
      </c>
      <c r="BS563" t="s">
        <v>98</v>
      </c>
      <c r="BT563">
        <v>0</v>
      </c>
      <c r="BU563">
        <v>0</v>
      </c>
      <c r="BV563">
        <v>0</v>
      </c>
      <c r="BW563">
        <v>50.25</v>
      </c>
      <c r="BX563">
        <v>50.25</v>
      </c>
      <c r="BY563">
        <v>59.7</v>
      </c>
      <c r="BZ563">
        <v>54.297407912687589</v>
      </c>
      <c r="CA563" t="s">
        <v>99</v>
      </c>
      <c r="CB563" t="s">
        <v>78</v>
      </c>
    </row>
    <row r="564" spans="1:80" x14ac:dyDescent="0.25">
      <c r="A564" t="s">
        <v>1054</v>
      </c>
      <c r="B564" t="s">
        <v>720</v>
      </c>
      <c r="C564">
        <f>YEAR(Table_cherry_TWO_View_VY_SOP_Detail[[#This Row],[Document_Date]])</f>
        <v>2017</v>
      </c>
      <c r="D564">
        <f>MONTH(Table_cherry_TWO_View_VY_SOP_Detail[[#This Row],[Document_Date]])</f>
        <v>3</v>
      </c>
      <c r="E564" t="str">
        <f>TEXT(Table_cherry_TWO_View_VY_SOP_Detail[[#This Row],[Document_Date]], "yyyy-MMM")</f>
        <v>2017-Mar</v>
      </c>
      <c r="F564" s="3">
        <f>WEEKDAY(Table_cherry_TWO_View_VY_SOP_Detail[[#This Row],[Document_Date]])</f>
        <v>6</v>
      </c>
      <c r="G564">
        <f>WEEKNUM(Table_cherry_TWO_View_VY_SOP_Detail[[#This Row],[Document_Date]])</f>
        <v>9</v>
      </c>
      <c r="H564">
        <f ca="1">_xlfn.DAYS(Table_cherry_TWO_View_VY_SOP_Detail[[#This Row],[Due_Date]], Table_cherry_TWO_View_VY_SOP_Detail[[#This Row],[Today]])</f>
        <v>1258</v>
      </c>
      <c r="I564" s="2">
        <f t="shared" ca="1" si="8"/>
        <v>41539</v>
      </c>
      <c r="J564" s="1">
        <v>42797</v>
      </c>
      <c r="K564" s="1">
        <v>1</v>
      </c>
      <c r="L564" s="1">
        <v>42797</v>
      </c>
      <c r="M564" s="1">
        <v>42797</v>
      </c>
      <c r="N564">
        <v>274</v>
      </c>
      <c r="O564" t="s">
        <v>75</v>
      </c>
      <c r="P564" t="s">
        <v>300</v>
      </c>
      <c r="Q564" t="s">
        <v>301</v>
      </c>
      <c r="R564" t="s">
        <v>78</v>
      </c>
      <c r="S564" t="s">
        <v>735</v>
      </c>
      <c r="T564" t="s">
        <v>80</v>
      </c>
      <c r="U564" t="s">
        <v>80</v>
      </c>
      <c r="V564" t="s">
        <v>131</v>
      </c>
      <c r="W564" t="s">
        <v>131</v>
      </c>
      <c r="X564" t="s">
        <v>132</v>
      </c>
      <c r="Y564" t="s">
        <v>132</v>
      </c>
      <c r="Z564" t="s">
        <v>83</v>
      </c>
      <c r="AA564" t="s">
        <v>84</v>
      </c>
      <c r="AB564" t="s">
        <v>84</v>
      </c>
      <c r="AC564" t="s">
        <v>86</v>
      </c>
      <c r="AD564" t="s">
        <v>302</v>
      </c>
      <c r="AE564" t="s">
        <v>301</v>
      </c>
      <c r="AF564" t="s">
        <v>303</v>
      </c>
      <c r="AG564" t="s">
        <v>78</v>
      </c>
      <c r="AH564" t="s">
        <v>78</v>
      </c>
      <c r="AI564" t="s">
        <v>304</v>
      </c>
      <c r="AJ564" t="s">
        <v>136</v>
      </c>
      <c r="AK564" t="s">
        <v>305</v>
      </c>
      <c r="AL564" t="s">
        <v>91</v>
      </c>
      <c r="AM564" t="s">
        <v>302</v>
      </c>
      <c r="AN564" t="s">
        <v>301</v>
      </c>
      <c r="AO564" t="s">
        <v>303</v>
      </c>
      <c r="AP564" t="s">
        <v>78</v>
      </c>
      <c r="AQ564" t="s">
        <v>78</v>
      </c>
      <c r="AR564" t="s">
        <v>304</v>
      </c>
      <c r="AS564" t="s">
        <v>136</v>
      </c>
      <c r="AT564" t="s">
        <v>305</v>
      </c>
      <c r="AU564" t="s">
        <v>91</v>
      </c>
      <c r="AV564">
        <v>53.24</v>
      </c>
      <c r="AW564">
        <v>0</v>
      </c>
      <c r="AX564">
        <v>49.75</v>
      </c>
      <c r="AY564">
        <v>0</v>
      </c>
      <c r="AZ564">
        <v>0</v>
      </c>
      <c r="BA564">
        <v>3.49</v>
      </c>
      <c r="BB564" t="s">
        <v>92</v>
      </c>
      <c r="BC564" s="1">
        <v>42797</v>
      </c>
      <c r="BD564" s="1">
        <v>42797</v>
      </c>
      <c r="BE564" t="s">
        <v>125</v>
      </c>
      <c r="BF564" t="s">
        <v>78</v>
      </c>
      <c r="BG564" t="s">
        <v>78</v>
      </c>
      <c r="BH564">
        <v>16384</v>
      </c>
      <c r="BI564">
        <v>0</v>
      </c>
      <c r="BJ564" t="s">
        <v>94</v>
      </c>
      <c r="BK564" t="s">
        <v>339</v>
      </c>
      <c r="BL564" t="s">
        <v>340</v>
      </c>
      <c r="BM564">
        <v>5</v>
      </c>
      <c r="BN564" t="s">
        <v>97</v>
      </c>
      <c r="BO564">
        <v>1</v>
      </c>
      <c r="BP564">
        <v>0</v>
      </c>
      <c r="BQ564">
        <v>9.9499999999999993</v>
      </c>
      <c r="BR564">
        <v>49.75</v>
      </c>
      <c r="BS564" t="s">
        <v>98</v>
      </c>
      <c r="BT564">
        <v>0</v>
      </c>
      <c r="BU564">
        <v>0</v>
      </c>
      <c r="BV564">
        <v>0</v>
      </c>
      <c r="BW564">
        <v>4.55</v>
      </c>
      <c r="BX564">
        <v>22.75</v>
      </c>
      <c r="BY564">
        <v>27</v>
      </c>
      <c r="BZ564">
        <v>54.2713567839196</v>
      </c>
      <c r="CA564" t="s">
        <v>99</v>
      </c>
      <c r="CB564" t="s">
        <v>78</v>
      </c>
    </row>
    <row r="565" spans="1:80" x14ac:dyDescent="0.25">
      <c r="A565" t="s">
        <v>1055</v>
      </c>
      <c r="B565" t="s">
        <v>720</v>
      </c>
      <c r="C565">
        <f>YEAR(Table_cherry_TWO_View_VY_SOP_Detail[[#This Row],[Document_Date]])</f>
        <v>2017</v>
      </c>
      <c r="D565">
        <f>MONTH(Table_cherry_TWO_View_VY_SOP_Detail[[#This Row],[Document_Date]])</f>
        <v>3</v>
      </c>
      <c r="E565" t="str">
        <f>TEXT(Table_cherry_TWO_View_VY_SOP_Detail[[#This Row],[Document_Date]], "yyyy-MMM")</f>
        <v>2017-Mar</v>
      </c>
      <c r="F565" s="3">
        <f>WEEKDAY(Table_cherry_TWO_View_VY_SOP_Detail[[#This Row],[Document_Date]])</f>
        <v>7</v>
      </c>
      <c r="G565">
        <f>WEEKNUM(Table_cherry_TWO_View_VY_SOP_Detail[[#This Row],[Document_Date]])</f>
        <v>9</v>
      </c>
      <c r="H565">
        <f ca="1">_xlfn.DAYS(Table_cherry_TWO_View_VY_SOP_Detail[[#This Row],[Due_Date]], Table_cherry_TWO_View_VY_SOP_Detail[[#This Row],[Today]])</f>
        <v>1259</v>
      </c>
      <c r="I565" s="2">
        <f t="shared" ca="1" si="8"/>
        <v>41539</v>
      </c>
      <c r="J565" s="1">
        <v>42798</v>
      </c>
      <c r="K565" s="1">
        <v>1</v>
      </c>
      <c r="L565" s="1">
        <v>42798</v>
      </c>
      <c r="M565" s="1">
        <v>42798</v>
      </c>
      <c r="N565">
        <v>275</v>
      </c>
      <c r="O565" t="s">
        <v>75</v>
      </c>
      <c r="P565" t="s">
        <v>309</v>
      </c>
      <c r="Q565" t="s">
        <v>310</v>
      </c>
      <c r="R565" t="s">
        <v>78</v>
      </c>
      <c r="S565" t="s">
        <v>735</v>
      </c>
      <c r="T565" t="s">
        <v>80</v>
      </c>
      <c r="U565" t="s">
        <v>80</v>
      </c>
      <c r="V565" t="s">
        <v>267</v>
      </c>
      <c r="W565" t="s">
        <v>267</v>
      </c>
      <c r="X565" t="s">
        <v>268</v>
      </c>
      <c r="Y565" t="s">
        <v>268</v>
      </c>
      <c r="Z565" t="s">
        <v>83</v>
      </c>
      <c r="AA565" t="s">
        <v>84</v>
      </c>
      <c r="AB565" t="s">
        <v>84</v>
      </c>
      <c r="AC565" t="s">
        <v>86</v>
      </c>
      <c r="AD565" t="s">
        <v>86</v>
      </c>
      <c r="AE565" t="s">
        <v>310</v>
      </c>
      <c r="AF565" t="s">
        <v>312</v>
      </c>
      <c r="AG565" t="s">
        <v>78</v>
      </c>
      <c r="AH565" t="s">
        <v>78</v>
      </c>
      <c r="AI565" t="s">
        <v>313</v>
      </c>
      <c r="AJ565" t="s">
        <v>278</v>
      </c>
      <c r="AK565" t="s">
        <v>314</v>
      </c>
      <c r="AL565" t="s">
        <v>91</v>
      </c>
      <c r="AM565" t="s">
        <v>86</v>
      </c>
      <c r="AN565" t="s">
        <v>310</v>
      </c>
      <c r="AO565" t="s">
        <v>312</v>
      </c>
      <c r="AP565" t="s">
        <v>78</v>
      </c>
      <c r="AQ565" t="s">
        <v>78</v>
      </c>
      <c r="AR565" t="s">
        <v>313</v>
      </c>
      <c r="AS565" t="s">
        <v>278</v>
      </c>
      <c r="AT565" t="s">
        <v>314</v>
      </c>
      <c r="AU565" t="s">
        <v>91</v>
      </c>
      <c r="AV565">
        <v>31.95</v>
      </c>
      <c r="AW565">
        <v>0</v>
      </c>
      <c r="AX565">
        <v>29.85</v>
      </c>
      <c r="AY565">
        <v>0</v>
      </c>
      <c r="AZ565">
        <v>0</v>
      </c>
      <c r="BA565">
        <v>2.1</v>
      </c>
      <c r="BB565" t="s">
        <v>92</v>
      </c>
      <c r="BC565" s="1">
        <v>42798</v>
      </c>
      <c r="BD565" s="1">
        <v>42798</v>
      </c>
      <c r="BE565" t="s">
        <v>125</v>
      </c>
      <c r="BF565" t="s">
        <v>78</v>
      </c>
      <c r="BG565" t="s">
        <v>78</v>
      </c>
      <c r="BH565">
        <v>16384</v>
      </c>
      <c r="BI565">
        <v>0</v>
      </c>
      <c r="BJ565" t="s">
        <v>94</v>
      </c>
      <c r="BK565" t="s">
        <v>306</v>
      </c>
      <c r="BL565" t="s">
        <v>307</v>
      </c>
      <c r="BM565">
        <v>3</v>
      </c>
      <c r="BN565" t="s">
        <v>97</v>
      </c>
      <c r="BO565">
        <v>1</v>
      </c>
      <c r="BP565">
        <v>0</v>
      </c>
      <c r="BQ565">
        <v>9.9499999999999993</v>
      </c>
      <c r="BR565">
        <v>29.85</v>
      </c>
      <c r="BS565" t="s">
        <v>98</v>
      </c>
      <c r="BT565">
        <v>0</v>
      </c>
      <c r="BU565">
        <v>0</v>
      </c>
      <c r="BV565">
        <v>0</v>
      </c>
      <c r="BW565">
        <v>4.55</v>
      </c>
      <c r="BX565">
        <v>13.65</v>
      </c>
      <c r="BY565">
        <v>16.2</v>
      </c>
      <c r="BZ565">
        <v>54.2713567839196</v>
      </c>
      <c r="CA565" t="s">
        <v>99</v>
      </c>
      <c r="CB565" t="s">
        <v>78</v>
      </c>
    </row>
    <row r="566" spans="1:80" x14ac:dyDescent="0.25">
      <c r="A566" t="s">
        <v>1056</v>
      </c>
      <c r="B566" t="s">
        <v>720</v>
      </c>
      <c r="C566">
        <f>YEAR(Table_cherry_TWO_View_VY_SOP_Detail[[#This Row],[Document_Date]])</f>
        <v>2017</v>
      </c>
      <c r="D566">
        <f>MONTH(Table_cherry_TWO_View_VY_SOP_Detail[[#This Row],[Document_Date]])</f>
        <v>3</v>
      </c>
      <c r="E566" t="str">
        <f>TEXT(Table_cherry_TWO_View_VY_SOP_Detail[[#This Row],[Document_Date]], "yyyy-MMM")</f>
        <v>2017-Mar</v>
      </c>
      <c r="F566" s="3">
        <f>WEEKDAY(Table_cherry_TWO_View_VY_SOP_Detail[[#This Row],[Document_Date]])</f>
        <v>7</v>
      </c>
      <c r="G566">
        <f>WEEKNUM(Table_cherry_TWO_View_VY_SOP_Detail[[#This Row],[Document_Date]])</f>
        <v>9</v>
      </c>
      <c r="H566">
        <f ca="1">_xlfn.DAYS(Table_cherry_TWO_View_VY_SOP_Detail[[#This Row],[Due_Date]], Table_cherry_TWO_View_VY_SOP_Detail[[#This Row],[Today]])</f>
        <v>1259</v>
      </c>
      <c r="I566" s="2">
        <f t="shared" ca="1" si="8"/>
        <v>41539</v>
      </c>
      <c r="J566" s="1">
        <v>42798</v>
      </c>
      <c r="K566" s="1">
        <v>1</v>
      </c>
      <c r="L566" s="1">
        <v>42798</v>
      </c>
      <c r="M566" s="1">
        <v>42798</v>
      </c>
      <c r="N566">
        <v>276</v>
      </c>
      <c r="O566" t="s">
        <v>75</v>
      </c>
      <c r="P566" t="s">
        <v>316</v>
      </c>
      <c r="Q566" t="s">
        <v>317</v>
      </c>
      <c r="R566" t="s">
        <v>78</v>
      </c>
      <c r="S566" t="s">
        <v>735</v>
      </c>
      <c r="T566" t="s">
        <v>80</v>
      </c>
      <c r="U566" t="s">
        <v>80</v>
      </c>
      <c r="V566" t="s">
        <v>318</v>
      </c>
      <c r="W566" t="s">
        <v>318</v>
      </c>
      <c r="X566" t="s">
        <v>319</v>
      </c>
      <c r="Y566" t="s">
        <v>319</v>
      </c>
      <c r="Z566" t="s">
        <v>83</v>
      </c>
      <c r="AA566" t="s">
        <v>84</v>
      </c>
      <c r="AB566" t="s">
        <v>84</v>
      </c>
      <c r="AC566" t="s">
        <v>85</v>
      </c>
      <c r="AD566" t="s">
        <v>86</v>
      </c>
      <c r="AE566" t="s">
        <v>317</v>
      </c>
      <c r="AF566" t="s">
        <v>320</v>
      </c>
      <c r="AG566" t="s">
        <v>78</v>
      </c>
      <c r="AH566" t="s">
        <v>78</v>
      </c>
      <c r="AI566" t="s">
        <v>321</v>
      </c>
      <c r="AJ566" t="s">
        <v>322</v>
      </c>
      <c r="AK566" t="s">
        <v>323</v>
      </c>
      <c r="AL566" t="s">
        <v>124</v>
      </c>
      <c r="AM566" t="s">
        <v>86</v>
      </c>
      <c r="AN566" t="s">
        <v>317</v>
      </c>
      <c r="AO566" t="s">
        <v>320</v>
      </c>
      <c r="AP566" t="s">
        <v>78</v>
      </c>
      <c r="AQ566" t="s">
        <v>78</v>
      </c>
      <c r="AR566" t="s">
        <v>321</v>
      </c>
      <c r="AS566" t="s">
        <v>322</v>
      </c>
      <c r="AT566" t="s">
        <v>323</v>
      </c>
      <c r="AU566" t="s">
        <v>124</v>
      </c>
      <c r="AV566">
        <v>21.3</v>
      </c>
      <c r="AW566">
        <v>0</v>
      </c>
      <c r="AX566">
        <v>19.899999999999999</v>
      </c>
      <c r="AY566">
        <v>0</v>
      </c>
      <c r="AZ566">
        <v>0</v>
      </c>
      <c r="BA566">
        <v>1.4</v>
      </c>
      <c r="BB566" t="s">
        <v>92</v>
      </c>
      <c r="BC566" s="1">
        <v>42798</v>
      </c>
      <c r="BD566" s="1">
        <v>42798</v>
      </c>
      <c r="BE566" t="s">
        <v>125</v>
      </c>
      <c r="BF566" t="s">
        <v>78</v>
      </c>
      <c r="BG566" t="s">
        <v>78</v>
      </c>
      <c r="BH566">
        <v>32768</v>
      </c>
      <c r="BI566">
        <v>0</v>
      </c>
      <c r="BJ566" t="s">
        <v>94</v>
      </c>
      <c r="BK566" t="s">
        <v>253</v>
      </c>
      <c r="BL566" t="s">
        <v>254</v>
      </c>
      <c r="BM566">
        <v>2</v>
      </c>
      <c r="BN566" t="s">
        <v>97</v>
      </c>
      <c r="BO566">
        <v>1</v>
      </c>
      <c r="BP566">
        <v>0</v>
      </c>
      <c r="BQ566">
        <v>9.9499999999999993</v>
      </c>
      <c r="BR566">
        <v>19.899999999999999</v>
      </c>
      <c r="BS566" t="s">
        <v>98</v>
      </c>
      <c r="BT566">
        <v>0</v>
      </c>
      <c r="BU566">
        <v>0</v>
      </c>
      <c r="BV566">
        <v>0</v>
      </c>
      <c r="BW566">
        <v>3.29</v>
      </c>
      <c r="BX566">
        <v>6.58</v>
      </c>
      <c r="BY566">
        <v>13.32</v>
      </c>
      <c r="BZ566">
        <v>66.934673366834176</v>
      </c>
      <c r="CA566" t="s">
        <v>99</v>
      </c>
      <c r="CB566" t="s">
        <v>78</v>
      </c>
    </row>
    <row r="567" spans="1:80" x14ac:dyDescent="0.25">
      <c r="A567" t="s">
        <v>1057</v>
      </c>
      <c r="B567" t="s">
        <v>720</v>
      </c>
      <c r="C567">
        <f>YEAR(Table_cherry_TWO_View_VY_SOP_Detail[[#This Row],[Document_Date]])</f>
        <v>2017</v>
      </c>
      <c r="D567">
        <f>MONTH(Table_cherry_TWO_View_VY_SOP_Detail[[#This Row],[Document_Date]])</f>
        <v>3</v>
      </c>
      <c r="E567" t="str">
        <f>TEXT(Table_cherry_TWO_View_VY_SOP_Detail[[#This Row],[Document_Date]], "yyyy-MMM")</f>
        <v>2017-Mar</v>
      </c>
      <c r="F567" s="3">
        <f>WEEKDAY(Table_cherry_TWO_View_VY_SOP_Detail[[#This Row],[Document_Date]])</f>
        <v>7</v>
      </c>
      <c r="G567">
        <f>WEEKNUM(Table_cherry_TWO_View_VY_SOP_Detail[[#This Row],[Document_Date]])</f>
        <v>9</v>
      </c>
      <c r="H567">
        <f ca="1">_xlfn.DAYS(Table_cherry_TWO_View_VY_SOP_Detail[[#This Row],[Due_Date]], Table_cherry_TWO_View_VY_SOP_Detail[[#This Row],[Today]])</f>
        <v>1259</v>
      </c>
      <c r="I567" s="2">
        <f t="shared" ca="1" si="8"/>
        <v>41539</v>
      </c>
      <c r="J567" s="1">
        <v>42798</v>
      </c>
      <c r="K567" s="1">
        <v>1</v>
      </c>
      <c r="L567" s="1">
        <v>42798</v>
      </c>
      <c r="M567" s="1">
        <v>42798</v>
      </c>
      <c r="N567">
        <v>277</v>
      </c>
      <c r="O567" t="s">
        <v>75</v>
      </c>
      <c r="P567" t="s">
        <v>142</v>
      </c>
      <c r="Q567" t="s">
        <v>143</v>
      </c>
      <c r="R567" t="s">
        <v>78</v>
      </c>
      <c r="S567" t="s">
        <v>735</v>
      </c>
      <c r="T567" t="s">
        <v>80</v>
      </c>
      <c r="U567" t="s">
        <v>80</v>
      </c>
      <c r="V567" t="s">
        <v>104</v>
      </c>
      <c r="W567" t="s">
        <v>104</v>
      </c>
      <c r="X567" t="s">
        <v>105</v>
      </c>
      <c r="Y567" t="s">
        <v>105</v>
      </c>
      <c r="Z567" t="s">
        <v>83</v>
      </c>
      <c r="AA567" t="s">
        <v>145</v>
      </c>
      <c r="AB567" t="s">
        <v>145</v>
      </c>
      <c r="AC567" t="s">
        <v>86</v>
      </c>
      <c r="AD567" t="s">
        <v>80</v>
      </c>
      <c r="AE567" t="s">
        <v>143</v>
      </c>
      <c r="AF567" t="s">
        <v>146</v>
      </c>
      <c r="AG567" t="s">
        <v>78</v>
      </c>
      <c r="AH567" t="s">
        <v>78</v>
      </c>
      <c r="AI567" t="s">
        <v>147</v>
      </c>
      <c r="AJ567" t="s">
        <v>148</v>
      </c>
      <c r="AK567" t="s">
        <v>149</v>
      </c>
      <c r="AL567" t="s">
        <v>91</v>
      </c>
      <c r="AM567" t="s">
        <v>80</v>
      </c>
      <c r="AN567" t="s">
        <v>143</v>
      </c>
      <c r="AO567" t="s">
        <v>146</v>
      </c>
      <c r="AP567" t="s">
        <v>78</v>
      </c>
      <c r="AQ567" t="s">
        <v>78</v>
      </c>
      <c r="AR567" t="s">
        <v>147</v>
      </c>
      <c r="AS567" t="s">
        <v>148</v>
      </c>
      <c r="AT567" t="s">
        <v>149</v>
      </c>
      <c r="AU567" t="s">
        <v>91</v>
      </c>
      <c r="AV567">
        <v>256.7</v>
      </c>
      <c r="AW567">
        <v>0</v>
      </c>
      <c r="AX567">
        <v>239.9</v>
      </c>
      <c r="AY567">
        <v>0</v>
      </c>
      <c r="AZ567">
        <v>0</v>
      </c>
      <c r="BA567">
        <v>16.8</v>
      </c>
      <c r="BB567" t="s">
        <v>92</v>
      </c>
      <c r="BC567" s="1">
        <v>42798</v>
      </c>
      <c r="BD567" s="1">
        <v>42798</v>
      </c>
      <c r="BE567" t="s">
        <v>125</v>
      </c>
      <c r="BF567" t="s">
        <v>78</v>
      </c>
      <c r="BG567" t="s">
        <v>78</v>
      </c>
      <c r="BH567">
        <v>16384</v>
      </c>
      <c r="BI567">
        <v>0</v>
      </c>
      <c r="BJ567" t="s">
        <v>94</v>
      </c>
      <c r="BK567" t="s">
        <v>867</v>
      </c>
      <c r="BL567" t="s">
        <v>868</v>
      </c>
      <c r="BM567">
        <v>2</v>
      </c>
      <c r="BN567" t="s">
        <v>97</v>
      </c>
      <c r="BO567">
        <v>1</v>
      </c>
      <c r="BP567">
        <v>0</v>
      </c>
      <c r="BQ567">
        <v>119.95</v>
      </c>
      <c r="BR567">
        <v>239.9</v>
      </c>
      <c r="BS567" t="s">
        <v>98</v>
      </c>
      <c r="BT567">
        <v>0</v>
      </c>
      <c r="BU567">
        <v>0</v>
      </c>
      <c r="BV567">
        <v>0</v>
      </c>
      <c r="BW567">
        <v>59.5</v>
      </c>
      <c r="BX567">
        <v>119</v>
      </c>
      <c r="BY567">
        <v>120.9</v>
      </c>
      <c r="BZ567">
        <v>50.395998332638598</v>
      </c>
      <c r="CA567" t="s">
        <v>99</v>
      </c>
      <c r="CB567" t="s">
        <v>78</v>
      </c>
    </row>
    <row r="568" spans="1:80" x14ac:dyDescent="0.25">
      <c r="A568" t="s">
        <v>1058</v>
      </c>
      <c r="B568" t="s">
        <v>720</v>
      </c>
      <c r="C568">
        <f>YEAR(Table_cherry_TWO_View_VY_SOP_Detail[[#This Row],[Document_Date]])</f>
        <v>2017</v>
      </c>
      <c r="D568">
        <f>MONTH(Table_cherry_TWO_View_VY_SOP_Detail[[#This Row],[Document_Date]])</f>
        <v>3</v>
      </c>
      <c r="E568" t="str">
        <f>TEXT(Table_cherry_TWO_View_VY_SOP_Detail[[#This Row],[Document_Date]], "yyyy-MMM")</f>
        <v>2017-Mar</v>
      </c>
      <c r="F568" s="3">
        <f>WEEKDAY(Table_cherry_TWO_View_VY_SOP_Detail[[#This Row],[Document_Date]])</f>
        <v>7</v>
      </c>
      <c r="G568">
        <f>WEEKNUM(Table_cherry_TWO_View_VY_SOP_Detail[[#This Row],[Document_Date]])</f>
        <v>9</v>
      </c>
      <c r="H568">
        <f ca="1">_xlfn.DAYS(Table_cherry_TWO_View_VY_SOP_Detail[[#This Row],[Due_Date]], Table_cherry_TWO_View_VY_SOP_Detail[[#This Row],[Today]])</f>
        <v>1259</v>
      </c>
      <c r="I568" s="2">
        <f t="shared" ca="1" si="8"/>
        <v>41539</v>
      </c>
      <c r="J568" s="1">
        <v>42798</v>
      </c>
      <c r="K568" s="1">
        <v>1</v>
      </c>
      <c r="L568" s="1">
        <v>42798</v>
      </c>
      <c r="M568" s="1">
        <v>42798</v>
      </c>
      <c r="N568">
        <v>278</v>
      </c>
      <c r="O568" t="s">
        <v>75</v>
      </c>
      <c r="P568" t="s">
        <v>142</v>
      </c>
      <c r="Q568" t="s">
        <v>143</v>
      </c>
      <c r="R568" t="s">
        <v>78</v>
      </c>
      <c r="S568" t="s">
        <v>735</v>
      </c>
      <c r="T568" t="s">
        <v>80</v>
      </c>
      <c r="U568" t="s">
        <v>80</v>
      </c>
      <c r="V568" t="s">
        <v>104</v>
      </c>
      <c r="W568" t="s">
        <v>104</v>
      </c>
      <c r="X568" t="s">
        <v>105</v>
      </c>
      <c r="Y568" t="s">
        <v>105</v>
      </c>
      <c r="Z568" t="s">
        <v>83</v>
      </c>
      <c r="AA568" t="s">
        <v>145</v>
      </c>
      <c r="AB568" t="s">
        <v>145</v>
      </c>
      <c r="AC568" t="s">
        <v>86</v>
      </c>
      <c r="AD568" t="s">
        <v>80</v>
      </c>
      <c r="AE568" t="s">
        <v>143</v>
      </c>
      <c r="AF568" t="s">
        <v>146</v>
      </c>
      <c r="AG568" t="s">
        <v>78</v>
      </c>
      <c r="AH568" t="s">
        <v>78</v>
      </c>
      <c r="AI568" t="s">
        <v>147</v>
      </c>
      <c r="AJ568" t="s">
        <v>148</v>
      </c>
      <c r="AK568" t="s">
        <v>149</v>
      </c>
      <c r="AL568" t="s">
        <v>91</v>
      </c>
      <c r="AM568" t="s">
        <v>80</v>
      </c>
      <c r="AN568" t="s">
        <v>143</v>
      </c>
      <c r="AO568" t="s">
        <v>146</v>
      </c>
      <c r="AP568" t="s">
        <v>78</v>
      </c>
      <c r="AQ568" t="s">
        <v>78</v>
      </c>
      <c r="AR568" t="s">
        <v>147</v>
      </c>
      <c r="AS568" t="s">
        <v>148</v>
      </c>
      <c r="AT568" t="s">
        <v>149</v>
      </c>
      <c r="AU568" t="s">
        <v>91</v>
      </c>
      <c r="AV568">
        <v>235.3</v>
      </c>
      <c r="AW568">
        <v>0</v>
      </c>
      <c r="AX568">
        <v>219.9</v>
      </c>
      <c r="AY568">
        <v>0</v>
      </c>
      <c r="AZ568">
        <v>0</v>
      </c>
      <c r="BA568">
        <v>15.4</v>
      </c>
      <c r="BB568" t="s">
        <v>92</v>
      </c>
      <c r="BC568" s="1">
        <v>42798</v>
      </c>
      <c r="BD568" s="1">
        <v>42798</v>
      </c>
      <c r="BE568" t="s">
        <v>125</v>
      </c>
      <c r="BF568" t="s">
        <v>78</v>
      </c>
      <c r="BG568" t="s">
        <v>78</v>
      </c>
      <c r="BH568">
        <v>16384</v>
      </c>
      <c r="BI568">
        <v>0</v>
      </c>
      <c r="BJ568" t="s">
        <v>94</v>
      </c>
      <c r="BK568" t="s">
        <v>138</v>
      </c>
      <c r="BL568" t="s">
        <v>139</v>
      </c>
      <c r="BM568">
        <v>2</v>
      </c>
      <c r="BN568" t="s">
        <v>97</v>
      </c>
      <c r="BO568">
        <v>1</v>
      </c>
      <c r="BP568">
        <v>0</v>
      </c>
      <c r="BQ568">
        <v>109.95</v>
      </c>
      <c r="BR568">
        <v>219.9</v>
      </c>
      <c r="BS568" t="s">
        <v>98</v>
      </c>
      <c r="BT568">
        <v>0</v>
      </c>
      <c r="BU568">
        <v>0</v>
      </c>
      <c r="BV568">
        <v>0</v>
      </c>
      <c r="BW568">
        <v>50.25</v>
      </c>
      <c r="BX568">
        <v>100.5</v>
      </c>
      <c r="BY568">
        <v>119.4</v>
      </c>
      <c r="BZ568">
        <v>54.297407912687589</v>
      </c>
      <c r="CA568" t="s">
        <v>99</v>
      </c>
      <c r="CB568" t="s">
        <v>78</v>
      </c>
    </row>
    <row r="569" spans="1:80" x14ac:dyDescent="0.25">
      <c r="A569" t="s">
        <v>1059</v>
      </c>
      <c r="B569" t="s">
        <v>720</v>
      </c>
      <c r="C569">
        <f>YEAR(Table_cherry_TWO_View_VY_SOP_Detail[[#This Row],[Document_Date]])</f>
        <v>2017</v>
      </c>
      <c r="D569">
        <f>MONTH(Table_cherry_TWO_View_VY_SOP_Detail[[#This Row],[Document_Date]])</f>
        <v>3</v>
      </c>
      <c r="E569" t="str">
        <f>TEXT(Table_cherry_TWO_View_VY_SOP_Detail[[#This Row],[Document_Date]], "yyyy-MMM")</f>
        <v>2017-Mar</v>
      </c>
      <c r="F569" s="3">
        <f>WEEKDAY(Table_cherry_TWO_View_VY_SOP_Detail[[#This Row],[Document_Date]])</f>
        <v>1</v>
      </c>
      <c r="G569">
        <f>WEEKNUM(Table_cherry_TWO_View_VY_SOP_Detail[[#This Row],[Document_Date]])</f>
        <v>10</v>
      </c>
      <c r="H569">
        <f ca="1">_xlfn.DAYS(Table_cherry_TWO_View_VY_SOP_Detail[[#This Row],[Due_Date]], Table_cherry_TWO_View_VY_SOP_Detail[[#This Row],[Today]])</f>
        <v>1260</v>
      </c>
      <c r="I569" s="2">
        <f t="shared" ca="1" si="8"/>
        <v>41539</v>
      </c>
      <c r="J569" s="1">
        <v>42799</v>
      </c>
      <c r="K569" s="1">
        <v>1</v>
      </c>
      <c r="L569" s="1">
        <v>42799</v>
      </c>
      <c r="M569" s="1">
        <v>42799</v>
      </c>
      <c r="N569">
        <v>279</v>
      </c>
      <c r="O569" t="s">
        <v>75</v>
      </c>
      <c r="P569" t="s">
        <v>309</v>
      </c>
      <c r="Q569" t="s">
        <v>310</v>
      </c>
      <c r="R569" t="s">
        <v>78</v>
      </c>
      <c r="S569" t="s">
        <v>735</v>
      </c>
      <c r="T569" t="s">
        <v>80</v>
      </c>
      <c r="U569" t="s">
        <v>80</v>
      </c>
      <c r="V569" t="s">
        <v>267</v>
      </c>
      <c r="W569" t="s">
        <v>267</v>
      </c>
      <c r="X569" t="s">
        <v>268</v>
      </c>
      <c r="Y569" t="s">
        <v>268</v>
      </c>
      <c r="Z569" t="s">
        <v>83</v>
      </c>
      <c r="AA569" t="s">
        <v>84</v>
      </c>
      <c r="AB569" t="s">
        <v>84</v>
      </c>
      <c r="AC569" t="s">
        <v>86</v>
      </c>
      <c r="AD569" t="s">
        <v>86</v>
      </c>
      <c r="AE569" t="s">
        <v>310</v>
      </c>
      <c r="AF569" t="s">
        <v>312</v>
      </c>
      <c r="AG569" t="s">
        <v>78</v>
      </c>
      <c r="AH569" t="s">
        <v>78</v>
      </c>
      <c r="AI569" t="s">
        <v>313</v>
      </c>
      <c r="AJ569" t="s">
        <v>278</v>
      </c>
      <c r="AK569" t="s">
        <v>314</v>
      </c>
      <c r="AL569" t="s">
        <v>91</v>
      </c>
      <c r="AM569" t="s">
        <v>86</v>
      </c>
      <c r="AN569" t="s">
        <v>310</v>
      </c>
      <c r="AO569" t="s">
        <v>312</v>
      </c>
      <c r="AP569" t="s">
        <v>78</v>
      </c>
      <c r="AQ569" t="s">
        <v>78</v>
      </c>
      <c r="AR569" t="s">
        <v>313</v>
      </c>
      <c r="AS569" t="s">
        <v>278</v>
      </c>
      <c r="AT569" t="s">
        <v>314</v>
      </c>
      <c r="AU569" t="s">
        <v>91</v>
      </c>
      <c r="AV569">
        <v>170.99</v>
      </c>
      <c r="AW569">
        <v>0</v>
      </c>
      <c r="AX569">
        <v>159.80000000000001</v>
      </c>
      <c r="AY569">
        <v>0</v>
      </c>
      <c r="AZ569">
        <v>0</v>
      </c>
      <c r="BA569">
        <v>11.19</v>
      </c>
      <c r="BB569" t="s">
        <v>92</v>
      </c>
      <c r="BC569" s="1">
        <v>42799</v>
      </c>
      <c r="BD569" s="1">
        <v>42799</v>
      </c>
      <c r="BE569" t="s">
        <v>125</v>
      </c>
      <c r="BF569" t="s">
        <v>78</v>
      </c>
      <c r="BG569" t="s">
        <v>78</v>
      </c>
      <c r="BH569">
        <v>16384</v>
      </c>
      <c r="BI569">
        <v>0</v>
      </c>
      <c r="BJ569" t="s">
        <v>94</v>
      </c>
      <c r="BK569" t="s">
        <v>713</v>
      </c>
      <c r="BL569" t="s">
        <v>714</v>
      </c>
      <c r="BM569">
        <v>4</v>
      </c>
      <c r="BN569" t="s">
        <v>97</v>
      </c>
      <c r="BO569">
        <v>1</v>
      </c>
      <c r="BP569">
        <v>0</v>
      </c>
      <c r="BQ569">
        <v>39.950000000000003</v>
      </c>
      <c r="BR569">
        <v>159.80000000000001</v>
      </c>
      <c r="BS569" t="s">
        <v>98</v>
      </c>
      <c r="BT569">
        <v>0</v>
      </c>
      <c r="BU569">
        <v>0</v>
      </c>
      <c r="BV569">
        <v>0</v>
      </c>
      <c r="BW569">
        <v>18.649999999999999</v>
      </c>
      <c r="BX569">
        <v>74.599999999999994</v>
      </c>
      <c r="BY569">
        <v>85.2</v>
      </c>
      <c r="BZ569">
        <v>53.316645807259071</v>
      </c>
      <c r="CA569" t="s">
        <v>99</v>
      </c>
      <c r="CB569" t="s">
        <v>78</v>
      </c>
    </row>
    <row r="570" spans="1:80" x14ac:dyDescent="0.25">
      <c r="A570" t="s">
        <v>1060</v>
      </c>
      <c r="B570" t="s">
        <v>720</v>
      </c>
      <c r="C570">
        <f>YEAR(Table_cherry_TWO_View_VY_SOP_Detail[[#This Row],[Document_Date]])</f>
        <v>2017</v>
      </c>
      <c r="D570">
        <f>MONTH(Table_cherry_TWO_View_VY_SOP_Detail[[#This Row],[Document_Date]])</f>
        <v>3</v>
      </c>
      <c r="E570" t="str">
        <f>TEXT(Table_cherry_TWO_View_VY_SOP_Detail[[#This Row],[Document_Date]], "yyyy-MMM")</f>
        <v>2017-Mar</v>
      </c>
      <c r="F570" s="3">
        <f>WEEKDAY(Table_cherry_TWO_View_VY_SOP_Detail[[#This Row],[Document_Date]])</f>
        <v>2</v>
      </c>
      <c r="G570">
        <f>WEEKNUM(Table_cherry_TWO_View_VY_SOP_Detail[[#This Row],[Document_Date]])</f>
        <v>10</v>
      </c>
      <c r="H570">
        <f ca="1">_xlfn.DAYS(Table_cherry_TWO_View_VY_SOP_Detail[[#This Row],[Due_Date]], Table_cherry_TWO_View_VY_SOP_Detail[[#This Row],[Today]])</f>
        <v>1261</v>
      </c>
      <c r="I570" s="2">
        <f t="shared" ca="1" si="8"/>
        <v>41539</v>
      </c>
      <c r="J570" s="1">
        <v>42800</v>
      </c>
      <c r="K570" s="1">
        <v>1</v>
      </c>
      <c r="L570" s="1">
        <v>42800</v>
      </c>
      <c r="M570" s="1">
        <v>42800</v>
      </c>
      <c r="N570">
        <v>280</v>
      </c>
      <c r="O570" t="s">
        <v>75</v>
      </c>
      <c r="P570" t="s">
        <v>248</v>
      </c>
      <c r="Q570" t="s">
        <v>249</v>
      </c>
      <c r="R570" t="s">
        <v>78</v>
      </c>
      <c r="S570" t="s">
        <v>735</v>
      </c>
      <c r="T570" t="s">
        <v>80</v>
      </c>
      <c r="U570" t="s">
        <v>80</v>
      </c>
      <c r="V570" t="s">
        <v>104</v>
      </c>
      <c r="W570" t="s">
        <v>104</v>
      </c>
      <c r="X570" t="s">
        <v>105</v>
      </c>
      <c r="Y570" t="s">
        <v>105</v>
      </c>
      <c r="Z570" t="s">
        <v>83</v>
      </c>
      <c r="AA570" t="s">
        <v>84</v>
      </c>
      <c r="AB570" t="s">
        <v>84</v>
      </c>
      <c r="AC570" t="s">
        <v>85</v>
      </c>
      <c r="AD570" t="s">
        <v>86</v>
      </c>
      <c r="AE570" t="s">
        <v>249</v>
      </c>
      <c r="AF570" t="s">
        <v>251</v>
      </c>
      <c r="AG570" t="s">
        <v>78</v>
      </c>
      <c r="AH570" t="s">
        <v>78</v>
      </c>
      <c r="AI570" t="s">
        <v>147</v>
      </c>
      <c r="AJ570" t="s">
        <v>148</v>
      </c>
      <c r="AK570" t="s">
        <v>252</v>
      </c>
      <c r="AL570" t="s">
        <v>91</v>
      </c>
      <c r="AM570" t="s">
        <v>86</v>
      </c>
      <c r="AN570" t="s">
        <v>249</v>
      </c>
      <c r="AO570" t="s">
        <v>251</v>
      </c>
      <c r="AP570" t="s">
        <v>78</v>
      </c>
      <c r="AQ570" t="s">
        <v>78</v>
      </c>
      <c r="AR570" t="s">
        <v>147</v>
      </c>
      <c r="AS570" t="s">
        <v>148</v>
      </c>
      <c r="AT570" t="s">
        <v>252</v>
      </c>
      <c r="AU570" t="s">
        <v>91</v>
      </c>
      <c r="AV570">
        <v>21.35</v>
      </c>
      <c r="AW570">
        <v>0</v>
      </c>
      <c r="AX570">
        <v>19.95</v>
      </c>
      <c r="AY570">
        <v>0</v>
      </c>
      <c r="AZ570">
        <v>0</v>
      </c>
      <c r="BA570">
        <v>1.4</v>
      </c>
      <c r="BB570" t="s">
        <v>92</v>
      </c>
      <c r="BC570" s="1">
        <v>42800</v>
      </c>
      <c r="BD570" s="1">
        <v>42800</v>
      </c>
      <c r="BE570" t="s">
        <v>125</v>
      </c>
      <c r="BF570" t="s">
        <v>78</v>
      </c>
      <c r="BG570" t="s">
        <v>78</v>
      </c>
      <c r="BH570">
        <v>16384</v>
      </c>
      <c r="BI570">
        <v>0</v>
      </c>
      <c r="BJ570" t="s">
        <v>94</v>
      </c>
      <c r="BK570" t="s">
        <v>159</v>
      </c>
      <c r="BL570" t="s">
        <v>160</v>
      </c>
      <c r="BM570">
        <v>1</v>
      </c>
      <c r="BN570" t="s">
        <v>97</v>
      </c>
      <c r="BO570">
        <v>1</v>
      </c>
      <c r="BP570">
        <v>0</v>
      </c>
      <c r="BQ570">
        <v>19.95</v>
      </c>
      <c r="BR570">
        <v>19.95</v>
      </c>
      <c r="BS570" t="s">
        <v>98</v>
      </c>
      <c r="BT570">
        <v>0</v>
      </c>
      <c r="BU570">
        <v>0</v>
      </c>
      <c r="BV570">
        <v>0</v>
      </c>
      <c r="BW570">
        <v>5.98</v>
      </c>
      <c r="BX570">
        <v>5.98</v>
      </c>
      <c r="BY570">
        <v>13.97</v>
      </c>
      <c r="BZ570">
        <v>70.025062656641595</v>
      </c>
      <c r="CA570" t="s">
        <v>99</v>
      </c>
      <c r="CB570" t="s">
        <v>78</v>
      </c>
    </row>
    <row r="571" spans="1:80" x14ac:dyDescent="0.25">
      <c r="A571" t="s">
        <v>1061</v>
      </c>
      <c r="B571" t="s">
        <v>720</v>
      </c>
      <c r="C571">
        <f>YEAR(Table_cherry_TWO_View_VY_SOP_Detail[[#This Row],[Document_Date]])</f>
        <v>2017</v>
      </c>
      <c r="D571">
        <f>MONTH(Table_cherry_TWO_View_VY_SOP_Detail[[#This Row],[Document_Date]])</f>
        <v>3</v>
      </c>
      <c r="E571" t="str">
        <f>TEXT(Table_cherry_TWO_View_VY_SOP_Detail[[#This Row],[Document_Date]], "yyyy-MMM")</f>
        <v>2017-Mar</v>
      </c>
      <c r="F571" s="3">
        <f>WEEKDAY(Table_cherry_TWO_View_VY_SOP_Detail[[#This Row],[Document_Date]])</f>
        <v>3</v>
      </c>
      <c r="G571">
        <f>WEEKNUM(Table_cherry_TWO_View_VY_SOP_Detail[[#This Row],[Document_Date]])</f>
        <v>10</v>
      </c>
      <c r="H571">
        <f ca="1">_xlfn.DAYS(Table_cherry_TWO_View_VY_SOP_Detail[[#This Row],[Due_Date]], Table_cherry_TWO_View_VY_SOP_Detail[[#This Row],[Today]])</f>
        <v>1262</v>
      </c>
      <c r="I571" s="2">
        <f t="shared" ca="1" si="8"/>
        <v>41539</v>
      </c>
      <c r="J571" s="1">
        <v>42801</v>
      </c>
      <c r="K571" s="1">
        <v>1</v>
      </c>
      <c r="L571" s="1">
        <v>42801</v>
      </c>
      <c r="M571" s="1">
        <v>42801</v>
      </c>
      <c r="N571">
        <v>281</v>
      </c>
      <c r="O571" t="s">
        <v>75</v>
      </c>
      <c r="P571" t="s">
        <v>256</v>
      </c>
      <c r="Q571" t="s">
        <v>257</v>
      </c>
      <c r="R571" t="s">
        <v>78</v>
      </c>
      <c r="S571" t="s">
        <v>735</v>
      </c>
      <c r="T571" t="s">
        <v>80</v>
      </c>
      <c r="U571" t="s">
        <v>80</v>
      </c>
      <c r="V571" t="s">
        <v>239</v>
      </c>
      <c r="W571" t="s">
        <v>239</v>
      </c>
      <c r="X571" t="s">
        <v>240</v>
      </c>
      <c r="Y571" t="s">
        <v>240</v>
      </c>
      <c r="Z571" t="s">
        <v>78</v>
      </c>
      <c r="AA571" t="s">
        <v>84</v>
      </c>
      <c r="AB571" t="s">
        <v>84</v>
      </c>
      <c r="AC571" t="s">
        <v>85</v>
      </c>
      <c r="AD571" t="s">
        <v>86</v>
      </c>
      <c r="AE571" t="s">
        <v>257</v>
      </c>
      <c r="AF571" t="s">
        <v>258</v>
      </c>
      <c r="AG571" t="s">
        <v>78</v>
      </c>
      <c r="AH571" t="s">
        <v>78</v>
      </c>
      <c r="AI571" t="s">
        <v>259</v>
      </c>
      <c r="AJ571" t="s">
        <v>260</v>
      </c>
      <c r="AK571" t="s">
        <v>261</v>
      </c>
      <c r="AL571" t="s">
        <v>124</v>
      </c>
      <c r="AM571" t="s">
        <v>86</v>
      </c>
      <c r="AN571" t="s">
        <v>257</v>
      </c>
      <c r="AO571" t="s">
        <v>258</v>
      </c>
      <c r="AP571" t="s">
        <v>78</v>
      </c>
      <c r="AQ571" t="s">
        <v>78</v>
      </c>
      <c r="AR571" t="s">
        <v>259</v>
      </c>
      <c r="AS571" t="s">
        <v>260</v>
      </c>
      <c r="AT571" t="s">
        <v>261</v>
      </c>
      <c r="AU571" t="s">
        <v>124</v>
      </c>
      <c r="AV571">
        <v>2867.5</v>
      </c>
      <c r="AW571">
        <v>0</v>
      </c>
      <c r="AX571">
        <v>2679.9</v>
      </c>
      <c r="AY571">
        <v>0</v>
      </c>
      <c r="AZ571">
        <v>0</v>
      </c>
      <c r="BA571">
        <v>187.6</v>
      </c>
      <c r="BB571" t="s">
        <v>92</v>
      </c>
      <c r="BC571" s="1">
        <v>42801</v>
      </c>
      <c r="BD571" s="1">
        <v>42801</v>
      </c>
      <c r="BE571" t="s">
        <v>125</v>
      </c>
      <c r="BF571" t="s">
        <v>78</v>
      </c>
      <c r="BG571" t="s">
        <v>78</v>
      </c>
      <c r="BH571">
        <v>16384</v>
      </c>
      <c r="BI571">
        <v>0</v>
      </c>
      <c r="BJ571" t="s">
        <v>94</v>
      </c>
      <c r="BK571" t="s">
        <v>924</v>
      </c>
      <c r="BL571" t="s">
        <v>925</v>
      </c>
      <c r="BM571">
        <v>2</v>
      </c>
      <c r="BN571" t="s">
        <v>97</v>
      </c>
      <c r="BO571">
        <v>1</v>
      </c>
      <c r="BP571">
        <v>0</v>
      </c>
      <c r="BQ571">
        <v>1339.95</v>
      </c>
      <c r="BR571">
        <v>2679.9</v>
      </c>
      <c r="BS571" t="s">
        <v>98</v>
      </c>
      <c r="BT571">
        <v>0</v>
      </c>
      <c r="BU571">
        <v>0</v>
      </c>
      <c r="BV571">
        <v>0</v>
      </c>
      <c r="BW571">
        <v>669</v>
      </c>
      <c r="BX571">
        <v>1338</v>
      </c>
      <c r="BY571">
        <v>1341.9</v>
      </c>
      <c r="BZ571">
        <v>50.072763909101091</v>
      </c>
      <c r="CA571" t="s">
        <v>99</v>
      </c>
      <c r="CB571" t="s">
        <v>78</v>
      </c>
    </row>
    <row r="572" spans="1:80" x14ac:dyDescent="0.25">
      <c r="A572" t="s">
        <v>1062</v>
      </c>
      <c r="B572" t="s">
        <v>720</v>
      </c>
      <c r="C572">
        <f>YEAR(Table_cherry_TWO_View_VY_SOP_Detail[[#This Row],[Document_Date]])</f>
        <v>2017</v>
      </c>
      <c r="D572">
        <f>MONTH(Table_cherry_TWO_View_VY_SOP_Detail[[#This Row],[Document_Date]])</f>
        <v>3</v>
      </c>
      <c r="E572" t="str">
        <f>TEXT(Table_cherry_TWO_View_VY_SOP_Detail[[#This Row],[Document_Date]], "yyyy-MMM")</f>
        <v>2017-Mar</v>
      </c>
      <c r="F572" s="3">
        <f>WEEKDAY(Table_cherry_TWO_View_VY_SOP_Detail[[#This Row],[Document_Date]])</f>
        <v>4</v>
      </c>
      <c r="G572">
        <f>WEEKNUM(Table_cherry_TWO_View_VY_SOP_Detail[[#This Row],[Document_Date]])</f>
        <v>10</v>
      </c>
      <c r="H572">
        <f ca="1">_xlfn.DAYS(Table_cherry_TWO_View_VY_SOP_Detail[[#This Row],[Due_Date]], Table_cherry_TWO_View_VY_SOP_Detail[[#This Row],[Today]])</f>
        <v>1263</v>
      </c>
      <c r="I572" s="2">
        <f t="shared" ca="1" si="8"/>
        <v>41539</v>
      </c>
      <c r="J572" s="1">
        <v>42802</v>
      </c>
      <c r="K572" s="1">
        <v>1</v>
      </c>
      <c r="L572" s="1">
        <v>42802</v>
      </c>
      <c r="M572" s="1">
        <v>42802</v>
      </c>
      <c r="N572">
        <v>282</v>
      </c>
      <c r="O572" t="s">
        <v>75</v>
      </c>
      <c r="P572" t="s">
        <v>265</v>
      </c>
      <c r="Q572" t="s">
        <v>266</v>
      </c>
      <c r="R572" t="s">
        <v>78</v>
      </c>
      <c r="S572" t="s">
        <v>735</v>
      </c>
      <c r="T572" t="s">
        <v>80</v>
      </c>
      <c r="U572" t="s">
        <v>80</v>
      </c>
      <c r="V572" t="s">
        <v>267</v>
      </c>
      <c r="W572" t="s">
        <v>267</v>
      </c>
      <c r="X572" t="s">
        <v>268</v>
      </c>
      <c r="Y572" t="s">
        <v>268</v>
      </c>
      <c r="Z572" t="s">
        <v>83</v>
      </c>
      <c r="AA572" t="s">
        <v>84</v>
      </c>
      <c r="AB572" t="s">
        <v>84</v>
      </c>
      <c r="AC572" t="s">
        <v>86</v>
      </c>
      <c r="AD572" t="s">
        <v>86</v>
      </c>
      <c r="AE572" t="s">
        <v>266</v>
      </c>
      <c r="AF572" t="s">
        <v>269</v>
      </c>
      <c r="AG572" t="s">
        <v>78</v>
      </c>
      <c r="AH572" t="s">
        <v>78</v>
      </c>
      <c r="AI572" t="s">
        <v>270</v>
      </c>
      <c r="AJ572" t="s">
        <v>271</v>
      </c>
      <c r="AK572" t="s">
        <v>272</v>
      </c>
      <c r="AL572" t="s">
        <v>91</v>
      </c>
      <c r="AM572" t="s">
        <v>86</v>
      </c>
      <c r="AN572" t="s">
        <v>266</v>
      </c>
      <c r="AO572" t="s">
        <v>269</v>
      </c>
      <c r="AP572" t="s">
        <v>78</v>
      </c>
      <c r="AQ572" t="s">
        <v>78</v>
      </c>
      <c r="AR572" t="s">
        <v>270</v>
      </c>
      <c r="AS572" t="s">
        <v>271</v>
      </c>
      <c r="AT572" t="s">
        <v>272</v>
      </c>
      <c r="AU572" t="s">
        <v>91</v>
      </c>
      <c r="AV572">
        <v>609.75</v>
      </c>
      <c r="AW572">
        <v>0</v>
      </c>
      <c r="AX572">
        <v>569.85</v>
      </c>
      <c r="AY572">
        <v>0</v>
      </c>
      <c r="AZ572">
        <v>0</v>
      </c>
      <c r="BA572">
        <v>39.9</v>
      </c>
      <c r="BB572" t="s">
        <v>92</v>
      </c>
      <c r="BC572" s="1">
        <v>42802</v>
      </c>
      <c r="BD572" s="1">
        <v>42802</v>
      </c>
      <c r="BE572" t="s">
        <v>125</v>
      </c>
      <c r="BF572" t="s">
        <v>78</v>
      </c>
      <c r="BG572" t="s">
        <v>78</v>
      </c>
      <c r="BH572">
        <v>16384</v>
      </c>
      <c r="BI572">
        <v>0</v>
      </c>
      <c r="BJ572" t="s">
        <v>94</v>
      </c>
      <c r="BK572" t="s">
        <v>938</v>
      </c>
      <c r="BL572" t="s">
        <v>939</v>
      </c>
      <c r="BM572">
        <v>3</v>
      </c>
      <c r="BN572" t="s">
        <v>97</v>
      </c>
      <c r="BO572">
        <v>1</v>
      </c>
      <c r="BP572">
        <v>0</v>
      </c>
      <c r="BQ572">
        <v>189.95</v>
      </c>
      <c r="BR572">
        <v>569.85</v>
      </c>
      <c r="BS572" t="s">
        <v>98</v>
      </c>
      <c r="BT572">
        <v>0</v>
      </c>
      <c r="BU572">
        <v>0</v>
      </c>
      <c r="BV572">
        <v>0</v>
      </c>
      <c r="BW572">
        <v>90.25</v>
      </c>
      <c r="BX572">
        <v>270.75</v>
      </c>
      <c r="BY572">
        <v>299.10000000000002</v>
      </c>
      <c r="BZ572">
        <v>52.487496709660441</v>
      </c>
      <c r="CA572" t="s">
        <v>221</v>
      </c>
      <c r="CB572" t="s">
        <v>222</v>
      </c>
    </row>
    <row r="573" spans="1:80" x14ac:dyDescent="0.25">
      <c r="A573" t="s">
        <v>1063</v>
      </c>
      <c r="B573" t="s">
        <v>720</v>
      </c>
      <c r="C573">
        <f>YEAR(Table_cherry_TWO_View_VY_SOP_Detail[[#This Row],[Document_Date]])</f>
        <v>2017</v>
      </c>
      <c r="D573">
        <f>MONTH(Table_cherry_TWO_View_VY_SOP_Detail[[#This Row],[Document_Date]])</f>
        <v>3</v>
      </c>
      <c r="E573" t="str">
        <f>TEXT(Table_cherry_TWO_View_VY_SOP_Detail[[#This Row],[Document_Date]], "yyyy-MMM")</f>
        <v>2017-Mar</v>
      </c>
      <c r="F573" s="3">
        <f>WEEKDAY(Table_cherry_TWO_View_VY_SOP_Detail[[#This Row],[Document_Date]])</f>
        <v>5</v>
      </c>
      <c r="G573">
        <f>WEEKNUM(Table_cherry_TWO_View_VY_SOP_Detail[[#This Row],[Document_Date]])</f>
        <v>10</v>
      </c>
      <c r="H573">
        <f ca="1">_xlfn.DAYS(Table_cherry_TWO_View_VY_SOP_Detail[[#This Row],[Due_Date]], Table_cherry_TWO_View_VY_SOP_Detail[[#This Row],[Today]])</f>
        <v>1264</v>
      </c>
      <c r="I573" s="2">
        <f t="shared" ca="1" si="8"/>
        <v>41539</v>
      </c>
      <c r="J573" s="1">
        <v>42803</v>
      </c>
      <c r="K573" s="1">
        <v>1</v>
      </c>
      <c r="L573" s="1">
        <v>42803</v>
      </c>
      <c r="M573" s="1">
        <v>42803</v>
      </c>
      <c r="N573">
        <v>283</v>
      </c>
      <c r="O573" t="s">
        <v>75</v>
      </c>
      <c r="P573" t="s">
        <v>300</v>
      </c>
      <c r="Q573" t="s">
        <v>301</v>
      </c>
      <c r="R573" t="s">
        <v>78</v>
      </c>
      <c r="S573" t="s">
        <v>735</v>
      </c>
      <c r="T573" t="s">
        <v>80</v>
      </c>
      <c r="U573" t="s">
        <v>80</v>
      </c>
      <c r="V573" t="s">
        <v>131</v>
      </c>
      <c r="W573" t="s">
        <v>131</v>
      </c>
      <c r="X573" t="s">
        <v>132</v>
      </c>
      <c r="Y573" t="s">
        <v>132</v>
      </c>
      <c r="Z573" t="s">
        <v>83</v>
      </c>
      <c r="AA573" t="s">
        <v>84</v>
      </c>
      <c r="AB573" t="s">
        <v>84</v>
      </c>
      <c r="AC573" t="s">
        <v>86</v>
      </c>
      <c r="AD573" t="s">
        <v>302</v>
      </c>
      <c r="AE573" t="s">
        <v>301</v>
      </c>
      <c r="AF573" t="s">
        <v>303</v>
      </c>
      <c r="AG573" t="s">
        <v>78</v>
      </c>
      <c r="AH573" t="s">
        <v>78</v>
      </c>
      <c r="AI573" t="s">
        <v>304</v>
      </c>
      <c r="AJ573" t="s">
        <v>136</v>
      </c>
      <c r="AK573" t="s">
        <v>305</v>
      </c>
      <c r="AL573" t="s">
        <v>91</v>
      </c>
      <c r="AM573" t="s">
        <v>302</v>
      </c>
      <c r="AN573" t="s">
        <v>301</v>
      </c>
      <c r="AO573" t="s">
        <v>303</v>
      </c>
      <c r="AP573" t="s">
        <v>78</v>
      </c>
      <c r="AQ573" t="s">
        <v>78</v>
      </c>
      <c r="AR573" t="s">
        <v>304</v>
      </c>
      <c r="AS573" t="s">
        <v>136</v>
      </c>
      <c r="AT573" t="s">
        <v>305</v>
      </c>
      <c r="AU573" t="s">
        <v>91</v>
      </c>
      <c r="AV573">
        <v>44458.35</v>
      </c>
      <c r="AW573">
        <v>0</v>
      </c>
      <c r="AX573">
        <v>41549.85</v>
      </c>
      <c r="AY573">
        <v>0</v>
      </c>
      <c r="AZ573">
        <v>0</v>
      </c>
      <c r="BA573">
        <v>2908.5</v>
      </c>
      <c r="BB573" t="s">
        <v>92</v>
      </c>
      <c r="BC573" s="1">
        <v>42803</v>
      </c>
      <c r="BD573" s="1">
        <v>42803</v>
      </c>
      <c r="BE573" t="s">
        <v>125</v>
      </c>
      <c r="BF573" t="s">
        <v>78</v>
      </c>
      <c r="BG573" t="s">
        <v>78</v>
      </c>
      <c r="BH573">
        <v>16384</v>
      </c>
      <c r="BI573">
        <v>0</v>
      </c>
      <c r="BJ573" t="s">
        <v>94</v>
      </c>
      <c r="BK573" t="s">
        <v>943</v>
      </c>
      <c r="BL573" t="s">
        <v>944</v>
      </c>
      <c r="BM573">
        <v>3</v>
      </c>
      <c r="BN573" t="s">
        <v>97</v>
      </c>
      <c r="BO573">
        <v>1</v>
      </c>
      <c r="BP573">
        <v>0</v>
      </c>
      <c r="BQ573">
        <v>13849.95</v>
      </c>
      <c r="BR573">
        <v>41549.85</v>
      </c>
      <c r="BS573" t="s">
        <v>98</v>
      </c>
      <c r="BT573">
        <v>0</v>
      </c>
      <c r="BU573">
        <v>0</v>
      </c>
      <c r="BV573">
        <v>0</v>
      </c>
      <c r="BW573">
        <v>6921.88</v>
      </c>
      <c r="BX573">
        <v>20765.64</v>
      </c>
      <c r="BY573">
        <v>20784.21</v>
      </c>
      <c r="BZ573">
        <v>50.02234665107094</v>
      </c>
      <c r="CA573" t="s">
        <v>99</v>
      </c>
      <c r="CB573" t="s">
        <v>78</v>
      </c>
    </row>
    <row r="574" spans="1:80" x14ac:dyDescent="0.25">
      <c r="A574" t="s">
        <v>1064</v>
      </c>
      <c r="B574" t="s">
        <v>720</v>
      </c>
      <c r="C574">
        <f>YEAR(Table_cherry_TWO_View_VY_SOP_Detail[[#This Row],[Document_Date]])</f>
        <v>2017</v>
      </c>
      <c r="D574">
        <f>MONTH(Table_cherry_TWO_View_VY_SOP_Detail[[#This Row],[Document_Date]])</f>
        <v>3</v>
      </c>
      <c r="E574" t="str">
        <f>TEXT(Table_cherry_TWO_View_VY_SOP_Detail[[#This Row],[Document_Date]], "yyyy-MMM")</f>
        <v>2017-Mar</v>
      </c>
      <c r="F574" s="3">
        <f>WEEKDAY(Table_cherry_TWO_View_VY_SOP_Detail[[#This Row],[Document_Date]])</f>
        <v>6</v>
      </c>
      <c r="G574">
        <f>WEEKNUM(Table_cherry_TWO_View_VY_SOP_Detail[[#This Row],[Document_Date]])</f>
        <v>10</v>
      </c>
      <c r="H574">
        <f ca="1">_xlfn.DAYS(Table_cherry_TWO_View_VY_SOP_Detail[[#This Row],[Due_Date]], Table_cherry_TWO_View_VY_SOP_Detail[[#This Row],[Today]])</f>
        <v>1265</v>
      </c>
      <c r="I574" s="2">
        <f t="shared" ca="1" si="8"/>
        <v>41539</v>
      </c>
      <c r="J574" s="1">
        <v>42804</v>
      </c>
      <c r="K574" s="1">
        <v>1</v>
      </c>
      <c r="L574" s="1">
        <v>42804</v>
      </c>
      <c r="M574" s="1">
        <v>42804</v>
      </c>
      <c r="N574">
        <v>284</v>
      </c>
      <c r="O574" t="s">
        <v>75</v>
      </c>
      <c r="P574" t="s">
        <v>274</v>
      </c>
      <c r="Q574" t="s">
        <v>275</v>
      </c>
      <c r="R574" t="s">
        <v>78</v>
      </c>
      <c r="S574" t="s">
        <v>735</v>
      </c>
      <c r="T574" t="s">
        <v>311</v>
      </c>
      <c r="U574" t="s">
        <v>80</v>
      </c>
      <c r="V574" t="s">
        <v>267</v>
      </c>
      <c r="W574" t="s">
        <v>267</v>
      </c>
      <c r="X574" t="s">
        <v>268</v>
      </c>
      <c r="Y574" t="s">
        <v>268</v>
      </c>
      <c r="Z574" t="s">
        <v>83</v>
      </c>
      <c r="AA574" t="s">
        <v>84</v>
      </c>
      <c r="AB574" t="s">
        <v>84</v>
      </c>
      <c r="AC574" t="s">
        <v>86</v>
      </c>
      <c r="AD574" t="s">
        <v>86</v>
      </c>
      <c r="AE574" t="s">
        <v>275</v>
      </c>
      <c r="AF574" t="s">
        <v>276</v>
      </c>
      <c r="AG574" t="s">
        <v>78</v>
      </c>
      <c r="AH574" t="s">
        <v>78</v>
      </c>
      <c r="AI574" t="s">
        <v>277</v>
      </c>
      <c r="AJ574" t="s">
        <v>278</v>
      </c>
      <c r="AK574" t="s">
        <v>279</v>
      </c>
      <c r="AL574" t="s">
        <v>91</v>
      </c>
      <c r="AM574" t="s">
        <v>86</v>
      </c>
      <c r="AN574" t="s">
        <v>275</v>
      </c>
      <c r="AO574" t="s">
        <v>276</v>
      </c>
      <c r="AP574" t="s">
        <v>78</v>
      </c>
      <c r="AQ574" t="s">
        <v>78</v>
      </c>
      <c r="AR574" t="s">
        <v>277</v>
      </c>
      <c r="AS574" t="s">
        <v>278</v>
      </c>
      <c r="AT574" t="s">
        <v>279</v>
      </c>
      <c r="AU574" t="s">
        <v>91</v>
      </c>
      <c r="AV574">
        <v>759.8</v>
      </c>
      <c r="AW574">
        <v>0</v>
      </c>
      <c r="AX574">
        <v>759.8</v>
      </c>
      <c r="AY574">
        <v>0</v>
      </c>
      <c r="AZ574">
        <v>0</v>
      </c>
      <c r="BA574">
        <v>0</v>
      </c>
      <c r="BB574" t="s">
        <v>92</v>
      </c>
      <c r="BC574" s="1">
        <v>42804</v>
      </c>
      <c r="BD574" s="1">
        <v>42804</v>
      </c>
      <c r="BE574" t="s">
        <v>125</v>
      </c>
      <c r="BF574" t="s">
        <v>78</v>
      </c>
      <c r="BG574" t="s">
        <v>78</v>
      </c>
      <c r="BH574">
        <v>16384</v>
      </c>
      <c r="BI574">
        <v>0</v>
      </c>
      <c r="BJ574" t="s">
        <v>94</v>
      </c>
      <c r="BK574" t="s">
        <v>808</v>
      </c>
      <c r="BL574" t="s">
        <v>809</v>
      </c>
      <c r="BM574">
        <v>4</v>
      </c>
      <c r="BN574" t="s">
        <v>97</v>
      </c>
      <c r="BO574">
        <v>1</v>
      </c>
      <c r="BP574">
        <v>0</v>
      </c>
      <c r="BQ574">
        <v>189.95</v>
      </c>
      <c r="BR574">
        <v>759.8</v>
      </c>
      <c r="BS574" t="s">
        <v>98</v>
      </c>
      <c r="BT574">
        <v>0</v>
      </c>
      <c r="BU574">
        <v>0</v>
      </c>
      <c r="BV574">
        <v>0</v>
      </c>
      <c r="BW574">
        <v>91.59</v>
      </c>
      <c r="BX574">
        <v>366.36</v>
      </c>
      <c r="BY574">
        <v>393.44</v>
      </c>
      <c r="BZ574">
        <v>51.782047907344037</v>
      </c>
      <c r="CA574" t="s">
        <v>221</v>
      </c>
      <c r="CB574" t="s">
        <v>222</v>
      </c>
    </row>
    <row r="575" spans="1:80" x14ac:dyDescent="0.25">
      <c r="A575" t="s">
        <v>1065</v>
      </c>
      <c r="B575" t="s">
        <v>720</v>
      </c>
      <c r="C575">
        <f>YEAR(Table_cherry_TWO_View_VY_SOP_Detail[[#This Row],[Document_Date]])</f>
        <v>2017</v>
      </c>
      <c r="D575">
        <f>MONTH(Table_cherry_TWO_View_VY_SOP_Detail[[#This Row],[Document_Date]])</f>
        <v>3</v>
      </c>
      <c r="E575" t="str">
        <f>TEXT(Table_cherry_TWO_View_VY_SOP_Detail[[#This Row],[Document_Date]], "yyyy-MMM")</f>
        <v>2017-Mar</v>
      </c>
      <c r="F575" s="3">
        <f>WEEKDAY(Table_cherry_TWO_View_VY_SOP_Detail[[#This Row],[Document_Date]])</f>
        <v>7</v>
      </c>
      <c r="G575">
        <f>WEEKNUM(Table_cherry_TWO_View_VY_SOP_Detail[[#This Row],[Document_Date]])</f>
        <v>10</v>
      </c>
      <c r="H575">
        <f ca="1">_xlfn.DAYS(Table_cherry_TWO_View_VY_SOP_Detail[[#This Row],[Due_Date]], Table_cherry_TWO_View_VY_SOP_Detail[[#This Row],[Today]])</f>
        <v>1266</v>
      </c>
      <c r="I575" s="2">
        <f t="shared" ca="1" si="8"/>
        <v>41539</v>
      </c>
      <c r="J575" s="1">
        <v>42805</v>
      </c>
      <c r="K575" s="1">
        <v>1</v>
      </c>
      <c r="L575" s="1">
        <v>42805</v>
      </c>
      <c r="M575" s="1">
        <v>42805</v>
      </c>
      <c r="N575">
        <v>285</v>
      </c>
      <c r="O575" t="s">
        <v>75</v>
      </c>
      <c r="P575" t="s">
        <v>283</v>
      </c>
      <c r="Q575" t="s">
        <v>284</v>
      </c>
      <c r="R575" t="s">
        <v>78</v>
      </c>
      <c r="S575" t="s">
        <v>735</v>
      </c>
      <c r="T575" t="s">
        <v>311</v>
      </c>
      <c r="U575" t="s">
        <v>311</v>
      </c>
      <c r="V575" t="s">
        <v>81</v>
      </c>
      <c r="W575" t="s">
        <v>81</v>
      </c>
      <c r="X575" t="s">
        <v>82</v>
      </c>
      <c r="Y575" t="s">
        <v>82</v>
      </c>
      <c r="Z575" t="s">
        <v>83</v>
      </c>
      <c r="AA575" t="s">
        <v>84</v>
      </c>
      <c r="AB575" t="s">
        <v>84</v>
      </c>
      <c r="AC575" t="s">
        <v>85</v>
      </c>
      <c r="AD575" t="s">
        <v>86</v>
      </c>
      <c r="AE575" t="s">
        <v>284</v>
      </c>
      <c r="AF575" t="s">
        <v>285</v>
      </c>
      <c r="AG575" t="s">
        <v>78</v>
      </c>
      <c r="AH575" t="s">
        <v>78</v>
      </c>
      <c r="AI575" t="s">
        <v>286</v>
      </c>
      <c r="AJ575" t="s">
        <v>287</v>
      </c>
      <c r="AK575" t="s">
        <v>288</v>
      </c>
      <c r="AL575" t="s">
        <v>91</v>
      </c>
      <c r="AM575" t="s">
        <v>86</v>
      </c>
      <c r="AN575" t="s">
        <v>284</v>
      </c>
      <c r="AO575" t="s">
        <v>285</v>
      </c>
      <c r="AP575" t="s">
        <v>78</v>
      </c>
      <c r="AQ575" t="s">
        <v>78</v>
      </c>
      <c r="AR575" t="s">
        <v>286</v>
      </c>
      <c r="AS575" t="s">
        <v>287</v>
      </c>
      <c r="AT575" t="s">
        <v>288</v>
      </c>
      <c r="AU575" t="s">
        <v>91</v>
      </c>
      <c r="AV575">
        <v>609.75</v>
      </c>
      <c r="AW575">
        <v>0</v>
      </c>
      <c r="AX575">
        <v>569.85</v>
      </c>
      <c r="AY575">
        <v>0</v>
      </c>
      <c r="AZ575">
        <v>0</v>
      </c>
      <c r="BA575">
        <v>39.9</v>
      </c>
      <c r="BB575" t="s">
        <v>92</v>
      </c>
      <c r="BC575" s="1">
        <v>42805</v>
      </c>
      <c r="BD575" s="1">
        <v>42805</v>
      </c>
      <c r="BE575" t="s">
        <v>125</v>
      </c>
      <c r="BF575" t="s">
        <v>78</v>
      </c>
      <c r="BG575" t="s">
        <v>78</v>
      </c>
      <c r="BH575">
        <v>16384</v>
      </c>
      <c r="BI575">
        <v>0</v>
      </c>
      <c r="BJ575" t="s">
        <v>94</v>
      </c>
      <c r="BK575" t="s">
        <v>938</v>
      </c>
      <c r="BL575" t="s">
        <v>939</v>
      </c>
      <c r="BM575">
        <v>3</v>
      </c>
      <c r="BN575" t="s">
        <v>97</v>
      </c>
      <c r="BO575">
        <v>1</v>
      </c>
      <c r="BP575">
        <v>0</v>
      </c>
      <c r="BQ575">
        <v>189.95</v>
      </c>
      <c r="BR575">
        <v>569.85</v>
      </c>
      <c r="BS575" t="s">
        <v>98</v>
      </c>
      <c r="BT575">
        <v>0</v>
      </c>
      <c r="BU575">
        <v>0</v>
      </c>
      <c r="BV575">
        <v>0</v>
      </c>
      <c r="BW575">
        <v>90.25</v>
      </c>
      <c r="BX575">
        <v>270.75</v>
      </c>
      <c r="BY575">
        <v>299.10000000000002</v>
      </c>
      <c r="BZ575">
        <v>52.487496709660441</v>
      </c>
      <c r="CA575" t="s">
        <v>221</v>
      </c>
      <c r="CB575" t="s">
        <v>222</v>
      </c>
    </row>
    <row r="576" spans="1:80" x14ac:dyDescent="0.25">
      <c r="A576" t="s">
        <v>1066</v>
      </c>
      <c r="B576" t="s">
        <v>720</v>
      </c>
      <c r="C576">
        <f>YEAR(Table_cherry_TWO_View_VY_SOP_Detail[[#This Row],[Document_Date]])</f>
        <v>2017</v>
      </c>
      <c r="D576">
        <f>MONTH(Table_cherry_TWO_View_VY_SOP_Detail[[#This Row],[Document_Date]])</f>
        <v>3</v>
      </c>
      <c r="E576" t="str">
        <f>TEXT(Table_cherry_TWO_View_VY_SOP_Detail[[#This Row],[Document_Date]], "yyyy-MMM")</f>
        <v>2017-Mar</v>
      </c>
      <c r="F576" s="3">
        <f>WEEKDAY(Table_cherry_TWO_View_VY_SOP_Detail[[#This Row],[Document_Date]])</f>
        <v>7</v>
      </c>
      <c r="G576">
        <f>WEEKNUM(Table_cherry_TWO_View_VY_SOP_Detail[[#This Row],[Document_Date]])</f>
        <v>10</v>
      </c>
      <c r="H576">
        <f ca="1">_xlfn.DAYS(Table_cherry_TWO_View_VY_SOP_Detail[[#This Row],[Due_Date]], Table_cherry_TWO_View_VY_SOP_Detail[[#This Row],[Today]])</f>
        <v>1266</v>
      </c>
      <c r="I576" s="2">
        <f t="shared" ca="1" si="8"/>
        <v>41539</v>
      </c>
      <c r="J576" s="1">
        <v>42805</v>
      </c>
      <c r="K576" s="1">
        <v>1</v>
      </c>
      <c r="L576" s="1">
        <v>42805</v>
      </c>
      <c r="M576" s="1">
        <v>42805</v>
      </c>
      <c r="N576">
        <v>286</v>
      </c>
      <c r="O576" t="s">
        <v>75</v>
      </c>
      <c r="P576" t="s">
        <v>293</v>
      </c>
      <c r="Q576" t="s">
        <v>294</v>
      </c>
      <c r="R576" t="s">
        <v>78</v>
      </c>
      <c r="S576" t="s">
        <v>735</v>
      </c>
      <c r="T576" t="s">
        <v>80</v>
      </c>
      <c r="U576" t="s">
        <v>80</v>
      </c>
      <c r="V576" t="s">
        <v>81</v>
      </c>
      <c r="W576" t="s">
        <v>81</v>
      </c>
      <c r="X576" t="s">
        <v>82</v>
      </c>
      <c r="Y576" t="s">
        <v>82</v>
      </c>
      <c r="Z576" t="s">
        <v>83</v>
      </c>
      <c r="AA576" t="s">
        <v>84</v>
      </c>
      <c r="AB576" t="s">
        <v>84</v>
      </c>
      <c r="AC576" t="s">
        <v>85</v>
      </c>
      <c r="AD576" t="s">
        <v>86</v>
      </c>
      <c r="AE576" t="s">
        <v>294</v>
      </c>
      <c r="AF576" t="s">
        <v>296</v>
      </c>
      <c r="AG576" t="s">
        <v>78</v>
      </c>
      <c r="AH576" t="s">
        <v>78</v>
      </c>
      <c r="AI576" t="s">
        <v>297</v>
      </c>
      <c r="AJ576" t="s">
        <v>287</v>
      </c>
      <c r="AK576" t="s">
        <v>298</v>
      </c>
      <c r="AL576" t="s">
        <v>91</v>
      </c>
      <c r="AM576" t="s">
        <v>86</v>
      </c>
      <c r="AN576" t="s">
        <v>294</v>
      </c>
      <c r="AO576" t="s">
        <v>296</v>
      </c>
      <c r="AP576" t="s">
        <v>78</v>
      </c>
      <c r="AQ576" t="s">
        <v>78</v>
      </c>
      <c r="AR576" t="s">
        <v>297</v>
      </c>
      <c r="AS576" t="s">
        <v>287</v>
      </c>
      <c r="AT576" t="s">
        <v>298</v>
      </c>
      <c r="AU576" t="s">
        <v>91</v>
      </c>
      <c r="AV576">
        <v>1919.9</v>
      </c>
      <c r="AW576">
        <v>0</v>
      </c>
      <c r="AX576">
        <v>1919.9</v>
      </c>
      <c r="AY576">
        <v>0</v>
      </c>
      <c r="AZ576">
        <v>0</v>
      </c>
      <c r="BA576">
        <v>0</v>
      </c>
      <c r="BB576" t="s">
        <v>92</v>
      </c>
      <c r="BC576" s="1">
        <v>42805</v>
      </c>
      <c r="BD576" s="1">
        <v>42805</v>
      </c>
      <c r="BE576" t="s">
        <v>125</v>
      </c>
      <c r="BF576" t="s">
        <v>78</v>
      </c>
      <c r="BG576" t="s">
        <v>78</v>
      </c>
      <c r="BH576">
        <v>16384</v>
      </c>
      <c r="BI576">
        <v>0</v>
      </c>
      <c r="BJ576" t="s">
        <v>94</v>
      </c>
      <c r="BK576" t="s">
        <v>860</v>
      </c>
      <c r="BL576" t="s">
        <v>861</v>
      </c>
      <c r="BM576">
        <v>2</v>
      </c>
      <c r="BN576" t="s">
        <v>97</v>
      </c>
      <c r="BO576">
        <v>1</v>
      </c>
      <c r="BP576">
        <v>0</v>
      </c>
      <c r="BQ576">
        <v>959.95</v>
      </c>
      <c r="BR576">
        <v>1919.9</v>
      </c>
      <c r="BS576" t="s">
        <v>98</v>
      </c>
      <c r="BT576">
        <v>0</v>
      </c>
      <c r="BU576">
        <v>0</v>
      </c>
      <c r="BV576">
        <v>0</v>
      </c>
      <c r="BW576">
        <v>479.05</v>
      </c>
      <c r="BX576">
        <v>958.1</v>
      </c>
      <c r="BY576">
        <v>961.8</v>
      </c>
      <c r="BZ576">
        <v>50.09635918537424</v>
      </c>
      <c r="CA576" t="s">
        <v>99</v>
      </c>
      <c r="CB576" t="s">
        <v>78</v>
      </c>
    </row>
    <row r="577" spans="1:80" x14ac:dyDescent="0.25">
      <c r="A577" t="s">
        <v>1067</v>
      </c>
      <c r="B577" t="s">
        <v>720</v>
      </c>
      <c r="C577">
        <f>YEAR(Table_cherry_TWO_View_VY_SOP_Detail[[#This Row],[Document_Date]])</f>
        <v>2017</v>
      </c>
      <c r="D577">
        <f>MONTH(Table_cherry_TWO_View_VY_SOP_Detail[[#This Row],[Document_Date]])</f>
        <v>3</v>
      </c>
      <c r="E577" t="str">
        <f>TEXT(Table_cherry_TWO_View_VY_SOP_Detail[[#This Row],[Document_Date]], "yyyy-MMM")</f>
        <v>2017-Mar</v>
      </c>
      <c r="F577" s="3">
        <f>WEEKDAY(Table_cherry_TWO_View_VY_SOP_Detail[[#This Row],[Document_Date]])</f>
        <v>7</v>
      </c>
      <c r="G577">
        <f>WEEKNUM(Table_cherry_TWO_View_VY_SOP_Detail[[#This Row],[Document_Date]])</f>
        <v>10</v>
      </c>
      <c r="H577">
        <f ca="1">_xlfn.DAYS(Table_cherry_TWO_View_VY_SOP_Detail[[#This Row],[Due_Date]], Table_cherry_TWO_View_VY_SOP_Detail[[#This Row],[Today]])</f>
        <v>1266</v>
      </c>
      <c r="I577" s="2">
        <f t="shared" ca="1" si="8"/>
        <v>41539</v>
      </c>
      <c r="J577" s="1">
        <v>42805</v>
      </c>
      <c r="K577" s="1">
        <v>1</v>
      </c>
      <c r="L577" s="1">
        <v>42805</v>
      </c>
      <c r="M577" s="1">
        <v>42805</v>
      </c>
      <c r="N577">
        <v>287</v>
      </c>
      <c r="O577" t="s">
        <v>75</v>
      </c>
      <c r="P577" t="s">
        <v>300</v>
      </c>
      <c r="Q577" t="s">
        <v>301</v>
      </c>
      <c r="R577" t="s">
        <v>78</v>
      </c>
      <c r="S577" t="s">
        <v>735</v>
      </c>
      <c r="T577" t="s">
        <v>311</v>
      </c>
      <c r="U577" t="s">
        <v>311</v>
      </c>
      <c r="V577" t="s">
        <v>131</v>
      </c>
      <c r="W577" t="s">
        <v>131</v>
      </c>
      <c r="X577" t="s">
        <v>132</v>
      </c>
      <c r="Y577" t="s">
        <v>132</v>
      </c>
      <c r="Z577" t="s">
        <v>83</v>
      </c>
      <c r="AA577" t="s">
        <v>84</v>
      </c>
      <c r="AB577" t="s">
        <v>84</v>
      </c>
      <c r="AC577" t="s">
        <v>86</v>
      </c>
      <c r="AD577" t="s">
        <v>302</v>
      </c>
      <c r="AE577" t="s">
        <v>301</v>
      </c>
      <c r="AF577" t="s">
        <v>303</v>
      </c>
      <c r="AG577" t="s">
        <v>78</v>
      </c>
      <c r="AH577" t="s">
        <v>78</v>
      </c>
      <c r="AI577" t="s">
        <v>304</v>
      </c>
      <c r="AJ577" t="s">
        <v>136</v>
      </c>
      <c r="AK577" t="s">
        <v>305</v>
      </c>
      <c r="AL577" t="s">
        <v>91</v>
      </c>
      <c r="AM577" t="s">
        <v>302</v>
      </c>
      <c r="AN577" t="s">
        <v>301</v>
      </c>
      <c r="AO577" t="s">
        <v>303</v>
      </c>
      <c r="AP577" t="s">
        <v>78</v>
      </c>
      <c r="AQ577" t="s">
        <v>78</v>
      </c>
      <c r="AR577" t="s">
        <v>304</v>
      </c>
      <c r="AS577" t="s">
        <v>136</v>
      </c>
      <c r="AT577" t="s">
        <v>305</v>
      </c>
      <c r="AU577" t="s">
        <v>91</v>
      </c>
      <c r="AV577">
        <v>128.35</v>
      </c>
      <c r="AW577">
        <v>0</v>
      </c>
      <c r="AX577">
        <v>119.95</v>
      </c>
      <c r="AY577">
        <v>0</v>
      </c>
      <c r="AZ577">
        <v>0</v>
      </c>
      <c r="BA577">
        <v>8.4</v>
      </c>
      <c r="BB577" t="s">
        <v>92</v>
      </c>
      <c r="BC577" s="1">
        <v>42805</v>
      </c>
      <c r="BD577" s="1">
        <v>42805</v>
      </c>
      <c r="BE577" t="s">
        <v>125</v>
      </c>
      <c r="BF577" t="s">
        <v>78</v>
      </c>
      <c r="BG577" t="s">
        <v>78</v>
      </c>
      <c r="BH577">
        <v>16384</v>
      </c>
      <c r="BI577">
        <v>0</v>
      </c>
      <c r="BJ577" t="s">
        <v>94</v>
      </c>
      <c r="BK577" t="s">
        <v>867</v>
      </c>
      <c r="BL577" t="s">
        <v>868</v>
      </c>
      <c r="BM577">
        <v>1</v>
      </c>
      <c r="BN577" t="s">
        <v>97</v>
      </c>
      <c r="BO577">
        <v>1</v>
      </c>
      <c r="BP577">
        <v>0</v>
      </c>
      <c r="BQ577">
        <v>119.95</v>
      </c>
      <c r="BR577">
        <v>119.95</v>
      </c>
      <c r="BS577" t="s">
        <v>98</v>
      </c>
      <c r="BT577">
        <v>0</v>
      </c>
      <c r="BU577">
        <v>0</v>
      </c>
      <c r="BV577">
        <v>0</v>
      </c>
      <c r="BW577">
        <v>59.5</v>
      </c>
      <c r="BX577">
        <v>59.5</v>
      </c>
      <c r="BY577">
        <v>60.45</v>
      </c>
      <c r="BZ577">
        <v>50.395998332638598</v>
      </c>
      <c r="CA577" t="s">
        <v>99</v>
      </c>
      <c r="CB577" t="s">
        <v>78</v>
      </c>
    </row>
    <row r="578" spans="1:80" x14ac:dyDescent="0.25">
      <c r="A578" t="s">
        <v>1068</v>
      </c>
      <c r="B578" t="s">
        <v>720</v>
      </c>
      <c r="C578">
        <f>YEAR(Table_cherry_TWO_View_VY_SOP_Detail[[#This Row],[Document_Date]])</f>
        <v>2017</v>
      </c>
      <c r="D578">
        <f>MONTH(Table_cherry_TWO_View_VY_SOP_Detail[[#This Row],[Document_Date]])</f>
        <v>3</v>
      </c>
      <c r="E578" t="str">
        <f>TEXT(Table_cherry_TWO_View_VY_SOP_Detail[[#This Row],[Document_Date]], "yyyy-MMM")</f>
        <v>2017-Mar</v>
      </c>
      <c r="F578" s="3">
        <f>WEEKDAY(Table_cherry_TWO_View_VY_SOP_Detail[[#This Row],[Document_Date]])</f>
        <v>1</v>
      </c>
      <c r="G578">
        <f>WEEKNUM(Table_cherry_TWO_View_VY_SOP_Detail[[#This Row],[Document_Date]])</f>
        <v>11</v>
      </c>
      <c r="H578">
        <f ca="1">_xlfn.DAYS(Table_cherry_TWO_View_VY_SOP_Detail[[#This Row],[Due_Date]], Table_cherry_TWO_View_VY_SOP_Detail[[#This Row],[Today]])</f>
        <v>1267</v>
      </c>
      <c r="I578" s="2">
        <f t="shared" ref="I578:I641" ca="1" si="9">TODAY()</f>
        <v>41539</v>
      </c>
      <c r="J578" s="1">
        <v>42806</v>
      </c>
      <c r="K578" s="1">
        <v>1</v>
      </c>
      <c r="L578" s="1">
        <v>42806</v>
      </c>
      <c r="M578" s="1">
        <v>42806</v>
      </c>
      <c r="N578">
        <v>288</v>
      </c>
      <c r="O578" t="s">
        <v>75</v>
      </c>
      <c r="P578" t="s">
        <v>309</v>
      </c>
      <c r="Q578" t="s">
        <v>310</v>
      </c>
      <c r="R578" t="s">
        <v>78</v>
      </c>
      <c r="S578" t="s">
        <v>735</v>
      </c>
      <c r="T578" t="s">
        <v>311</v>
      </c>
      <c r="U578" t="s">
        <v>311</v>
      </c>
      <c r="V578" t="s">
        <v>267</v>
      </c>
      <c r="W578" t="s">
        <v>267</v>
      </c>
      <c r="X578" t="s">
        <v>268</v>
      </c>
      <c r="Y578" t="s">
        <v>268</v>
      </c>
      <c r="Z578" t="s">
        <v>83</v>
      </c>
      <c r="AA578" t="s">
        <v>84</v>
      </c>
      <c r="AB578" t="s">
        <v>84</v>
      </c>
      <c r="AC578" t="s">
        <v>86</v>
      </c>
      <c r="AD578" t="s">
        <v>86</v>
      </c>
      <c r="AE578" t="s">
        <v>310</v>
      </c>
      <c r="AF578" t="s">
        <v>312</v>
      </c>
      <c r="AG578" t="s">
        <v>78</v>
      </c>
      <c r="AH578" t="s">
        <v>78</v>
      </c>
      <c r="AI578" t="s">
        <v>313</v>
      </c>
      <c r="AJ578" t="s">
        <v>278</v>
      </c>
      <c r="AK578" t="s">
        <v>314</v>
      </c>
      <c r="AL578" t="s">
        <v>91</v>
      </c>
      <c r="AM578" t="s">
        <v>86</v>
      </c>
      <c r="AN578" t="s">
        <v>310</v>
      </c>
      <c r="AO578" t="s">
        <v>312</v>
      </c>
      <c r="AP578" t="s">
        <v>78</v>
      </c>
      <c r="AQ578" t="s">
        <v>78</v>
      </c>
      <c r="AR578" t="s">
        <v>313</v>
      </c>
      <c r="AS578" t="s">
        <v>278</v>
      </c>
      <c r="AT578" t="s">
        <v>314</v>
      </c>
      <c r="AU578" t="s">
        <v>91</v>
      </c>
      <c r="AV578">
        <v>59277.79</v>
      </c>
      <c r="AW578">
        <v>0</v>
      </c>
      <c r="AX578">
        <v>55399.8</v>
      </c>
      <c r="AY578">
        <v>0</v>
      </c>
      <c r="AZ578">
        <v>0</v>
      </c>
      <c r="BA578">
        <v>3877.99</v>
      </c>
      <c r="BB578" t="s">
        <v>92</v>
      </c>
      <c r="BC578" s="1">
        <v>42806</v>
      </c>
      <c r="BD578" s="1">
        <v>42806</v>
      </c>
      <c r="BE578" t="s">
        <v>125</v>
      </c>
      <c r="BF578" t="s">
        <v>78</v>
      </c>
      <c r="BG578" t="s">
        <v>78</v>
      </c>
      <c r="BH578">
        <v>16384</v>
      </c>
      <c r="BI578">
        <v>0</v>
      </c>
      <c r="BJ578" t="s">
        <v>94</v>
      </c>
      <c r="BK578" t="s">
        <v>943</v>
      </c>
      <c r="BL578" t="s">
        <v>944</v>
      </c>
      <c r="BM578">
        <v>4</v>
      </c>
      <c r="BN578" t="s">
        <v>97</v>
      </c>
      <c r="BO578">
        <v>1</v>
      </c>
      <c r="BP578">
        <v>0</v>
      </c>
      <c r="BQ578">
        <v>13849.95</v>
      </c>
      <c r="BR578">
        <v>55399.8</v>
      </c>
      <c r="BS578" t="s">
        <v>98</v>
      </c>
      <c r="BT578">
        <v>0</v>
      </c>
      <c r="BU578">
        <v>0</v>
      </c>
      <c r="BV578">
        <v>0</v>
      </c>
      <c r="BW578">
        <v>6921.88</v>
      </c>
      <c r="BX578">
        <v>27687.52</v>
      </c>
      <c r="BY578">
        <v>27712.28</v>
      </c>
      <c r="BZ578">
        <v>50.02234665107094</v>
      </c>
      <c r="CA578" t="s">
        <v>99</v>
      </c>
      <c r="CB578" t="s">
        <v>78</v>
      </c>
    </row>
    <row r="579" spans="1:80" x14ac:dyDescent="0.25">
      <c r="A579" t="s">
        <v>1069</v>
      </c>
      <c r="B579" t="s">
        <v>720</v>
      </c>
      <c r="C579">
        <f>YEAR(Table_cherry_TWO_View_VY_SOP_Detail[[#This Row],[Document_Date]])</f>
        <v>2017</v>
      </c>
      <c r="D579">
        <f>MONTH(Table_cherry_TWO_View_VY_SOP_Detail[[#This Row],[Document_Date]])</f>
        <v>3</v>
      </c>
      <c r="E579" t="str">
        <f>TEXT(Table_cherry_TWO_View_VY_SOP_Detail[[#This Row],[Document_Date]], "yyyy-MMM")</f>
        <v>2017-Mar</v>
      </c>
      <c r="F579" s="3">
        <f>WEEKDAY(Table_cherry_TWO_View_VY_SOP_Detail[[#This Row],[Document_Date]])</f>
        <v>2</v>
      </c>
      <c r="G579">
        <f>WEEKNUM(Table_cherry_TWO_View_VY_SOP_Detail[[#This Row],[Document_Date]])</f>
        <v>11</v>
      </c>
      <c r="H579">
        <f ca="1">_xlfn.DAYS(Table_cherry_TWO_View_VY_SOP_Detail[[#This Row],[Due_Date]], Table_cherry_TWO_View_VY_SOP_Detail[[#This Row],[Today]])</f>
        <v>1268</v>
      </c>
      <c r="I579" s="2">
        <f t="shared" ca="1" si="9"/>
        <v>41539</v>
      </c>
      <c r="J579" s="1">
        <v>42807</v>
      </c>
      <c r="K579" s="1">
        <v>1</v>
      </c>
      <c r="L579" s="1">
        <v>42807</v>
      </c>
      <c r="M579" s="1">
        <v>42807</v>
      </c>
      <c r="N579">
        <v>289</v>
      </c>
      <c r="O579" t="s">
        <v>75</v>
      </c>
      <c r="P579" t="s">
        <v>316</v>
      </c>
      <c r="Q579" t="s">
        <v>317</v>
      </c>
      <c r="R579" t="s">
        <v>78</v>
      </c>
      <c r="S579" t="s">
        <v>735</v>
      </c>
      <c r="T579" t="s">
        <v>80</v>
      </c>
      <c r="U579" t="s">
        <v>80</v>
      </c>
      <c r="V579" t="s">
        <v>318</v>
      </c>
      <c r="W579" t="s">
        <v>318</v>
      </c>
      <c r="X579" t="s">
        <v>319</v>
      </c>
      <c r="Y579" t="s">
        <v>319</v>
      </c>
      <c r="Z579" t="s">
        <v>83</v>
      </c>
      <c r="AA579" t="s">
        <v>84</v>
      </c>
      <c r="AB579" t="s">
        <v>84</v>
      </c>
      <c r="AC579" t="s">
        <v>85</v>
      </c>
      <c r="AD579" t="s">
        <v>86</v>
      </c>
      <c r="AE579" t="s">
        <v>317</v>
      </c>
      <c r="AF579" t="s">
        <v>320</v>
      </c>
      <c r="AG579" t="s">
        <v>78</v>
      </c>
      <c r="AH579" t="s">
        <v>78</v>
      </c>
      <c r="AI579" t="s">
        <v>321</v>
      </c>
      <c r="AJ579" t="s">
        <v>322</v>
      </c>
      <c r="AK579" t="s">
        <v>323</v>
      </c>
      <c r="AL579" t="s">
        <v>124</v>
      </c>
      <c r="AM579" t="s">
        <v>86</v>
      </c>
      <c r="AN579" t="s">
        <v>317</v>
      </c>
      <c r="AO579" t="s">
        <v>320</v>
      </c>
      <c r="AP579" t="s">
        <v>78</v>
      </c>
      <c r="AQ579" t="s">
        <v>78</v>
      </c>
      <c r="AR579" t="s">
        <v>321</v>
      </c>
      <c r="AS579" t="s">
        <v>322</v>
      </c>
      <c r="AT579" t="s">
        <v>323</v>
      </c>
      <c r="AU579" t="s">
        <v>124</v>
      </c>
      <c r="AV579">
        <v>352.94</v>
      </c>
      <c r="AW579">
        <v>0</v>
      </c>
      <c r="AX579">
        <v>329.85</v>
      </c>
      <c r="AY579">
        <v>0</v>
      </c>
      <c r="AZ579">
        <v>0</v>
      </c>
      <c r="BA579">
        <v>23.09</v>
      </c>
      <c r="BB579" t="s">
        <v>92</v>
      </c>
      <c r="BC579" s="1">
        <v>42807</v>
      </c>
      <c r="BD579" s="1">
        <v>42807</v>
      </c>
      <c r="BE579" t="s">
        <v>125</v>
      </c>
      <c r="BF579" t="s">
        <v>78</v>
      </c>
      <c r="BG579" t="s">
        <v>78</v>
      </c>
      <c r="BH579">
        <v>16384</v>
      </c>
      <c r="BI579">
        <v>0</v>
      </c>
      <c r="BJ579" t="s">
        <v>94</v>
      </c>
      <c r="BK579" t="s">
        <v>138</v>
      </c>
      <c r="BL579" t="s">
        <v>139</v>
      </c>
      <c r="BM579">
        <v>3</v>
      </c>
      <c r="BN579" t="s">
        <v>97</v>
      </c>
      <c r="BO579">
        <v>1</v>
      </c>
      <c r="BP579">
        <v>0</v>
      </c>
      <c r="BQ579">
        <v>109.95</v>
      </c>
      <c r="BR579">
        <v>329.85</v>
      </c>
      <c r="BS579" t="s">
        <v>98</v>
      </c>
      <c r="BT579">
        <v>0</v>
      </c>
      <c r="BU579">
        <v>0</v>
      </c>
      <c r="BV579">
        <v>0</v>
      </c>
      <c r="BW579">
        <v>50.25</v>
      </c>
      <c r="BX579">
        <v>150.75</v>
      </c>
      <c r="BY579">
        <v>179.1</v>
      </c>
      <c r="BZ579">
        <v>54.297407912687589</v>
      </c>
      <c r="CA579" t="s">
        <v>99</v>
      </c>
      <c r="CB579" t="s">
        <v>78</v>
      </c>
    </row>
    <row r="580" spans="1:80" x14ac:dyDescent="0.25">
      <c r="A580" t="s">
        <v>1070</v>
      </c>
      <c r="B580" t="s">
        <v>720</v>
      </c>
      <c r="C580">
        <f>YEAR(Table_cherry_TWO_View_VY_SOP_Detail[[#This Row],[Document_Date]])</f>
        <v>2017</v>
      </c>
      <c r="D580">
        <f>MONTH(Table_cherry_TWO_View_VY_SOP_Detail[[#This Row],[Document_Date]])</f>
        <v>3</v>
      </c>
      <c r="E580" t="str">
        <f>TEXT(Table_cherry_TWO_View_VY_SOP_Detail[[#This Row],[Document_Date]], "yyyy-MMM")</f>
        <v>2017-Mar</v>
      </c>
      <c r="F580" s="3">
        <f>WEEKDAY(Table_cherry_TWO_View_VY_SOP_Detail[[#This Row],[Document_Date]])</f>
        <v>3</v>
      </c>
      <c r="G580">
        <f>WEEKNUM(Table_cherry_TWO_View_VY_SOP_Detail[[#This Row],[Document_Date]])</f>
        <v>11</v>
      </c>
      <c r="H580">
        <f ca="1">_xlfn.DAYS(Table_cherry_TWO_View_VY_SOP_Detail[[#This Row],[Due_Date]], Table_cherry_TWO_View_VY_SOP_Detail[[#This Row],[Today]])</f>
        <v>1269</v>
      </c>
      <c r="I580" s="2">
        <f t="shared" ca="1" si="9"/>
        <v>41539</v>
      </c>
      <c r="J580" s="1">
        <v>42808</v>
      </c>
      <c r="K580" s="1">
        <v>1</v>
      </c>
      <c r="L580" s="1">
        <v>42808</v>
      </c>
      <c r="M580" s="1">
        <v>42808</v>
      </c>
      <c r="N580">
        <v>290</v>
      </c>
      <c r="O580" t="s">
        <v>75</v>
      </c>
      <c r="P580" t="s">
        <v>142</v>
      </c>
      <c r="Q580" t="s">
        <v>143</v>
      </c>
      <c r="R580" t="s">
        <v>78</v>
      </c>
      <c r="S580" t="s">
        <v>735</v>
      </c>
      <c r="T580" t="s">
        <v>80</v>
      </c>
      <c r="U580" t="s">
        <v>80</v>
      </c>
      <c r="V580" t="s">
        <v>104</v>
      </c>
      <c r="W580" t="s">
        <v>104</v>
      </c>
      <c r="X580" t="s">
        <v>105</v>
      </c>
      <c r="Y580" t="s">
        <v>105</v>
      </c>
      <c r="Z580" t="s">
        <v>83</v>
      </c>
      <c r="AA580" t="s">
        <v>145</v>
      </c>
      <c r="AB580" t="s">
        <v>145</v>
      </c>
      <c r="AC580" t="s">
        <v>86</v>
      </c>
      <c r="AD580" t="s">
        <v>80</v>
      </c>
      <c r="AE580" t="s">
        <v>143</v>
      </c>
      <c r="AF580" t="s">
        <v>146</v>
      </c>
      <c r="AG580" t="s">
        <v>78</v>
      </c>
      <c r="AH580" t="s">
        <v>78</v>
      </c>
      <c r="AI580" t="s">
        <v>147</v>
      </c>
      <c r="AJ580" t="s">
        <v>148</v>
      </c>
      <c r="AK580" t="s">
        <v>149</v>
      </c>
      <c r="AL580" t="s">
        <v>91</v>
      </c>
      <c r="AM580" t="s">
        <v>80</v>
      </c>
      <c r="AN580" t="s">
        <v>143</v>
      </c>
      <c r="AO580" t="s">
        <v>146</v>
      </c>
      <c r="AP580" t="s">
        <v>78</v>
      </c>
      <c r="AQ580" t="s">
        <v>78</v>
      </c>
      <c r="AR580" t="s">
        <v>147</v>
      </c>
      <c r="AS580" t="s">
        <v>148</v>
      </c>
      <c r="AT580" t="s">
        <v>149</v>
      </c>
      <c r="AU580" t="s">
        <v>91</v>
      </c>
      <c r="AV580">
        <v>127.77</v>
      </c>
      <c r="AW580">
        <v>0</v>
      </c>
      <c r="AX580">
        <v>119.4</v>
      </c>
      <c r="AY580">
        <v>0</v>
      </c>
      <c r="AZ580">
        <v>0</v>
      </c>
      <c r="BA580">
        <v>8.3699999999999992</v>
      </c>
      <c r="BB580" t="s">
        <v>92</v>
      </c>
      <c r="BC580" s="1">
        <v>42808</v>
      </c>
      <c r="BD580" s="1">
        <v>42808</v>
      </c>
      <c r="BE580" t="s">
        <v>125</v>
      </c>
      <c r="BF580" t="s">
        <v>78</v>
      </c>
      <c r="BG580" t="s">
        <v>78</v>
      </c>
      <c r="BH580">
        <v>16384</v>
      </c>
      <c r="BI580">
        <v>0</v>
      </c>
      <c r="BJ580" t="s">
        <v>94</v>
      </c>
      <c r="BK580" t="s">
        <v>339</v>
      </c>
      <c r="BL580" t="s">
        <v>340</v>
      </c>
      <c r="BM580">
        <v>12</v>
      </c>
      <c r="BN580" t="s">
        <v>97</v>
      </c>
      <c r="BO580">
        <v>1</v>
      </c>
      <c r="BP580">
        <v>0</v>
      </c>
      <c r="BQ580">
        <v>9.9499999999999993</v>
      </c>
      <c r="BR580">
        <v>119.4</v>
      </c>
      <c r="BS580" t="s">
        <v>98</v>
      </c>
      <c r="BT580">
        <v>0</v>
      </c>
      <c r="BU580">
        <v>0</v>
      </c>
      <c r="BV580">
        <v>0</v>
      </c>
      <c r="BW580">
        <v>4.55</v>
      </c>
      <c r="BX580">
        <v>54.6</v>
      </c>
      <c r="BY580">
        <v>64.8</v>
      </c>
      <c r="BZ580">
        <v>54.2713567839196</v>
      </c>
      <c r="CA580" t="s">
        <v>99</v>
      </c>
      <c r="CB580" t="s">
        <v>78</v>
      </c>
    </row>
    <row r="581" spans="1:80" x14ac:dyDescent="0.25">
      <c r="A581" t="s">
        <v>1071</v>
      </c>
      <c r="B581" t="s">
        <v>720</v>
      </c>
      <c r="C581">
        <f>YEAR(Table_cherry_TWO_View_VY_SOP_Detail[[#This Row],[Document_Date]])</f>
        <v>2017</v>
      </c>
      <c r="D581">
        <f>MONTH(Table_cherry_TWO_View_VY_SOP_Detail[[#This Row],[Document_Date]])</f>
        <v>3</v>
      </c>
      <c r="E581" t="str">
        <f>TEXT(Table_cherry_TWO_View_VY_SOP_Detail[[#This Row],[Document_Date]], "yyyy-MMM")</f>
        <v>2017-Mar</v>
      </c>
      <c r="F581" s="3">
        <f>WEEKDAY(Table_cherry_TWO_View_VY_SOP_Detail[[#This Row],[Document_Date]])</f>
        <v>3</v>
      </c>
      <c r="G581">
        <f>WEEKNUM(Table_cherry_TWO_View_VY_SOP_Detail[[#This Row],[Document_Date]])</f>
        <v>11</v>
      </c>
      <c r="H581">
        <f ca="1">_xlfn.DAYS(Table_cherry_TWO_View_VY_SOP_Detail[[#This Row],[Due_Date]], Table_cherry_TWO_View_VY_SOP_Detail[[#This Row],[Today]])</f>
        <v>1269</v>
      </c>
      <c r="I581" s="2">
        <f t="shared" ca="1" si="9"/>
        <v>41539</v>
      </c>
      <c r="J581" s="1">
        <v>42808</v>
      </c>
      <c r="K581" s="1">
        <v>1</v>
      </c>
      <c r="L581" s="1">
        <v>42808</v>
      </c>
      <c r="M581" s="1">
        <v>42808</v>
      </c>
      <c r="N581">
        <v>291</v>
      </c>
      <c r="O581" t="s">
        <v>75</v>
      </c>
      <c r="P581" t="s">
        <v>142</v>
      </c>
      <c r="Q581" t="s">
        <v>143</v>
      </c>
      <c r="R581" t="s">
        <v>78</v>
      </c>
      <c r="S581" t="s">
        <v>735</v>
      </c>
      <c r="T581" t="s">
        <v>80</v>
      </c>
      <c r="U581" t="s">
        <v>80</v>
      </c>
      <c r="V581" t="s">
        <v>104</v>
      </c>
      <c r="W581" t="s">
        <v>104</v>
      </c>
      <c r="X581" t="s">
        <v>105</v>
      </c>
      <c r="Y581" t="s">
        <v>105</v>
      </c>
      <c r="Z581" t="s">
        <v>83</v>
      </c>
      <c r="AA581" t="s">
        <v>145</v>
      </c>
      <c r="AB581" t="s">
        <v>145</v>
      </c>
      <c r="AC581" t="s">
        <v>86</v>
      </c>
      <c r="AD581" t="s">
        <v>80</v>
      </c>
      <c r="AE581" t="s">
        <v>143</v>
      </c>
      <c r="AF581" t="s">
        <v>146</v>
      </c>
      <c r="AG581" t="s">
        <v>78</v>
      </c>
      <c r="AH581" t="s">
        <v>78</v>
      </c>
      <c r="AI581" t="s">
        <v>147</v>
      </c>
      <c r="AJ581" t="s">
        <v>148</v>
      </c>
      <c r="AK581" t="s">
        <v>149</v>
      </c>
      <c r="AL581" t="s">
        <v>91</v>
      </c>
      <c r="AM581" t="s">
        <v>80</v>
      </c>
      <c r="AN581" t="s">
        <v>143</v>
      </c>
      <c r="AO581" t="s">
        <v>146</v>
      </c>
      <c r="AP581" t="s">
        <v>78</v>
      </c>
      <c r="AQ581" t="s">
        <v>78</v>
      </c>
      <c r="AR581" t="s">
        <v>147</v>
      </c>
      <c r="AS581" t="s">
        <v>148</v>
      </c>
      <c r="AT581" t="s">
        <v>149</v>
      </c>
      <c r="AU581" t="s">
        <v>91</v>
      </c>
      <c r="AV581">
        <v>383.29</v>
      </c>
      <c r="AW581">
        <v>0</v>
      </c>
      <c r="AX581">
        <v>358.2</v>
      </c>
      <c r="AY581">
        <v>0</v>
      </c>
      <c r="AZ581">
        <v>0</v>
      </c>
      <c r="BA581">
        <v>25.09</v>
      </c>
      <c r="BB581" t="s">
        <v>92</v>
      </c>
      <c r="BC581" s="1">
        <v>42808</v>
      </c>
      <c r="BD581" s="1">
        <v>42808</v>
      </c>
      <c r="BE581" t="s">
        <v>125</v>
      </c>
      <c r="BF581" t="s">
        <v>78</v>
      </c>
      <c r="BG581" t="s">
        <v>78</v>
      </c>
      <c r="BH581">
        <v>16384</v>
      </c>
      <c r="BI581">
        <v>0</v>
      </c>
      <c r="BJ581" t="s">
        <v>94</v>
      </c>
      <c r="BK581" t="s">
        <v>306</v>
      </c>
      <c r="BL581" t="s">
        <v>307</v>
      </c>
      <c r="BM581">
        <v>36</v>
      </c>
      <c r="BN581" t="s">
        <v>97</v>
      </c>
      <c r="BO581">
        <v>1</v>
      </c>
      <c r="BP581">
        <v>0</v>
      </c>
      <c r="BQ581">
        <v>9.9499999999999993</v>
      </c>
      <c r="BR581">
        <v>358.2</v>
      </c>
      <c r="BS581" t="s">
        <v>98</v>
      </c>
      <c r="BT581">
        <v>0</v>
      </c>
      <c r="BU581">
        <v>0</v>
      </c>
      <c r="BV581">
        <v>0</v>
      </c>
      <c r="BW581">
        <v>4.55</v>
      </c>
      <c r="BX581">
        <v>163.80000000000001</v>
      </c>
      <c r="BY581">
        <v>194.4</v>
      </c>
      <c r="BZ581">
        <v>54.2713567839196</v>
      </c>
      <c r="CA581" t="s">
        <v>99</v>
      </c>
      <c r="CB581" t="s">
        <v>78</v>
      </c>
    </row>
    <row r="582" spans="1:80" x14ac:dyDescent="0.25">
      <c r="A582" t="s">
        <v>1072</v>
      </c>
      <c r="B582" t="s">
        <v>720</v>
      </c>
      <c r="C582">
        <f>YEAR(Table_cherry_TWO_View_VY_SOP_Detail[[#This Row],[Document_Date]])</f>
        <v>2017</v>
      </c>
      <c r="D582">
        <f>MONTH(Table_cherry_TWO_View_VY_SOP_Detail[[#This Row],[Document_Date]])</f>
        <v>3</v>
      </c>
      <c r="E582" t="str">
        <f>TEXT(Table_cherry_TWO_View_VY_SOP_Detail[[#This Row],[Document_Date]], "yyyy-MMM")</f>
        <v>2017-Mar</v>
      </c>
      <c r="F582" s="3">
        <f>WEEKDAY(Table_cherry_TWO_View_VY_SOP_Detail[[#This Row],[Document_Date]])</f>
        <v>4</v>
      </c>
      <c r="G582">
        <f>WEEKNUM(Table_cherry_TWO_View_VY_SOP_Detail[[#This Row],[Document_Date]])</f>
        <v>11</v>
      </c>
      <c r="H582">
        <f ca="1">_xlfn.DAYS(Table_cherry_TWO_View_VY_SOP_Detail[[#This Row],[Due_Date]], Table_cherry_TWO_View_VY_SOP_Detail[[#This Row],[Today]])</f>
        <v>1270</v>
      </c>
      <c r="I582" s="2">
        <f t="shared" ca="1" si="9"/>
        <v>41539</v>
      </c>
      <c r="J582" s="1">
        <v>42809</v>
      </c>
      <c r="K582" s="1">
        <v>1</v>
      </c>
      <c r="L582" s="1">
        <v>42809</v>
      </c>
      <c r="M582" s="1">
        <v>42809</v>
      </c>
      <c r="N582">
        <v>292</v>
      </c>
      <c r="O582" t="s">
        <v>75</v>
      </c>
      <c r="P582" t="s">
        <v>309</v>
      </c>
      <c r="Q582" t="s">
        <v>310</v>
      </c>
      <c r="R582" t="s">
        <v>78</v>
      </c>
      <c r="S582" t="s">
        <v>735</v>
      </c>
      <c r="T582" t="s">
        <v>80</v>
      </c>
      <c r="U582" t="s">
        <v>80</v>
      </c>
      <c r="V582" t="s">
        <v>267</v>
      </c>
      <c r="W582" t="s">
        <v>267</v>
      </c>
      <c r="X582" t="s">
        <v>268</v>
      </c>
      <c r="Y582" t="s">
        <v>268</v>
      </c>
      <c r="Z582" t="s">
        <v>83</v>
      </c>
      <c r="AA582" t="s">
        <v>84</v>
      </c>
      <c r="AB582" t="s">
        <v>84</v>
      </c>
      <c r="AC582" t="s">
        <v>86</v>
      </c>
      <c r="AD582" t="s">
        <v>86</v>
      </c>
      <c r="AE582" t="s">
        <v>310</v>
      </c>
      <c r="AF582" t="s">
        <v>312</v>
      </c>
      <c r="AG582" t="s">
        <v>78</v>
      </c>
      <c r="AH582" t="s">
        <v>78</v>
      </c>
      <c r="AI582" t="s">
        <v>313</v>
      </c>
      <c r="AJ582" t="s">
        <v>278</v>
      </c>
      <c r="AK582" t="s">
        <v>314</v>
      </c>
      <c r="AL582" t="s">
        <v>91</v>
      </c>
      <c r="AM582" t="s">
        <v>86</v>
      </c>
      <c r="AN582" t="s">
        <v>310</v>
      </c>
      <c r="AO582" t="s">
        <v>312</v>
      </c>
      <c r="AP582" t="s">
        <v>78</v>
      </c>
      <c r="AQ582" t="s">
        <v>78</v>
      </c>
      <c r="AR582" t="s">
        <v>313</v>
      </c>
      <c r="AS582" t="s">
        <v>278</v>
      </c>
      <c r="AT582" t="s">
        <v>314</v>
      </c>
      <c r="AU582" t="s">
        <v>91</v>
      </c>
      <c r="AV582">
        <v>42.59</v>
      </c>
      <c r="AW582">
        <v>0</v>
      </c>
      <c r="AX582">
        <v>39.799999999999997</v>
      </c>
      <c r="AY582">
        <v>0</v>
      </c>
      <c r="AZ582">
        <v>0</v>
      </c>
      <c r="BA582">
        <v>2.79</v>
      </c>
      <c r="BB582" t="s">
        <v>92</v>
      </c>
      <c r="BC582" s="1">
        <v>42809</v>
      </c>
      <c r="BD582" s="1">
        <v>42809</v>
      </c>
      <c r="BE582" t="s">
        <v>125</v>
      </c>
      <c r="BF582" t="s">
        <v>78</v>
      </c>
      <c r="BG582" t="s">
        <v>78</v>
      </c>
      <c r="BH582">
        <v>16384</v>
      </c>
      <c r="BI582">
        <v>0</v>
      </c>
      <c r="BJ582" t="s">
        <v>94</v>
      </c>
      <c r="BK582" t="s">
        <v>253</v>
      </c>
      <c r="BL582" t="s">
        <v>254</v>
      </c>
      <c r="BM582">
        <v>4</v>
      </c>
      <c r="BN582" t="s">
        <v>97</v>
      </c>
      <c r="BO582">
        <v>1</v>
      </c>
      <c r="BP582">
        <v>0</v>
      </c>
      <c r="BQ582">
        <v>9.9499999999999993</v>
      </c>
      <c r="BR582">
        <v>39.799999999999997</v>
      </c>
      <c r="BS582" t="s">
        <v>98</v>
      </c>
      <c r="BT582">
        <v>0</v>
      </c>
      <c r="BU582">
        <v>0</v>
      </c>
      <c r="BV582">
        <v>0</v>
      </c>
      <c r="BW582">
        <v>3.29</v>
      </c>
      <c r="BX582">
        <v>13.16</v>
      </c>
      <c r="BY582">
        <v>26.64</v>
      </c>
      <c r="BZ582">
        <v>66.934673366834176</v>
      </c>
      <c r="CA582" t="s">
        <v>99</v>
      </c>
      <c r="CB582" t="s">
        <v>78</v>
      </c>
    </row>
    <row r="583" spans="1:80" x14ac:dyDescent="0.25">
      <c r="A583" t="s">
        <v>1073</v>
      </c>
      <c r="B583" t="s">
        <v>720</v>
      </c>
      <c r="C583">
        <f>YEAR(Table_cherry_TWO_View_VY_SOP_Detail[[#This Row],[Document_Date]])</f>
        <v>2017</v>
      </c>
      <c r="D583">
        <f>MONTH(Table_cherry_TWO_View_VY_SOP_Detail[[#This Row],[Document_Date]])</f>
        <v>3</v>
      </c>
      <c r="E583" t="str">
        <f>TEXT(Table_cherry_TWO_View_VY_SOP_Detail[[#This Row],[Document_Date]], "yyyy-MMM")</f>
        <v>2017-Mar</v>
      </c>
      <c r="F583" s="3">
        <f>WEEKDAY(Table_cherry_TWO_View_VY_SOP_Detail[[#This Row],[Document_Date]])</f>
        <v>5</v>
      </c>
      <c r="G583">
        <f>WEEKNUM(Table_cherry_TWO_View_VY_SOP_Detail[[#This Row],[Document_Date]])</f>
        <v>11</v>
      </c>
      <c r="H583">
        <f ca="1">_xlfn.DAYS(Table_cherry_TWO_View_VY_SOP_Detail[[#This Row],[Due_Date]], Table_cherry_TWO_View_VY_SOP_Detail[[#This Row],[Today]])</f>
        <v>1271</v>
      </c>
      <c r="I583" s="2">
        <f t="shared" ca="1" si="9"/>
        <v>41539</v>
      </c>
      <c r="J583" s="1">
        <v>42810</v>
      </c>
      <c r="K583" s="1">
        <v>1</v>
      </c>
      <c r="L583" s="1">
        <v>42810</v>
      </c>
      <c r="M583" s="1">
        <v>42810</v>
      </c>
      <c r="N583">
        <v>293</v>
      </c>
      <c r="O583" t="s">
        <v>75</v>
      </c>
      <c r="P583" t="s">
        <v>248</v>
      </c>
      <c r="Q583" t="s">
        <v>249</v>
      </c>
      <c r="R583" t="s">
        <v>78</v>
      </c>
      <c r="S583" t="s">
        <v>735</v>
      </c>
      <c r="T583" t="s">
        <v>311</v>
      </c>
      <c r="U583" t="s">
        <v>311</v>
      </c>
      <c r="V583" t="s">
        <v>104</v>
      </c>
      <c r="W583" t="s">
        <v>104</v>
      </c>
      <c r="X583" t="s">
        <v>105</v>
      </c>
      <c r="Y583" t="s">
        <v>105</v>
      </c>
      <c r="Z583" t="s">
        <v>83</v>
      </c>
      <c r="AA583" t="s">
        <v>84</v>
      </c>
      <c r="AB583" t="s">
        <v>84</v>
      </c>
      <c r="AC583" t="s">
        <v>85</v>
      </c>
      <c r="AD583" t="s">
        <v>86</v>
      </c>
      <c r="AE583" t="s">
        <v>249</v>
      </c>
      <c r="AF583" t="s">
        <v>251</v>
      </c>
      <c r="AG583" t="s">
        <v>78</v>
      </c>
      <c r="AH583" t="s">
        <v>78</v>
      </c>
      <c r="AI583" t="s">
        <v>147</v>
      </c>
      <c r="AJ583" t="s">
        <v>148</v>
      </c>
      <c r="AK583" t="s">
        <v>252</v>
      </c>
      <c r="AL583" t="s">
        <v>91</v>
      </c>
      <c r="AM583" t="s">
        <v>86</v>
      </c>
      <c r="AN583" t="s">
        <v>249</v>
      </c>
      <c r="AO583" t="s">
        <v>251</v>
      </c>
      <c r="AP583" t="s">
        <v>78</v>
      </c>
      <c r="AQ583" t="s">
        <v>78</v>
      </c>
      <c r="AR583" t="s">
        <v>147</v>
      </c>
      <c r="AS583" t="s">
        <v>148</v>
      </c>
      <c r="AT583" t="s">
        <v>252</v>
      </c>
      <c r="AU583" t="s">
        <v>91</v>
      </c>
      <c r="AV583">
        <v>256.7</v>
      </c>
      <c r="AW583">
        <v>0</v>
      </c>
      <c r="AX583">
        <v>239.9</v>
      </c>
      <c r="AY583">
        <v>0</v>
      </c>
      <c r="AZ583">
        <v>0</v>
      </c>
      <c r="BA583">
        <v>16.8</v>
      </c>
      <c r="BB583" t="s">
        <v>92</v>
      </c>
      <c r="BC583" s="1">
        <v>42810</v>
      </c>
      <c r="BD583" s="1">
        <v>42810</v>
      </c>
      <c r="BE583" t="s">
        <v>125</v>
      </c>
      <c r="BF583" t="s">
        <v>78</v>
      </c>
      <c r="BG583" t="s">
        <v>78</v>
      </c>
      <c r="BH583">
        <v>16384</v>
      </c>
      <c r="BI583">
        <v>0</v>
      </c>
      <c r="BJ583" t="s">
        <v>94</v>
      </c>
      <c r="BK583" t="s">
        <v>867</v>
      </c>
      <c r="BL583" t="s">
        <v>868</v>
      </c>
      <c r="BM583">
        <v>2</v>
      </c>
      <c r="BN583" t="s">
        <v>97</v>
      </c>
      <c r="BO583">
        <v>1</v>
      </c>
      <c r="BP583">
        <v>0</v>
      </c>
      <c r="BQ583">
        <v>119.95</v>
      </c>
      <c r="BR583">
        <v>239.9</v>
      </c>
      <c r="BS583" t="s">
        <v>98</v>
      </c>
      <c r="BT583">
        <v>0</v>
      </c>
      <c r="BU583">
        <v>0</v>
      </c>
      <c r="BV583">
        <v>0</v>
      </c>
      <c r="BW583">
        <v>59.5</v>
      </c>
      <c r="BX583">
        <v>119</v>
      </c>
      <c r="BY583">
        <v>120.9</v>
      </c>
      <c r="BZ583">
        <v>50.395998332638598</v>
      </c>
      <c r="CA583" t="s">
        <v>99</v>
      </c>
      <c r="CB583" t="s">
        <v>78</v>
      </c>
    </row>
    <row r="584" spans="1:80" x14ac:dyDescent="0.25">
      <c r="A584" t="s">
        <v>1074</v>
      </c>
      <c r="B584" t="s">
        <v>720</v>
      </c>
      <c r="C584">
        <f>YEAR(Table_cherry_TWO_View_VY_SOP_Detail[[#This Row],[Document_Date]])</f>
        <v>2017</v>
      </c>
      <c r="D584">
        <f>MONTH(Table_cherry_TWO_View_VY_SOP_Detail[[#This Row],[Document_Date]])</f>
        <v>3</v>
      </c>
      <c r="E584" t="str">
        <f>TEXT(Table_cherry_TWO_View_VY_SOP_Detail[[#This Row],[Document_Date]], "yyyy-MMM")</f>
        <v>2017-Mar</v>
      </c>
      <c r="F584" s="3">
        <f>WEEKDAY(Table_cherry_TWO_View_VY_SOP_Detail[[#This Row],[Document_Date]])</f>
        <v>6</v>
      </c>
      <c r="G584">
        <f>WEEKNUM(Table_cherry_TWO_View_VY_SOP_Detail[[#This Row],[Document_Date]])</f>
        <v>11</v>
      </c>
      <c r="H584">
        <f ca="1">_xlfn.DAYS(Table_cherry_TWO_View_VY_SOP_Detail[[#This Row],[Due_Date]], Table_cherry_TWO_View_VY_SOP_Detail[[#This Row],[Today]])</f>
        <v>1272</v>
      </c>
      <c r="I584" s="2">
        <f t="shared" ca="1" si="9"/>
        <v>41539</v>
      </c>
      <c r="J584" s="1">
        <v>42811</v>
      </c>
      <c r="K584" s="1">
        <v>1</v>
      </c>
      <c r="L584" s="1">
        <v>42811</v>
      </c>
      <c r="M584" s="1">
        <v>42811</v>
      </c>
      <c r="N584">
        <v>294</v>
      </c>
      <c r="O584" t="s">
        <v>75</v>
      </c>
      <c r="P584" t="s">
        <v>256</v>
      </c>
      <c r="Q584" t="s">
        <v>257</v>
      </c>
      <c r="R584" t="s">
        <v>78</v>
      </c>
      <c r="S584" t="s">
        <v>735</v>
      </c>
      <c r="T584" t="s">
        <v>80</v>
      </c>
      <c r="U584" t="s">
        <v>80</v>
      </c>
      <c r="V584" t="s">
        <v>239</v>
      </c>
      <c r="W584" t="s">
        <v>239</v>
      </c>
      <c r="X584" t="s">
        <v>240</v>
      </c>
      <c r="Y584" t="s">
        <v>240</v>
      </c>
      <c r="Z584" t="s">
        <v>78</v>
      </c>
      <c r="AA584" t="s">
        <v>84</v>
      </c>
      <c r="AB584" t="s">
        <v>84</v>
      </c>
      <c r="AC584" t="s">
        <v>85</v>
      </c>
      <c r="AD584" t="s">
        <v>86</v>
      </c>
      <c r="AE584" t="s">
        <v>257</v>
      </c>
      <c r="AF584" t="s">
        <v>258</v>
      </c>
      <c r="AG584" t="s">
        <v>78</v>
      </c>
      <c r="AH584" t="s">
        <v>78</v>
      </c>
      <c r="AI584" t="s">
        <v>259</v>
      </c>
      <c r="AJ584" t="s">
        <v>260</v>
      </c>
      <c r="AK584" t="s">
        <v>261</v>
      </c>
      <c r="AL584" t="s">
        <v>124</v>
      </c>
      <c r="AM584" t="s">
        <v>86</v>
      </c>
      <c r="AN584" t="s">
        <v>257</v>
      </c>
      <c r="AO584" t="s">
        <v>258</v>
      </c>
      <c r="AP584" t="s">
        <v>78</v>
      </c>
      <c r="AQ584" t="s">
        <v>78</v>
      </c>
      <c r="AR584" t="s">
        <v>259</v>
      </c>
      <c r="AS584" t="s">
        <v>260</v>
      </c>
      <c r="AT584" t="s">
        <v>261</v>
      </c>
      <c r="AU584" t="s">
        <v>124</v>
      </c>
      <c r="AV584">
        <v>1176.47</v>
      </c>
      <c r="AW584">
        <v>0</v>
      </c>
      <c r="AX584">
        <v>1099.5</v>
      </c>
      <c r="AY584">
        <v>0</v>
      </c>
      <c r="AZ584">
        <v>0</v>
      </c>
      <c r="BA584">
        <v>76.97</v>
      </c>
      <c r="BB584" t="s">
        <v>92</v>
      </c>
      <c r="BC584" s="1">
        <v>42811</v>
      </c>
      <c r="BD584" s="1">
        <v>42811</v>
      </c>
      <c r="BE584" t="s">
        <v>125</v>
      </c>
      <c r="BF584" t="s">
        <v>78</v>
      </c>
      <c r="BG584" t="s">
        <v>78</v>
      </c>
      <c r="BH584">
        <v>16384</v>
      </c>
      <c r="BI584">
        <v>0</v>
      </c>
      <c r="BJ584" t="s">
        <v>94</v>
      </c>
      <c r="BK584" t="s">
        <v>138</v>
      </c>
      <c r="BL584" t="s">
        <v>139</v>
      </c>
      <c r="BM584">
        <v>10</v>
      </c>
      <c r="BN584" t="s">
        <v>97</v>
      </c>
      <c r="BO584">
        <v>1</v>
      </c>
      <c r="BP584">
        <v>0</v>
      </c>
      <c r="BQ584">
        <v>109.95</v>
      </c>
      <c r="BR584">
        <v>1099.5</v>
      </c>
      <c r="BS584" t="s">
        <v>98</v>
      </c>
      <c r="BT584">
        <v>0</v>
      </c>
      <c r="BU584">
        <v>0</v>
      </c>
      <c r="BV584">
        <v>0</v>
      </c>
      <c r="BW584">
        <v>50.25</v>
      </c>
      <c r="BX584">
        <v>502.5</v>
      </c>
      <c r="BY584">
        <v>597</v>
      </c>
      <c r="BZ584">
        <v>54.297407912687589</v>
      </c>
      <c r="CA584" t="s">
        <v>99</v>
      </c>
      <c r="CB584" t="s">
        <v>78</v>
      </c>
    </row>
    <row r="585" spans="1:80" x14ac:dyDescent="0.25">
      <c r="A585" t="s">
        <v>1075</v>
      </c>
      <c r="B585" t="s">
        <v>720</v>
      </c>
      <c r="C585">
        <f>YEAR(Table_cherry_TWO_View_VY_SOP_Detail[[#This Row],[Document_Date]])</f>
        <v>2017</v>
      </c>
      <c r="D585">
        <f>MONTH(Table_cherry_TWO_View_VY_SOP_Detail[[#This Row],[Document_Date]])</f>
        <v>3</v>
      </c>
      <c r="E585" t="str">
        <f>TEXT(Table_cherry_TWO_View_VY_SOP_Detail[[#This Row],[Document_Date]], "yyyy-MMM")</f>
        <v>2017-Mar</v>
      </c>
      <c r="F585" s="3">
        <f>WEEKDAY(Table_cherry_TWO_View_VY_SOP_Detail[[#This Row],[Document_Date]])</f>
        <v>6</v>
      </c>
      <c r="G585">
        <f>WEEKNUM(Table_cherry_TWO_View_VY_SOP_Detail[[#This Row],[Document_Date]])</f>
        <v>11</v>
      </c>
      <c r="H585">
        <f ca="1">_xlfn.DAYS(Table_cherry_TWO_View_VY_SOP_Detail[[#This Row],[Due_Date]], Table_cherry_TWO_View_VY_SOP_Detail[[#This Row],[Today]])</f>
        <v>1272</v>
      </c>
      <c r="I585" s="2">
        <f t="shared" ca="1" si="9"/>
        <v>41539</v>
      </c>
      <c r="J585" s="1">
        <v>42811</v>
      </c>
      <c r="K585" s="1">
        <v>1</v>
      </c>
      <c r="L585" s="1">
        <v>42811</v>
      </c>
      <c r="M585" s="1">
        <v>42811</v>
      </c>
      <c r="N585">
        <v>295</v>
      </c>
      <c r="O585" t="s">
        <v>75</v>
      </c>
      <c r="P585" t="s">
        <v>265</v>
      </c>
      <c r="Q585" t="s">
        <v>266</v>
      </c>
      <c r="R585" t="s">
        <v>78</v>
      </c>
      <c r="S585" t="s">
        <v>735</v>
      </c>
      <c r="T585" t="s">
        <v>80</v>
      </c>
      <c r="U585" t="s">
        <v>80</v>
      </c>
      <c r="V585" t="s">
        <v>267</v>
      </c>
      <c r="W585" t="s">
        <v>267</v>
      </c>
      <c r="X585" t="s">
        <v>268</v>
      </c>
      <c r="Y585" t="s">
        <v>268</v>
      </c>
      <c r="Z585" t="s">
        <v>83</v>
      </c>
      <c r="AA585" t="s">
        <v>84</v>
      </c>
      <c r="AB585" t="s">
        <v>84</v>
      </c>
      <c r="AC585" t="s">
        <v>86</v>
      </c>
      <c r="AD585" t="s">
        <v>86</v>
      </c>
      <c r="AE585" t="s">
        <v>266</v>
      </c>
      <c r="AF585" t="s">
        <v>269</v>
      </c>
      <c r="AG585" t="s">
        <v>78</v>
      </c>
      <c r="AH585" t="s">
        <v>78</v>
      </c>
      <c r="AI585" t="s">
        <v>270</v>
      </c>
      <c r="AJ585" t="s">
        <v>271</v>
      </c>
      <c r="AK585" t="s">
        <v>272</v>
      </c>
      <c r="AL585" t="s">
        <v>91</v>
      </c>
      <c r="AM585" t="s">
        <v>86</v>
      </c>
      <c r="AN585" t="s">
        <v>266</v>
      </c>
      <c r="AO585" t="s">
        <v>269</v>
      </c>
      <c r="AP585" t="s">
        <v>78</v>
      </c>
      <c r="AQ585" t="s">
        <v>78</v>
      </c>
      <c r="AR585" t="s">
        <v>270</v>
      </c>
      <c r="AS585" t="s">
        <v>271</v>
      </c>
      <c r="AT585" t="s">
        <v>272</v>
      </c>
      <c r="AU585" t="s">
        <v>91</v>
      </c>
      <c r="AV585">
        <v>170.99</v>
      </c>
      <c r="AW585">
        <v>0</v>
      </c>
      <c r="AX585">
        <v>159.80000000000001</v>
      </c>
      <c r="AY585">
        <v>0</v>
      </c>
      <c r="AZ585">
        <v>0</v>
      </c>
      <c r="BA585">
        <v>11.19</v>
      </c>
      <c r="BB585" t="s">
        <v>92</v>
      </c>
      <c r="BC585" s="1">
        <v>42811</v>
      </c>
      <c r="BD585" s="1">
        <v>42811</v>
      </c>
      <c r="BE585" t="s">
        <v>125</v>
      </c>
      <c r="BF585" t="s">
        <v>78</v>
      </c>
      <c r="BG585" t="s">
        <v>78</v>
      </c>
      <c r="BH585">
        <v>16384</v>
      </c>
      <c r="BI585">
        <v>0</v>
      </c>
      <c r="BJ585" t="s">
        <v>94</v>
      </c>
      <c r="BK585" t="s">
        <v>713</v>
      </c>
      <c r="BL585" t="s">
        <v>714</v>
      </c>
      <c r="BM585">
        <v>4</v>
      </c>
      <c r="BN585" t="s">
        <v>97</v>
      </c>
      <c r="BO585">
        <v>1</v>
      </c>
      <c r="BP585">
        <v>0</v>
      </c>
      <c r="BQ585">
        <v>39.950000000000003</v>
      </c>
      <c r="BR585">
        <v>159.80000000000001</v>
      </c>
      <c r="BS585" t="s">
        <v>98</v>
      </c>
      <c r="BT585">
        <v>0</v>
      </c>
      <c r="BU585">
        <v>0</v>
      </c>
      <c r="BV585">
        <v>0</v>
      </c>
      <c r="BW585">
        <v>18.649999999999999</v>
      </c>
      <c r="BX585">
        <v>74.599999999999994</v>
      </c>
      <c r="BY585">
        <v>85.2</v>
      </c>
      <c r="BZ585">
        <v>53.316645807259071</v>
      </c>
      <c r="CA585" t="s">
        <v>99</v>
      </c>
      <c r="CB585" t="s">
        <v>78</v>
      </c>
    </row>
    <row r="586" spans="1:80" x14ac:dyDescent="0.25">
      <c r="A586" t="s">
        <v>1076</v>
      </c>
      <c r="B586" t="s">
        <v>720</v>
      </c>
      <c r="C586">
        <f>YEAR(Table_cherry_TWO_View_VY_SOP_Detail[[#This Row],[Document_Date]])</f>
        <v>2017</v>
      </c>
      <c r="D586">
        <f>MONTH(Table_cherry_TWO_View_VY_SOP_Detail[[#This Row],[Document_Date]])</f>
        <v>3</v>
      </c>
      <c r="E586" t="str">
        <f>TEXT(Table_cherry_TWO_View_VY_SOP_Detail[[#This Row],[Document_Date]], "yyyy-MMM")</f>
        <v>2017-Mar</v>
      </c>
      <c r="F586" s="3">
        <f>WEEKDAY(Table_cherry_TWO_View_VY_SOP_Detail[[#This Row],[Document_Date]])</f>
        <v>7</v>
      </c>
      <c r="G586">
        <f>WEEKNUM(Table_cherry_TWO_View_VY_SOP_Detail[[#This Row],[Document_Date]])</f>
        <v>11</v>
      </c>
      <c r="H586">
        <f ca="1">_xlfn.DAYS(Table_cherry_TWO_View_VY_SOP_Detail[[#This Row],[Due_Date]], Table_cherry_TWO_View_VY_SOP_Detail[[#This Row],[Today]])</f>
        <v>1273</v>
      </c>
      <c r="I586" s="2">
        <f t="shared" ca="1" si="9"/>
        <v>41539</v>
      </c>
      <c r="J586" s="1">
        <v>42812</v>
      </c>
      <c r="K586" s="1">
        <v>1</v>
      </c>
      <c r="L586" s="1">
        <v>42812</v>
      </c>
      <c r="M586" s="1">
        <v>42812</v>
      </c>
      <c r="N586">
        <v>296</v>
      </c>
      <c r="O586" t="s">
        <v>75</v>
      </c>
      <c r="P586" t="s">
        <v>300</v>
      </c>
      <c r="Q586" t="s">
        <v>301</v>
      </c>
      <c r="R586" t="s">
        <v>78</v>
      </c>
      <c r="S586" t="s">
        <v>735</v>
      </c>
      <c r="T586" t="s">
        <v>80</v>
      </c>
      <c r="U586" t="s">
        <v>80</v>
      </c>
      <c r="V586" t="s">
        <v>131</v>
      </c>
      <c r="W586" t="s">
        <v>131</v>
      </c>
      <c r="X586" t="s">
        <v>132</v>
      </c>
      <c r="Y586" t="s">
        <v>132</v>
      </c>
      <c r="Z586" t="s">
        <v>83</v>
      </c>
      <c r="AA586" t="s">
        <v>84</v>
      </c>
      <c r="AB586" t="s">
        <v>84</v>
      </c>
      <c r="AC586" t="s">
        <v>86</v>
      </c>
      <c r="AD586" t="s">
        <v>302</v>
      </c>
      <c r="AE586" t="s">
        <v>301</v>
      </c>
      <c r="AF586" t="s">
        <v>303</v>
      </c>
      <c r="AG586" t="s">
        <v>78</v>
      </c>
      <c r="AH586" t="s">
        <v>78</v>
      </c>
      <c r="AI586" t="s">
        <v>304</v>
      </c>
      <c r="AJ586" t="s">
        <v>136</v>
      </c>
      <c r="AK586" t="s">
        <v>305</v>
      </c>
      <c r="AL586" t="s">
        <v>91</v>
      </c>
      <c r="AM586" t="s">
        <v>302</v>
      </c>
      <c r="AN586" t="s">
        <v>301</v>
      </c>
      <c r="AO586" t="s">
        <v>303</v>
      </c>
      <c r="AP586" t="s">
        <v>78</v>
      </c>
      <c r="AQ586" t="s">
        <v>78</v>
      </c>
      <c r="AR586" t="s">
        <v>304</v>
      </c>
      <c r="AS586" t="s">
        <v>136</v>
      </c>
      <c r="AT586" t="s">
        <v>305</v>
      </c>
      <c r="AU586" t="s">
        <v>91</v>
      </c>
      <c r="AV586">
        <v>42.7</v>
      </c>
      <c r="AW586">
        <v>0</v>
      </c>
      <c r="AX586">
        <v>39.9</v>
      </c>
      <c r="AY586">
        <v>0</v>
      </c>
      <c r="AZ586">
        <v>0</v>
      </c>
      <c r="BA586">
        <v>2.8</v>
      </c>
      <c r="BB586" t="s">
        <v>92</v>
      </c>
      <c r="BC586" s="1">
        <v>42812</v>
      </c>
      <c r="BD586" s="1">
        <v>42812</v>
      </c>
      <c r="BE586" t="s">
        <v>125</v>
      </c>
      <c r="BF586" t="s">
        <v>78</v>
      </c>
      <c r="BG586" t="s">
        <v>78</v>
      </c>
      <c r="BH586">
        <v>16384</v>
      </c>
      <c r="BI586">
        <v>0</v>
      </c>
      <c r="BJ586" t="s">
        <v>94</v>
      </c>
      <c r="BK586" t="s">
        <v>159</v>
      </c>
      <c r="BL586" t="s">
        <v>160</v>
      </c>
      <c r="BM586">
        <v>2</v>
      </c>
      <c r="BN586" t="s">
        <v>97</v>
      </c>
      <c r="BO586">
        <v>1</v>
      </c>
      <c r="BP586">
        <v>0</v>
      </c>
      <c r="BQ586">
        <v>19.95</v>
      </c>
      <c r="BR586">
        <v>39.9</v>
      </c>
      <c r="BS586" t="s">
        <v>98</v>
      </c>
      <c r="BT586">
        <v>0</v>
      </c>
      <c r="BU586">
        <v>0</v>
      </c>
      <c r="BV586">
        <v>0</v>
      </c>
      <c r="BW586">
        <v>5.98</v>
      </c>
      <c r="BX586">
        <v>11.96</v>
      </c>
      <c r="BY586">
        <v>27.94</v>
      </c>
      <c r="BZ586">
        <v>70.025062656641595</v>
      </c>
      <c r="CA586" t="s">
        <v>99</v>
      </c>
      <c r="CB586" t="s">
        <v>78</v>
      </c>
    </row>
    <row r="587" spans="1:80" x14ac:dyDescent="0.25">
      <c r="A587" t="s">
        <v>1077</v>
      </c>
      <c r="B587" t="s">
        <v>720</v>
      </c>
      <c r="C587">
        <f>YEAR(Table_cherry_TWO_View_VY_SOP_Detail[[#This Row],[Document_Date]])</f>
        <v>2017</v>
      </c>
      <c r="D587">
        <f>MONTH(Table_cherry_TWO_View_VY_SOP_Detail[[#This Row],[Document_Date]])</f>
        <v>3</v>
      </c>
      <c r="E587" t="str">
        <f>TEXT(Table_cherry_TWO_View_VY_SOP_Detail[[#This Row],[Document_Date]], "yyyy-MMM")</f>
        <v>2017-Mar</v>
      </c>
      <c r="F587" s="3">
        <f>WEEKDAY(Table_cherry_TWO_View_VY_SOP_Detail[[#This Row],[Document_Date]])</f>
        <v>7</v>
      </c>
      <c r="G587">
        <f>WEEKNUM(Table_cherry_TWO_View_VY_SOP_Detail[[#This Row],[Document_Date]])</f>
        <v>11</v>
      </c>
      <c r="H587">
        <f ca="1">_xlfn.DAYS(Table_cherry_TWO_View_VY_SOP_Detail[[#This Row],[Due_Date]], Table_cherry_TWO_View_VY_SOP_Detail[[#This Row],[Today]])</f>
        <v>1273</v>
      </c>
      <c r="I587" s="2">
        <f t="shared" ca="1" si="9"/>
        <v>41539</v>
      </c>
      <c r="J587" s="1">
        <v>42812</v>
      </c>
      <c r="K587" s="1">
        <v>1</v>
      </c>
      <c r="L587" s="1">
        <v>42812</v>
      </c>
      <c r="M587" s="1">
        <v>42812</v>
      </c>
      <c r="N587">
        <v>297</v>
      </c>
      <c r="O587" t="s">
        <v>75</v>
      </c>
      <c r="P587" t="s">
        <v>309</v>
      </c>
      <c r="Q587" t="s">
        <v>310</v>
      </c>
      <c r="R587" t="s">
        <v>78</v>
      </c>
      <c r="S587" t="s">
        <v>735</v>
      </c>
      <c r="T587" t="s">
        <v>80</v>
      </c>
      <c r="U587" t="s">
        <v>80</v>
      </c>
      <c r="V587" t="s">
        <v>267</v>
      </c>
      <c r="W587" t="s">
        <v>267</v>
      </c>
      <c r="X587" t="s">
        <v>268</v>
      </c>
      <c r="Y587" t="s">
        <v>268</v>
      </c>
      <c r="Z587" t="s">
        <v>83</v>
      </c>
      <c r="AA587" t="s">
        <v>84</v>
      </c>
      <c r="AB587" t="s">
        <v>84</v>
      </c>
      <c r="AC587" t="s">
        <v>86</v>
      </c>
      <c r="AD587" t="s">
        <v>86</v>
      </c>
      <c r="AE587" t="s">
        <v>310</v>
      </c>
      <c r="AF587" t="s">
        <v>312</v>
      </c>
      <c r="AG587" t="s">
        <v>78</v>
      </c>
      <c r="AH587" t="s">
        <v>78</v>
      </c>
      <c r="AI587" t="s">
        <v>313</v>
      </c>
      <c r="AJ587" t="s">
        <v>278</v>
      </c>
      <c r="AK587" t="s">
        <v>314</v>
      </c>
      <c r="AL587" t="s">
        <v>91</v>
      </c>
      <c r="AM587" t="s">
        <v>86</v>
      </c>
      <c r="AN587" t="s">
        <v>310</v>
      </c>
      <c r="AO587" t="s">
        <v>312</v>
      </c>
      <c r="AP587" t="s">
        <v>78</v>
      </c>
      <c r="AQ587" t="s">
        <v>78</v>
      </c>
      <c r="AR587" t="s">
        <v>313</v>
      </c>
      <c r="AS587" t="s">
        <v>278</v>
      </c>
      <c r="AT587" t="s">
        <v>314</v>
      </c>
      <c r="AU587" t="s">
        <v>91</v>
      </c>
      <c r="AV587">
        <v>8602.49</v>
      </c>
      <c r="AW587">
        <v>0</v>
      </c>
      <c r="AX587">
        <v>8039.7</v>
      </c>
      <c r="AY587">
        <v>0</v>
      </c>
      <c r="AZ587">
        <v>0</v>
      </c>
      <c r="BA587">
        <v>562.79</v>
      </c>
      <c r="BB587" t="s">
        <v>92</v>
      </c>
      <c r="BC587" s="1">
        <v>42812</v>
      </c>
      <c r="BD587" s="1">
        <v>42812</v>
      </c>
      <c r="BE587" t="s">
        <v>125</v>
      </c>
      <c r="BF587" t="s">
        <v>78</v>
      </c>
      <c r="BG587" t="s">
        <v>78</v>
      </c>
      <c r="BH587">
        <v>16384</v>
      </c>
      <c r="BI587">
        <v>0</v>
      </c>
      <c r="BJ587" t="s">
        <v>94</v>
      </c>
      <c r="BK587" t="s">
        <v>924</v>
      </c>
      <c r="BL587" t="s">
        <v>925</v>
      </c>
      <c r="BM587">
        <v>6</v>
      </c>
      <c r="BN587" t="s">
        <v>97</v>
      </c>
      <c r="BO587">
        <v>1</v>
      </c>
      <c r="BP587">
        <v>0</v>
      </c>
      <c r="BQ587">
        <v>1339.95</v>
      </c>
      <c r="BR587">
        <v>8039.7</v>
      </c>
      <c r="BS587" t="s">
        <v>98</v>
      </c>
      <c r="BT587">
        <v>0</v>
      </c>
      <c r="BU587">
        <v>0</v>
      </c>
      <c r="BV587">
        <v>0</v>
      </c>
      <c r="BW587">
        <v>669</v>
      </c>
      <c r="BX587">
        <v>4014</v>
      </c>
      <c r="BY587">
        <v>4025.7</v>
      </c>
      <c r="BZ587">
        <v>50.072763909101091</v>
      </c>
      <c r="CA587" t="s">
        <v>99</v>
      </c>
      <c r="CB587" t="s">
        <v>78</v>
      </c>
    </row>
    <row r="588" spans="1:80" x14ac:dyDescent="0.25">
      <c r="A588" t="s">
        <v>1078</v>
      </c>
      <c r="B588" t="s">
        <v>720</v>
      </c>
      <c r="C588">
        <f>YEAR(Table_cherry_TWO_View_VY_SOP_Detail[[#This Row],[Document_Date]])</f>
        <v>2017</v>
      </c>
      <c r="D588">
        <f>MONTH(Table_cherry_TWO_View_VY_SOP_Detail[[#This Row],[Document_Date]])</f>
        <v>3</v>
      </c>
      <c r="E588" t="str">
        <f>TEXT(Table_cherry_TWO_View_VY_SOP_Detail[[#This Row],[Document_Date]], "yyyy-MMM")</f>
        <v>2017-Mar</v>
      </c>
      <c r="F588" s="3">
        <f>WEEKDAY(Table_cherry_TWO_View_VY_SOP_Detail[[#This Row],[Document_Date]])</f>
        <v>7</v>
      </c>
      <c r="G588">
        <f>WEEKNUM(Table_cherry_TWO_View_VY_SOP_Detail[[#This Row],[Document_Date]])</f>
        <v>11</v>
      </c>
      <c r="H588">
        <f ca="1">_xlfn.DAYS(Table_cherry_TWO_View_VY_SOP_Detail[[#This Row],[Due_Date]], Table_cherry_TWO_View_VY_SOP_Detail[[#This Row],[Today]])</f>
        <v>1273</v>
      </c>
      <c r="I588" s="2">
        <f t="shared" ca="1" si="9"/>
        <v>41539</v>
      </c>
      <c r="J588" s="1">
        <v>42812</v>
      </c>
      <c r="K588" s="1">
        <v>1</v>
      </c>
      <c r="L588" s="1">
        <v>42812</v>
      </c>
      <c r="M588" s="1">
        <v>42812</v>
      </c>
      <c r="N588">
        <v>298</v>
      </c>
      <c r="O588" t="s">
        <v>75</v>
      </c>
      <c r="P588" t="s">
        <v>333</v>
      </c>
      <c r="Q588" t="s">
        <v>334</v>
      </c>
      <c r="R588" t="s">
        <v>78</v>
      </c>
      <c r="S588" t="s">
        <v>735</v>
      </c>
      <c r="T588" t="s">
        <v>80</v>
      </c>
      <c r="U588" t="s">
        <v>80</v>
      </c>
      <c r="V588" t="s">
        <v>104</v>
      </c>
      <c r="W588" t="s">
        <v>104</v>
      </c>
      <c r="X588" t="s">
        <v>105</v>
      </c>
      <c r="Y588" t="s">
        <v>105</v>
      </c>
      <c r="Z588" t="s">
        <v>83</v>
      </c>
      <c r="AA588" t="s">
        <v>84</v>
      </c>
      <c r="AB588" t="s">
        <v>84</v>
      </c>
      <c r="AC588" t="s">
        <v>86</v>
      </c>
      <c r="AD588" t="s">
        <v>86</v>
      </c>
      <c r="AE588" t="s">
        <v>334</v>
      </c>
      <c r="AF588" t="s">
        <v>335</v>
      </c>
      <c r="AG588" t="s">
        <v>78</v>
      </c>
      <c r="AH588" t="s">
        <v>78</v>
      </c>
      <c r="AI588" t="s">
        <v>336</v>
      </c>
      <c r="AJ588" t="s">
        <v>108</v>
      </c>
      <c r="AK588" t="s">
        <v>337</v>
      </c>
      <c r="AL588" t="s">
        <v>91</v>
      </c>
      <c r="AM588" t="s">
        <v>86</v>
      </c>
      <c r="AN588" t="s">
        <v>334</v>
      </c>
      <c r="AO588" t="s">
        <v>335</v>
      </c>
      <c r="AP588" t="s">
        <v>78</v>
      </c>
      <c r="AQ588" t="s">
        <v>78</v>
      </c>
      <c r="AR588" t="s">
        <v>336</v>
      </c>
      <c r="AS588" t="s">
        <v>108</v>
      </c>
      <c r="AT588" t="s">
        <v>337</v>
      </c>
      <c r="AU588" t="s">
        <v>91</v>
      </c>
      <c r="AV588">
        <v>256.64999999999998</v>
      </c>
      <c r="AW588">
        <v>0</v>
      </c>
      <c r="AX588">
        <v>239.85</v>
      </c>
      <c r="AY588">
        <v>0</v>
      </c>
      <c r="AZ588">
        <v>0</v>
      </c>
      <c r="BA588">
        <v>16.8</v>
      </c>
      <c r="BB588" t="s">
        <v>92</v>
      </c>
      <c r="BC588" s="1">
        <v>42812</v>
      </c>
      <c r="BD588" s="1">
        <v>42812</v>
      </c>
      <c r="BE588" t="s">
        <v>125</v>
      </c>
      <c r="BF588" t="s">
        <v>78</v>
      </c>
      <c r="BG588" t="s">
        <v>78</v>
      </c>
      <c r="BH588">
        <v>16384</v>
      </c>
      <c r="BI588">
        <v>0</v>
      </c>
      <c r="BJ588" t="s">
        <v>94</v>
      </c>
      <c r="BK588" t="s">
        <v>126</v>
      </c>
      <c r="BL588" t="s">
        <v>127</v>
      </c>
      <c r="BM588">
        <v>3</v>
      </c>
      <c r="BN588" t="s">
        <v>97</v>
      </c>
      <c r="BO588">
        <v>1</v>
      </c>
      <c r="BP588">
        <v>0</v>
      </c>
      <c r="BQ588">
        <v>79.95</v>
      </c>
      <c r="BR588">
        <v>239.85</v>
      </c>
      <c r="BS588" t="s">
        <v>98</v>
      </c>
      <c r="BT588">
        <v>0</v>
      </c>
      <c r="BU588">
        <v>0</v>
      </c>
      <c r="BV588">
        <v>0</v>
      </c>
      <c r="BW588">
        <v>38.590000000000003</v>
      </c>
      <c r="BX588">
        <v>115.77</v>
      </c>
      <c r="BY588">
        <v>124.08</v>
      </c>
      <c r="BZ588">
        <v>51.732332707942462</v>
      </c>
      <c r="CA588" t="s">
        <v>99</v>
      </c>
      <c r="CB588" t="s">
        <v>78</v>
      </c>
    </row>
    <row r="589" spans="1:80" x14ac:dyDescent="0.25">
      <c r="A589" t="s">
        <v>1079</v>
      </c>
      <c r="B589" t="s">
        <v>720</v>
      </c>
      <c r="C589">
        <f>YEAR(Table_cherry_TWO_View_VY_SOP_Detail[[#This Row],[Document_Date]])</f>
        <v>2017</v>
      </c>
      <c r="D589">
        <f>MONTH(Table_cherry_TWO_View_VY_SOP_Detail[[#This Row],[Document_Date]])</f>
        <v>3</v>
      </c>
      <c r="E589" t="str">
        <f>TEXT(Table_cherry_TWO_View_VY_SOP_Detail[[#This Row],[Document_Date]], "yyyy-MMM")</f>
        <v>2017-Mar</v>
      </c>
      <c r="F589" s="3">
        <f>WEEKDAY(Table_cherry_TWO_View_VY_SOP_Detail[[#This Row],[Document_Date]])</f>
        <v>1</v>
      </c>
      <c r="G589">
        <f>WEEKNUM(Table_cherry_TWO_View_VY_SOP_Detail[[#This Row],[Document_Date]])</f>
        <v>12</v>
      </c>
      <c r="H589">
        <f ca="1">_xlfn.DAYS(Table_cherry_TWO_View_VY_SOP_Detail[[#This Row],[Due_Date]], Table_cherry_TWO_View_VY_SOP_Detail[[#This Row],[Today]])</f>
        <v>1274</v>
      </c>
      <c r="I589" s="2">
        <f t="shared" ca="1" si="9"/>
        <v>41539</v>
      </c>
      <c r="J589" s="1">
        <v>42813</v>
      </c>
      <c r="K589" s="1">
        <v>1</v>
      </c>
      <c r="L589" s="1">
        <v>42813</v>
      </c>
      <c r="M589" s="1">
        <v>42813</v>
      </c>
      <c r="N589">
        <v>299</v>
      </c>
      <c r="O589" t="s">
        <v>75</v>
      </c>
      <c r="P589" t="s">
        <v>115</v>
      </c>
      <c r="Q589" t="s">
        <v>116</v>
      </c>
      <c r="R589" t="s">
        <v>78</v>
      </c>
      <c r="S589" t="s">
        <v>735</v>
      </c>
      <c r="T589" t="s">
        <v>80</v>
      </c>
      <c r="U589" t="s">
        <v>80</v>
      </c>
      <c r="V589" t="s">
        <v>118</v>
      </c>
      <c r="W589" t="s">
        <v>118</v>
      </c>
      <c r="X589" t="s">
        <v>119</v>
      </c>
      <c r="Y589" t="s">
        <v>119</v>
      </c>
      <c r="Z589" t="s">
        <v>83</v>
      </c>
      <c r="AA589" t="s">
        <v>84</v>
      </c>
      <c r="AB589" t="s">
        <v>84</v>
      </c>
      <c r="AC589" t="s">
        <v>85</v>
      </c>
      <c r="AD589" t="s">
        <v>86</v>
      </c>
      <c r="AE589" t="s">
        <v>116</v>
      </c>
      <c r="AF589" t="s">
        <v>120</v>
      </c>
      <c r="AG589" t="s">
        <v>78</v>
      </c>
      <c r="AH589" t="s">
        <v>78</v>
      </c>
      <c r="AI589" t="s">
        <v>121</v>
      </c>
      <c r="AJ589" t="s">
        <v>122</v>
      </c>
      <c r="AK589" t="s">
        <v>123</v>
      </c>
      <c r="AL589" t="s">
        <v>124</v>
      </c>
      <c r="AM589" t="s">
        <v>86</v>
      </c>
      <c r="AN589" t="s">
        <v>116</v>
      </c>
      <c r="AO589" t="s">
        <v>120</v>
      </c>
      <c r="AP589" t="s">
        <v>78</v>
      </c>
      <c r="AQ589" t="s">
        <v>78</v>
      </c>
      <c r="AR589" t="s">
        <v>121</v>
      </c>
      <c r="AS589" t="s">
        <v>122</v>
      </c>
      <c r="AT589" t="s">
        <v>123</v>
      </c>
      <c r="AU589" t="s">
        <v>124</v>
      </c>
      <c r="AV589">
        <v>23111.52</v>
      </c>
      <c r="AW589">
        <v>0</v>
      </c>
      <c r="AX589">
        <v>21599.55</v>
      </c>
      <c r="AY589">
        <v>0</v>
      </c>
      <c r="AZ589">
        <v>0</v>
      </c>
      <c r="BA589">
        <v>1511.97</v>
      </c>
      <c r="BB589" t="s">
        <v>92</v>
      </c>
      <c r="BC589" s="1">
        <v>42813</v>
      </c>
      <c r="BD589" s="1">
        <v>42813</v>
      </c>
      <c r="BE589" t="s">
        <v>125</v>
      </c>
      <c r="BF589" t="s">
        <v>78</v>
      </c>
      <c r="BG589" t="s">
        <v>78</v>
      </c>
      <c r="BH589">
        <v>16384</v>
      </c>
      <c r="BI589">
        <v>0</v>
      </c>
      <c r="BJ589" t="s">
        <v>94</v>
      </c>
      <c r="BK589" t="s">
        <v>324</v>
      </c>
      <c r="BL589" t="s">
        <v>325</v>
      </c>
      <c r="BM589">
        <v>9</v>
      </c>
      <c r="BN589" t="s">
        <v>97</v>
      </c>
      <c r="BO589">
        <v>1</v>
      </c>
      <c r="BP589">
        <v>0</v>
      </c>
      <c r="BQ589">
        <v>2399.9499999999998</v>
      </c>
      <c r="BR589">
        <v>21599.55</v>
      </c>
      <c r="BS589" t="s">
        <v>98</v>
      </c>
      <c r="BT589">
        <v>0</v>
      </c>
      <c r="BU589">
        <v>0</v>
      </c>
      <c r="BV589">
        <v>0</v>
      </c>
      <c r="BW589">
        <v>1197</v>
      </c>
      <c r="BX589">
        <v>10773</v>
      </c>
      <c r="BY589">
        <v>10826.55</v>
      </c>
      <c r="BZ589">
        <v>50.123960915852408</v>
      </c>
      <c r="CA589" t="s">
        <v>99</v>
      </c>
      <c r="CB589" t="s">
        <v>78</v>
      </c>
    </row>
    <row r="590" spans="1:80" x14ac:dyDescent="0.25">
      <c r="A590" t="s">
        <v>1080</v>
      </c>
      <c r="B590" t="s">
        <v>720</v>
      </c>
      <c r="C590">
        <f>YEAR(Table_cherry_TWO_View_VY_SOP_Detail[[#This Row],[Document_Date]])</f>
        <v>2017</v>
      </c>
      <c r="D590">
        <f>MONTH(Table_cherry_TWO_View_VY_SOP_Detail[[#This Row],[Document_Date]])</f>
        <v>3</v>
      </c>
      <c r="E590" t="str">
        <f>TEXT(Table_cherry_TWO_View_VY_SOP_Detail[[#This Row],[Document_Date]], "yyyy-MMM")</f>
        <v>2017-Mar</v>
      </c>
      <c r="F590" s="3">
        <f>WEEKDAY(Table_cherry_TWO_View_VY_SOP_Detail[[#This Row],[Document_Date]])</f>
        <v>2</v>
      </c>
      <c r="G590">
        <f>WEEKNUM(Table_cherry_TWO_View_VY_SOP_Detail[[#This Row],[Document_Date]])</f>
        <v>12</v>
      </c>
      <c r="H590">
        <f ca="1">_xlfn.DAYS(Table_cherry_TWO_View_VY_SOP_Detail[[#This Row],[Due_Date]], Table_cherry_TWO_View_VY_SOP_Detail[[#This Row],[Today]])</f>
        <v>1275</v>
      </c>
      <c r="I590" s="2">
        <f t="shared" ca="1" si="9"/>
        <v>41539</v>
      </c>
      <c r="J590" s="1">
        <v>42814</v>
      </c>
      <c r="K590" s="1">
        <v>1</v>
      </c>
      <c r="L590" s="1">
        <v>42814</v>
      </c>
      <c r="M590" s="1">
        <v>42814</v>
      </c>
      <c r="N590">
        <v>300</v>
      </c>
      <c r="O590" t="s">
        <v>75</v>
      </c>
      <c r="P590" t="s">
        <v>333</v>
      </c>
      <c r="Q590" t="s">
        <v>334</v>
      </c>
      <c r="R590" t="s">
        <v>78</v>
      </c>
      <c r="S590" t="s">
        <v>735</v>
      </c>
      <c r="T590" t="s">
        <v>80</v>
      </c>
      <c r="U590" t="s">
        <v>80</v>
      </c>
      <c r="V590" t="s">
        <v>104</v>
      </c>
      <c r="W590" t="s">
        <v>104</v>
      </c>
      <c r="X590" t="s">
        <v>105</v>
      </c>
      <c r="Y590" t="s">
        <v>105</v>
      </c>
      <c r="Z590" t="s">
        <v>83</v>
      </c>
      <c r="AA590" t="s">
        <v>84</v>
      </c>
      <c r="AB590" t="s">
        <v>84</v>
      </c>
      <c r="AC590" t="s">
        <v>86</v>
      </c>
      <c r="AD590" t="s">
        <v>86</v>
      </c>
      <c r="AE590" t="s">
        <v>334</v>
      </c>
      <c r="AF590" t="s">
        <v>335</v>
      </c>
      <c r="AG590" t="s">
        <v>78</v>
      </c>
      <c r="AH590" t="s">
        <v>78</v>
      </c>
      <c r="AI590" t="s">
        <v>336</v>
      </c>
      <c r="AJ590" t="s">
        <v>108</v>
      </c>
      <c r="AK590" t="s">
        <v>337</v>
      </c>
      <c r="AL590" t="s">
        <v>91</v>
      </c>
      <c r="AM590" t="s">
        <v>86</v>
      </c>
      <c r="AN590" t="s">
        <v>334</v>
      </c>
      <c r="AO590" t="s">
        <v>335</v>
      </c>
      <c r="AP590" t="s">
        <v>78</v>
      </c>
      <c r="AQ590" t="s">
        <v>78</v>
      </c>
      <c r="AR590" t="s">
        <v>336</v>
      </c>
      <c r="AS590" t="s">
        <v>108</v>
      </c>
      <c r="AT590" t="s">
        <v>337</v>
      </c>
      <c r="AU590" t="s">
        <v>91</v>
      </c>
      <c r="AV590">
        <v>855.47</v>
      </c>
      <c r="AW590">
        <v>0</v>
      </c>
      <c r="AX590">
        <v>799.5</v>
      </c>
      <c r="AY590">
        <v>0</v>
      </c>
      <c r="AZ590">
        <v>0</v>
      </c>
      <c r="BA590">
        <v>55.97</v>
      </c>
      <c r="BB590" t="s">
        <v>92</v>
      </c>
      <c r="BC590" s="1">
        <v>42814</v>
      </c>
      <c r="BD590" s="1">
        <v>42814</v>
      </c>
      <c r="BE590" t="s">
        <v>125</v>
      </c>
      <c r="BF590" t="s">
        <v>78</v>
      </c>
      <c r="BG590" t="s">
        <v>78</v>
      </c>
      <c r="BH590">
        <v>16384</v>
      </c>
      <c r="BI590">
        <v>0</v>
      </c>
      <c r="BJ590" t="s">
        <v>94</v>
      </c>
      <c r="BK590" t="s">
        <v>126</v>
      </c>
      <c r="BL590" t="s">
        <v>127</v>
      </c>
      <c r="BM590">
        <v>10</v>
      </c>
      <c r="BN590" t="s">
        <v>97</v>
      </c>
      <c r="BO590">
        <v>1</v>
      </c>
      <c r="BP590">
        <v>0</v>
      </c>
      <c r="BQ590">
        <v>79.95</v>
      </c>
      <c r="BR590">
        <v>799.5</v>
      </c>
      <c r="BS590" t="s">
        <v>98</v>
      </c>
      <c r="BT590">
        <v>0</v>
      </c>
      <c r="BU590">
        <v>0</v>
      </c>
      <c r="BV590">
        <v>0</v>
      </c>
      <c r="BW590">
        <v>38.590000000000003</v>
      </c>
      <c r="BX590">
        <v>385.9</v>
      </c>
      <c r="BY590">
        <v>413.6</v>
      </c>
      <c r="BZ590">
        <v>51.732332707942462</v>
      </c>
      <c r="CA590" t="s">
        <v>99</v>
      </c>
      <c r="CB590" t="s">
        <v>78</v>
      </c>
    </row>
    <row r="591" spans="1:80" x14ac:dyDescent="0.25">
      <c r="A591" t="s">
        <v>1081</v>
      </c>
      <c r="B591" t="s">
        <v>720</v>
      </c>
      <c r="C591">
        <f>YEAR(Table_cherry_TWO_View_VY_SOP_Detail[[#This Row],[Document_Date]])</f>
        <v>2017</v>
      </c>
      <c r="D591">
        <f>MONTH(Table_cherry_TWO_View_VY_SOP_Detail[[#This Row],[Document_Date]])</f>
        <v>3</v>
      </c>
      <c r="E591" t="str">
        <f>TEXT(Table_cherry_TWO_View_VY_SOP_Detail[[#This Row],[Document_Date]], "yyyy-MMM")</f>
        <v>2017-Mar</v>
      </c>
      <c r="F591" s="3">
        <f>WEEKDAY(Table_cherry_TWO_View_VY_SOP_Detail[[#This Row],[Document_Date]])</f>
        <v>3</v>
      </c>
      <c r="G591">
        <f>WEEKNUM(Table_cherry_TWO_View_VY_SOP_Detail[[#This Row],[Document_Date]])</f>
        <v>12</v>
      </c>
      <c r="H591">
        <f ca="1">_xlfn.DAYS(Table_cherry_TWO_View_VY_SOP_Detail[[#This Row],[Due_Date]], Table_cherry_TWO_View_VY_SOP_Detail[[#This Row],[Today]])</f>
        <v>1276</v>
      </c>
      <c r="I591" s="2">
        <f t="shared" ca="1" si="9"/>
        <v>41539</v>
      </c>
      <c r="J591" s="1">
        <v>42815</v>
      </c>
      <c r="K591" s="1">
        <v>1</v>
      </c>
      <c r="L591" s="1">
        <v>42815</v>
      </c>
      <c r="M591" s="1">
        <v>42815</v>
      </c>
      <c r="N591">
        <v>301</v>
      </c>
      <c r="O591" t="s">
        <v>75</v>
      </c>
      <c r="P591" t="s">
        <v>274</v>
      </c>
      <c r="Q591" t="s">
        <v>275</v>
      </c>
      <c r="R591" t="s">
        <v>78</v>
      </c>
      <c r="S591" t="s">
        <v>735</v>
      </c>
      <c r="T591" t="s">
        <v>80</v>
      </c>
      <c r="U591" t="s">
        <v>80</v>
      </c>
      <c r="V591" t="s">
        <v>267</v>
      </c>
      <c r="W591" t="s">
        <v>267</v>
      </c>
      <c r="X591" t="s">
        <v>268</v>
      </c>
      <c r="Y591" t="s">
        <v>268</v>
      </c>
      <c r="Z591" t="s">
        <v>83</v>
      </c>
      <c r="AA591" t="s">
        <v>84</v>
      </c>
      <c r="AB591" t="s">
        <v>84</v>
      </c>
      <c r="AC591" t="s">
        <v>86</v>
      </c>
      <c r="AD591" t="s">
        <v>86</v>
      </c>
      <c r="AE591" t="s">
        <v>275</v>
      </c>
      <c r="AF591" t="s">
        <v>276</v>
      </c>
      <c r="AG591" t="s">
        <v>78</v>
      </c>
      <c r="AH591" t="s">
        <v>78</v>
      </c>
      <c r="AI591" t="s">
        <v>277</v>
      </c>
      <c r="AJ591" t="s">
        <v>278</v>
      </c>
      <c r="AK591" t="s">
        <v>279</v>
      </c>
      <c r="AL591" t="s">
        <v>91</v>
      </c>
      <c r="AM591" t="s">
        <v>86</v>
      </c>
      <c r="AN591" t="s">
        <v>275</v>
      </c>
      <c r="AO591" t="s">
        <v>276</v>
      </c>
      <c r="AP591" t="s">
        <v>78</v>
      </c>
      <c r="AQ591" t="s">
        <v>78</v>
      </c>
      <c r="AR591" t="s">
        <v>277</v>
      </c>
      <c r="AS591" t="s">
        <v>278</v>
      </c>
      <c r="AT591" t="s">
        <v>279</v>
      </c>
      <c r="AU591" t="s">
        <v>91</v>
      </c>
      <c r="AV591">
        <v>28799.4</v>
      </c>
      <c r="AW591">
        <v>0</v>
      </c>
      <c r="AX591">
        <v>28799.4</v>
      </c>
      <c r="AY591">
        <v>0</v>
      </c>
      <c r="AZ591">
        <v>0</v>
      </c>
      <c r="BA591">
        <v>0</v>
      </c>
      <c r="BB591" t="s">
        <v>92</v>
      </c>
      <c r="BC591" s="1">
        <v>42815</v>
      </c>
      <c r="BD591" s="1">
        <v>42815</v>
      </c>
      <c r="BE591" t="s">
        <v>125</v>
      </c>
      <c r="BF591" t="s">
        <v>78</v>
      </c>
      <c r="BG591" t="s">
        <v>78</v>
      </c>
      <c r="BH591">
        <v>16384</v>
      </c>
      <c r="BI591">
        <v>0</v>
      </c>
      <c r="BJ591" t="s">
        <v>94</v>
      </c>
      <c r="BK591" t="s">
        <v>324</v>
      </c>
      <c r="BL591" t="s">
        <v>325</v>
      </c>
      <c r="BM591">
        <v>12</v>
      </c>
      <c r="BN591" t="s">
        <v>97</v>
      </c>
      <c r="BO591">
        <v>1</v>
      </c>
      <c r="BP591">
        <v>0</v>
      </c>
      <c r="BQ591">
        <v>2399.9499999999998</v>
      </c>
      <c r="BR591">
        <v>28799.4</v>
      </c>
      <c r="BS591" t="s">
        <v>98</v>
      </c>
      <c r="BT591">
        <v>0</v>
      </c>
      <c r="BU591">
        <v>0</v>
      </c>
      <c r="BV591">
        <v>0</v>
      </c>
      <c r="BW591">
        <v>1197</v>
      </c>
      <c r="BX591">
        <v>14364</v>
      </c>
      <c r="BY591">
        <v>14435.4</v>
      </c>
      <c r="BZ591">
        <v>50.123960915852408</v>
      </c>
      <c r="CA591" t="s">
        <v>99</v>
      </c>
      <c r="CB591" t="s">
        <v>78</v>
      </c>
    </row>
    <row r="592" spans="1:80" x14ac:dyDescent="0.25">
      <c r="A592" t="s">
        <v>1082</v>
      </c>
      <c r="B592" t="s">
        <v>720</v>
      </c>
      <c r="C592">
        <f>YEAR(Table_cherry_TWO_View_VY_SOP_Detail[[#This Row],[Document_Date]])</f>
        <v>2017</v>
      </c>
      <c r="D592">
        <f>MONTH(Table_cherry_TWO_View_VY_SOP_Detail[[#This Row],[Document_Date]])</f>
        <v>3</v>
      </c>
      <c r="E592" t="str">
        <f>TEXT(Table_cherry_TWO_View_VY_SOP_Detail[[#This Row],[Document_Date]], "yyyy-MMM")</f>
        <v>2017-Mar</v>
      </c>
      <c r="F592" s="3">
        <f>WEEKDAY(Table_cherry_TWO_View_VY_SOP_Detail[[#This Row],[Document_Date]])</f>
        <v>4</v>
      </c>
      <c r="G592">
        <f>WEEKNUM(Table_cherry_TWO_View_VY_SOP_Detail[[#This Row],[Document_Date]])</f>
        <v>12</v>
      </c>
      <c r="H592">
        <f ca="1">_xlfn.DAYS(Table_cherry_TWO_View_VY_SOP_Detail[[#This Row],[Due_Date]], Table_cherry_TWO_View_VY_SOP_Detail[[#This Row],[Today]])</f>
        <v>1277</v>
      </c>
      <c r="I592" s="2">
        <f t="shared" ca="1" si="9"/>
        <v>41539</v>
      </c>
      <c r="J592" s="1">
        <v>42816</v>
      </c>
      <c r="K592" s="1">
        <v>1</v>
      </c>
      <c r="L592" s="1">
        <v>42816</v>
      </c>
      <c r="M592" s="1">
        <v>42816</v>
      </c>
      <c r="N592">
        <v>302</v>
      </c>
      <c r="O592" t="s">
        <v>75</v>
      </c>
      <c r="P592" t="s">
        <v>283</v>
      </c>
      <c r="Q592" t="s">
        <v>284</v>
      </c>
      <c r="R592" t="s">
        <v>78</v>
      </c>
      <c r="S592" t="s">
        <v>735</v>
      </c>
      <c r="T592" t="s">
        <v>80</v>
      </c>
      <c r="U592" t="s">
        <v>80</v>
      </c>
      <c r="V592" t="s">
        <v>81</v>
      </c>
      <c r="W592" t="s">
        <v>81</v>
      </c>
      <c r="X592" t="s">
        <v>82</v>
      </c>
      <c r="Y592" t="s">
        <v>82</v>
      </c>
      <c r="Z592" t="s">
        <v>83</v>
      </c>
      <c r="AA592" t="s">
        <v>84</v>
      </c>
      <c r="AB592" t="s">
        <v>84</v>
      </c>
      <c r="AC592" t="s">
        <v>85</v>
      </c>
      <c r="AD592" t="s">
        <v>86</v>
      </c>
      <c r="AE592" t="s">
        <v>284</v>
      </c>
      <c r="AF592" t="s">
        <v>285</v>
      </c>
      <c r="AG592" t="s">
        <v>78</v>
      </c>
      <c r="AH592" t="s">
        <v>78</v>
      </c>
      <c r="AI592" t="s">
        <v>286</v>
      </c>
      <c r="AJ592" t="s">
        <v>287</v>
      </c>
      <c r="AK592" t="s">
        <v>288</v>
      </c>
      <c r="AL592" t="s">
        <v>91</v>
      </c>
      <c r="AM592" t="s">
        <v>86</v>
      </c>
      <c r="AN592" t="s">
        <v>284</v>
      </c>
      <c r="AO592" t="s">
        <v>285</v>
      </c>
      <c r="AP592" t="s">
        <v>78</v>
      </c>
      <c r="AQ592" t="s">
        <v>78</v>
      </c>
      <c r="AR592" t="s">
        <v>286</v>
      </c>
      <c r="AS592" t="s">
        <v>287</v>
      </c>
      <c r="AT592" t="s">
        <v>288</v>
      </c>
      <c r="AU592" t="s">
        <v>91</v>
      </c>
      <c r="AV592">
        <v>5135.8999999999996</v>
      </c>
      <c r="AW592">
        <v>0</v>
      </c>
      <c r="AX592">
        <v>4799.8999999999996</v>
      </c>
      <c r="AY592">
        <v>0</v>
      </c>
      <c r="AZ592">
        <v>0</v>
      </c>
      <c r="BA592">
        <v>336</v>
      </c>
      <c r="BB592" t="s">
        <v>92</v>
      </c>
      <c r="BC592" s="1">
        <v>42816</v>
      </c>
      <c r="BD592" s="1">
        <v>42816</v>
      </c>
      <c r="BE592" t="s">
        <v>125</v>
      </c>
      <c r="BF592" t="s">
        <v>78</v>
      </c>
      <c r="BG592" t="s">
        <v>78</v>
      </c>
      <c r="BH592">
        <v>16384</v>
      </c>
      <c r="BI592">
        <v>0</v>
      </c>
      <c r="BJ592" t="s">
        <v>94</v>
      </c>
      <c r="BK592" t="s">
        <v>324</v>
      </c>
      <c r="BL592" t="s">
        <v>325</v>
      </c>
      <c r="BM592">
        <v>2</v>
      </c>
      <c r="BN592" t="s">
        <v>97</v>
      </c>
      <c r="BO592">
        <v>1</v>
      </c>
      <c r="BP592">
        <v>0</v>
      </c>
      <c r="BQ592">
        <v>2399.9499999999998</v>
      </c>
      <c r="BR592">
        <v>4799.8999999999996</v>
      </c>
      <c r="BS592" t="s">
        <v>98</v>
      </c>
      <c r="BT592">
        <v>0</v>
      </c>
      <c r="BU592">
        <v>0</v>
      </c>
      <c r="BV592">
        <v>0</v>
      </c>
      <c r="BW592">
        <v>1197</v>
      </c>
      <c r="BX592">
        <v>2394</v>
      </c>
      <c r="BY592">
        <v>2405.9</v>
      </c>
      <c r="BZ592">
        <v>50.123960915852408</v>
      </c>
      <c r="CA592" t="s">
        <v>99</v>
      </c>
      <c r="CB592" t="s">
        <v>78</v>
      </c>
    </row>
    <row r="593" spans="1:80" x14ac:dyDescent="0.25">
      <c r="A593" t="s">
        <v>1083</v>
      </c>
      <c r="B593" t="s">
        <v>720</v>
      </c>
      <c r="C593">
        <f>YEAR(Table_cherry_TWO_View_VY_SOP_Detail[[#This Row],[Document_Date]])</f>
        <v>2017</v>
      </c>
      <c r="D593">
        <f>MONTH(Table_cherry_TWO_View_VY_SOP_Detail[[#This Row],[Document_Date]])</f>
        <v>3</v>
      </c>
      <c r="E593" t="str">
        <f>TEXT(Table_cherry_TWO_View_VY_SOP_Detail[[#This Row],[Document_Date]], "yyyy-MMM")</f>
        <v>2017-Mar</v>
      </c>
      <c r="F593" s="3">
        <f>WEEKDAY(Table_cherry_TWO_View_VY_SOP_Detail[[#This Row],[Document_Date]])</f>
        <v>5</v>
      </c>
      <c r="G593">
        <f>WEEKNUM(Table_cherry_TWO_View_VY_SOP_Detail[[#This Row],[Document_Date]])</f>
        <v>12</v>
      </c>
      <c r="H593">
        <f ca="1">_xlfn.DAYS(Table_cherry_TWO_View_VY_SOP_Detail[[#This Row],[Due_Date]], Table_cherry_TWO_View_VY_SOP_Detail[[#This Row],[Today]])</f>
        <v>1278</v>
      </c>
      <c r="I593" s="2">
        <f t="shared" ca="1" si="9"/>
        <v>41539</v>
      </c>
      <c r="J593" s="1">
        <v>42817</v>
      </c>
      <c r="K593" s="1">
        <v>1</v>
      </c>
      <c r="L593" s="1">
        <v>42817</v>
      </c>
      <c r="M593" s="1">
        <v>42817</v>
      </c>
      <c r="N593">
        <v>303</v>
      </c>
      <c r="O593" t="s">
        <v>75</v>
      </c>
      <c r="P593" t="s">
        <v>293</v>
      </c>
      <c r="Q593" t="s">
        <v>294</v>
      </c>
      <c r="R593" t="s">
        <v>78</v>
      </c>
      <c r="S593" t="s">
        <v>735</v>
      </c>
      <c r="T593" t="s">
        <v>80</v>
      </c>
      <c r="U593" t="s">
        <v>80</v>
      </c>
      <c r="V593" t="s">
        <v>81</v>
      </c>
      <c r="W593" t="s">
        <v>81</v>
      </c>
      <c r="X593" t="s">
        <v>82</v>
      </c>
      <c r="Y593" t="s">
        <v>82</v>
      </c>
      <c r="Z593" t="s">
        <v>83</v>
      </c>
      <c r="AA593" t="s">
        <v>84</v>
      </c>
      <c r="AB593" t="s">
        <v>84</v>
      </c>
      <c r="AC593" t="s">
        <v>85</v>
      </c>
      <c r="AD593" t="s">
        <v>86</v>
      </c>
      <c r="AE593" t="s">
        <v>294</v>
      </c>
      <c r="AF593" t="s">
        <v>296</v>
      </c>
      <c r="AG593" t="s">
        <v>78</v>
      </c>
      <c r="AH593" t="s">
        <v>78</v>
      </c>
      <c r="AI593" t="s">
        <v>297</v>
      </c>
      <c r="AJ593" t="s">
        <v>287</v>
      </c>
      <c r="AK593" t="s">
        <v>298</v>
      </c>
      <c r="AL593" t="s">
        <v>91</v>
      </c>
      <c r="AM593" t="s">
        <v>86</v>
      </c>
      <c r="AN593" t="s">
        <v>294</v>
      </c>
      <c r="AO593" t="s">
        <v>296</v>
      </c>
      <c r="AP593" t="s">
        <v>78</v>
      </c>
      <c r="AQ593" t="s">
        <v>78</v>
      </c>
      <c r="AR593" t="s">
        <v>297</v>
      </c>
      <c r="AS593" t="s">
        <v>287</v>
      </c>
      <c r="AT593" t="s">
        <v>298</v>
      </c>
      <c r="AU593" t="s">
        <v>91</v>
      </c>
      <c r="AV593">
        <v>59.95</v>
      </c>
      <c r="AW593">
        <v>0</v>
      </c>
      <c r="AX593">
        <v>59.95</v>
      </c>
      <c r="AY593">
        <v>0</v>
      </c>
      <c r="AZ593">
        <v>0</v>
      </c>
      <c r="BA593">
        <v>0</v>
      </c>
      <c r="BB593" t="s">
        <v>92</v>
      </c>
      <c r="BC593" s="1">
        <v>42817</v>
      </c>
      <c r="BD593" s="1">
        <v>42817</v>
      </c>
      <c r="BE593" t="s">
        <v>125</v>
      </c>
      <c r="BF593" t="s">
        <v>78</v>
      </c>
      <c r="BG593" t="s">
        <v>78</v>
      </c>
      <c r="BH593">
        <v>16384</v>
      </c>
      <c r="BI593">
        <v>0</v>
      </c>
      <c r="BJ593" t="s">
        <v>94</v>
      </c>
      <c r="BK593" t="s">
        <v>150</v>
      </c>
      <c r="BL593" t="s">
        <v>151</v>
      </c>
      <c r="BM593">
        <v>1</v>
      </c>
      <c r="BN593" t="s">
        <v>97</v>
      </c>
      <c r="BO593">
        <v>1</v>
      </c>
      <c r="BP593">
        <v>0</v>
      </c>
      <c r="BQ593">
        <v>59.95</v>
      </c>
      <c r="BR593">
        <v>59.95</v>
      </c>
      <c r="BS593" t="s">
        <v>98</v>
      </c>
      <c r="BT593">
        <v>0</v>
      </c>
      <c r="BU593">
        <v>0</v>
      </c>
      <c r="BV593">
        <v>0</v>
      </c>
      <c r="BW593">
        <v>55.5</v>
      </c>
      <c r="BX593">
        <v>55.5</v>
      </c>
      <c r="BY593">
        <v>4.45</v>
      </c>
      <c r="BZ593">
        <v>7.4228523769808197</v>
      </c>
      <c r="CA593" t="s">
        <v>78</v>
      </c>
      <c r="CB593" t="s">
        <v>78</v>
      </c>
    </row>
    <row r="594" spans="1:80" x14ac:dyDescent="0.25">
      <c r="A594" t="s">
        <v>1084</v>
      </c>
      <c r="B594" t="s">
        <v>720</v>
      </c>
      <c r="C594">
        <f>YEAR(Table_cherry_TWO_View_VY_SOP_Detail[[#This Row],[Document_Date]])</f>
        <v>2017</v>
      </c>
      <c r="D594">
        <f>MONTH(Table_cherry_TWO_View_VY_SOP_Detail[[#This Row],[Document_Date]])</f>
        <v>3</v>
      </c>
      <c r="E594" t="str">
        <f>TEXT(Table_cherry_TWO_View_VY_SOP_Detail[[#This Row],[Document_Date]], "yyyy-MMM")</f>
        <v>2017-Mar</v>
      </c>
      <c r="F594" s="3">
        <f>WEEKDAY(Table_cherry_TWO_View_VY_SOP_Detail[[#This Row],[Document_Date]])</f>
        <v>6</v>
      </c>
      <c r="G594">
        <f>WEEKNUM(Table_cherry_TWO_View_VY_SOP_Detail[[#This Row],[Document_Date]])</f>
        <v>12</v>
      </c>
      <c r="H594">
        <f ca="1">_xlfn.DAYS(Table_cherry_TWO_View_VY_SOP_Detail[[#This Row],[Due_Date]], Table_cherry_TWO_View_VY_SOP_Detail[[#This Row],[Today]])</f>
        <v>1279</v>
      </c>
      <c r="I594" s="2">
        <f t="shared" ca="1" si="9"/>
        <v>41539</v>
      </c>
      <c r="J594" s="1">
        <v>42818</v>
      </c>
      <c r="K594" s="1">
        <v>1</v>
      </c>
      <c r="L594" s="1">
        <v>42818</v>
      </c>
      <c r="M594" s="1">
        <v>42818</v>
      </c>
      <c r="N594">
        <v>304</v>
      </c>
      <c r="O594" t="s">
        <v>75</v>
      </c>
      <c r="P594" t="s">
        <v>300</v>
      </c>
      <c r="Q594" t="s">
        <v>301</v>
      </c>
      <c r="R594" t="s">
        <v>78</v>
      </c>
      <c r="S594" t="s">
        <v>735</v>
      </c>
      <c r="T594" t="s">
        <v>80</v>
      </c>
      <c r="U594" t="s">
        <v>80</v>
      </c>
      <c r="V594" t="s">
        <v>131</v>
      </c>
      <c r="W594" t="s">
        <v>131</v>
      </c>
      <c r="X594" t="s">
        <v>132</v>
      </c>
      <c r="Y594" t="s">
        <v>132</v>
      </c>
      <c r="Z594" t="s">
        <v>83</v>
      </c>
      <c r="AA594" t="s">
        <v>84</v>
      </c>
      <c r="AB594" t="s">
        <v>84</v>
      </c>
      <c r="AC594" t="s">
        <v>86</v>
      </c>
      <c r="AD594" t="s">
        <v>302</v>
      </c>
      <c r="AE594" t="s">
        <v>301</v>
      </c>
      <c r="AF594" t="s">
        <v>303</v>
      </c>
      <c r="AG594" t="s">
        <v>78</v>
      </c>
      <c r="AH594" t="s">
        <v>78</v>
      </c>
      <c r="AI594" t="s">
        <v>304</v>
      </c>
      <c r="AJ594" t="s">
        <v>136</v>
      </c>
      <c r="AK594" t="s">
        <v>305</v>
      </c>
      <c r="AL594" t="s">
        <v>91</v>
      </c>
      <c r="AM594" t="s">
        <v>302</v>
      </c>
      <c r="AN594" t="s">
        <v>301</v>
      </c>
      <c r="AO594" t="s">
        <v>303</v>
      </c>
      <c r="AP594" t="s">
        <v>78</v>
      </c>
      <c r="AQ594" t="s">
        <v>78</v>
      </c>
      <c r="AR594" t="s">
        <v>304</v>
      </c>
      <c r="AS594" t="s">
        <v>136</v>
      </c>
      <c r="AT594" t="s">
        <v>305</v>
      </c>
      <c r="AU594" t="s">
        <v>91</v>
      </c>
      <c r="AV594">
        <v>513.17999999999995</v>
      </c>
      <c r="AW594">
        <v>0</v>
      </c>
      <c r="AX594">
        <v>479.6</v>
      </c>
      <c r="AY594">
        <v>0</v>
      </c>
      <c r="AZ594">
        <v>0</v>
      </c>
      <c r="BA594">
        <v>33.58</v>
      </c>
      <c r="BB594" t="s">
        <v>92</v>
      </c>
      <c r="BC594" s="1">
        <v>42818</v>
      </c>
      <c r="BD594" s="1">
        <v>42818</v>
      </c>
      <c r="BE594" t="s">
        <v>125</v>
      </c>
      <c r="BF594" t="s">
        <v>78</v>
      </c>
      <c r="BG594" t="s">
        <v>78</v>
      </c>
      <c r="BH594">
        <v>16384</v>
      </c>
      <c r="BI594">
        <v>0</v>
      </c>
      <c r="BJ594" t="s">
        <v>94</v>
      </c>
      <c r="BK594" t="s">
        <v>150</v>
      </c>
      <c r="BL594" t="s">
        <v>151</v>
      </c>
      <c r="BM594">
        <v>8</v>
      </c>
      <c r="BN594" t="s">
        <v>97</v>
      </c>
      <c r="BO594">
        <v>1</v>
      </c>
      <c r="BP594">
        <v>0</v>
      </c>
      <c r="BQ594">
        <v>59.95</v>
      </c>
      <c r="BR594">
        <v>479.6</v>
      </c>
      <c r="BS594" t="s">
        <v>98</v>
      </c>
      <c r="BT594">
        <v>0</v>
      </c>
      <c r="BU594">
        <v>0</v>
      </c>
      <c r="BV594">
        <v>0</v>
      </c>
      <c r="BW594">
        <v>55.5</v>
      </c>
      <c r="BX594">
        <v>444</v>
      </c>
      <c r="BY594">
        <v>35.6</v>
      </c>
      <c r="BZ594">
        <v>7.4228523769808197</v>
      </c>
      <c r="CA594" t="s">
        <v>78</v>
      </c>
      <c r="CB594" t="s">
        <v>78</v>
      </c>
    </row>
    <row r="595" spans="1:80" x14ac:dyDescent="0.25">
      <c r="A595" t="s">
        <v>1085</v>
      </c>
      <c r="B595" t="s">
        <v>720</v>
      </c>
      <c r="C595">
        <f>YEAR(Table_cherry_TWO_View_VY_SOP_Detail[[#This Row],[Document_Date]])</f>
        <v>2017</v>
      </c>
      <c r="D595">
        <f>MONTH(Table_cherry_TWO_View_VY_SOP_Detail[[#This Row],[Document_Date]])</f>
        <v>3</v>
      </c>
      <c r="E595" t="str">
        <f>TEXT(Table_cherry_TWO_View_VY_SOP_Detail[[#This Row],[Document_Date]], "yyyy-MMM")</f>
        <v>2017-Mar</v>
      </c>
      <c r="F595" s="3">
        <f>WEEKDAY(Table_cherry_TWO_View_VY_SOP_Detail[[#This Row],[Document_Date]])</f>
        <v>7</v>
      </c>
      <c r="G595">
        <f>WEEKNUM(Table_cherry_TWO_View_VY_SOP_Detail[[#This Row],[Document_Date]])</f>
        <v>12</v>
      </c>
      <c r="H595">
        <f ca="1">_xlfn.DAYS(Table_cherry_TWO_View_VY_SOP_Detail[[#This Row],[Due_Date]], Table_cherry_TWO_View_VY_SOP_Detail[[#This Row],[Today]])</f>
        <v>1280</v>
      </c>
      <c r="I595" s="2">
        <f t="shared" ca="1" si="9"/>
        <v>41539</v>
      </c>
      <c r="J595" s="1">
        <v>42819</v>
      </c>
      <c r="K595" s="1">
        <v>1</v>
      </c>
      <c r="L595" s="1">
        <v>42819</v>
      </c>
      <c r="M595" s="1">
        <v>42819</v>
      </c>
      <c r="N595">
        <v>305</v>
      </c>
      <c r="O595" t="s">
        <v>75</v>
      </c>
      <c r="P595" t="s">
        <v>309</v>
      </c>
      <c r="Q595" t="s">
        <v>310</v>
      </c>
      <c r="R595" t="s">
        <v>78</v>
      </c>
      <c r="S595" t="s">
        <v>735</v>
      </c>
      <c r="T595" t="s">
        <v>80</v>
      </c>
      <c r="U595" t="s">
        <v>80</v>
      </c>
      <c r="V595" t="s">
        <v>267</v>
      </c>
      <c r="W595" t="s">
        <v>267</v>
      </c>
      <c r="X595" t="s">
        <v>268</v>
      </c>
      <c r="Y595" t="s">
        <v>268</v>
      </c>
      <c r="Z595" t="s">
        <v>83</v>
      </c>
      <c r="AA595" t="s">
        <v>84</v>
      </c>
      <c r="AB595" t="s">
        <v>84</v>
      </c>
      <c r="AC595" t="s">
        <v>86</v>
      </c>
      <c r="AD595" t="s">
        <v>86</v>
      </c>
      <c r="AE595" t="s">
        <v>310</v>
      </c>
      <c r="AF595" t="s">
        <v>312</v>
      </c>
      <c r="AG595" t="s">
        <v>78</v>
      </c>
      <c r="AH595" t="s">
        <v>78</v>
      </c>
      <c r="AI595" t="s">
        <v>313</v>
      </c>
      <c r="AJ595" t="s">
        <v>278</v>
      </c>
      <c r="AK595" t="s">
        <v>314</v>
      </c>
      <c r="AL595" t="s">
        <v>91</v>
      </c>
      <c r="AM595" t="s">
        <v>86</v>
      </c>
      <c r="AN595" t="s">
        <v>310</v>
      </c>
      <c r="AO595" t="s">
        <v>312</v>
      </c>
      <c r="AP595" t="s">
        <v>78</v>
      </c>
      <c r="AQ595" t="s">
        <v>78</v>
      </c>
      <c r="AR595" t="s">
        <v>313</v>
      </c>
      <c r="AS595" t="s">
        <v>278</v>
      </c>
      <c r="AT595" t="s">
        <v>314</v>
      </c>
      <c r="AU595" t="s">
        <v>91</v>
      </c>
      <c r="AV595">
        <v>1433.75</v>
      </c>
      <c r="AW595">
        <v>0</v>
      </c>
      <c r="AX595">
        <v>1339.95</v>
      </c>
      <c r="AY595">
        <v>0</v>
      </c>
      <c r="AZ595">
        <v>0</v>
      </c>
      <c r="BA595">
        <v>93.8</v>
      </c>
      <c r="BB595" t="s">
        <v>92</v>
      </c>
      <c r="BC595" s="1">
        <v>42819</v>
      </c>
      <c r="BD595" s="1">
        <v>42819</v>
      </c>
      <c r="BE595" t="s">
        <v>125</v>
      </c>
      <c r="BF595" t="s">
        <v>78</v>
      </c>
      <c r="BG595" t="s">
        <v>78</v>
      </c>
      <c r="BH595">
        <v>16384</v>
      </c>
      <c r="BI595">
        <v>0</v>
      </c>
      <c r="BJ595" t="s">
        <v>94</v>
      </c>
      <c r="BK595" t="s">
        <v>924</v>
      </c>
      <c r="BL595" t="s">
        <v>925</v>
      </c>
      <c r="BM595">
        <v>1</v>
      </c>
      <c r="BN595" t="s">
        <v>97</v>
      </c>
      <c r="BO595">
        <v>1</v>
      </c>
      <c r="BP595">
        <v>0</v>
      </c>
      <c r="BQ595">
        <v>1339.95</v>
      </c>
      <c r="BR595">
        <v>1339.95</v>
      </c>
      <c r="BS595" t="s">
        <v>98</v>
      </c>
      <c r="BT595">
        <v>0</v>
      </c>
      <c r="BU595">
        <v>0</v>
      </c>
      <c r="BV595">
        <v>0</v>
      </c>
      <c r="BW595">
        <v>669</v>
      </c>
      <c r="BX595">
        <v>669</v>
      </c>
      <c r="BY595">
        <v>670.95</v>
      </c>
      <c r="BZ595">
        <v>50.072763909101091</v>
      </c>
      <c r="CA595" t="s">
        <v>99</v>
      </c>
      <c r="CB595" t="s">
        <v>78</v>
      </c>
    </row>
    <row r="596" spans="1:80" x14ac:dyDescent="0.25">
      <c r="A596" t="s">
        <v>1086</v>
      </c>
      <c r="B596" t="s">
        <v>720</v>
      </c>
      <c r="C596">
        <f>YEAR(Table_cherry_TWO_View_VY_SOP_Detail[[#This Row],[Document_Date]])</f>
        <v>2017</v>
      </c>
      <c r="D596">
        <f>MONTH(Table_cherry_TWO_View_VY_SOP_Detail[[#This Row],[Document_Date]])</f>
        <v>3</v>
      </c>
      <c r="E596" t="str">
        <f>TEXT(Table_cherry_TWO_View_VY_SOP_Detail[[#This Row],[Document_Date]], "yyyy-MMM")</f>
        <v>2017-Mar</v>
      </c>
      <c r="F596" s="3">
        <f>WEEKDAY(Table_cherry_TWO_View_VY_SOP_Detail[[#This Row],[Document_Date]])</f>
        <v>1</v>
      </c>
      <c r="G596">
        <f>WEEKNUM(Table_cherry_TWO_View_VY_SOP_Detail[[#This Row],[Document_Date]])</f>
        <v>13</v>
      </c>
      <c r="H596">
        <f ca="1">_xlfn.DAYS(Table_cherry_TWO_View_VY_SOP_Detail[[#This Row],[Due_Date]], Table_cherry_TWO_View_VY_SOP_Detail[[#This Row],[Today]])</f>
        <v>1281</v>
      </c>
      <c r="I596" s="2">
        <f t="shared" ca="1" si="9"/>
        <v>41539</v>
      </c>
      <c r="J596" s="1">
        <v>42820</v>
      </c>
      <c r="K596" s="1">
        <v>1</v>
      </c>
      <c r="L596" s="1">
        <v>42820</v>
      </c>
      <c r="M596" s="1">
        <v>42820</v>
      </c>
      <c r="N596">
        <v>306</v>
      </c>
      <c r="O596" t="s">
        <v>75</v>
      </c>
      <c r="P596" t="s">
        <v>316</v>
      </c>
      <c r="Q596" t="s">
        <v>317</v>
      </c>
      <c r="R596" t="s">
        <v>78</v>
      </c>
      <c r="S596" t="s">
        <v>735</v>
      </c>
      <c r="T596" t="s">
        <v>80</v>
      </c>
      <c r="U596" t="s">
        <v>80</v>
      </c>
      <c r="V596" t="s">
        <v>318</v>
      </c>
      <c r="W596" t="s">
        <v>318</v>
      </c>
      <c r="X596" t="s">
        <v>319</v>
      </c>
      <c r="Y596" t="s">
        <v>319</v>
      </c>
      <c r="Z596" t="s">
        <v>83</v>
      </c>
      <c r="AA596" t="s">
        <v>84</v>
      </c>
      <c r="AB596" t="s">
        <v>84</v>
      </c>
      <c r="AC596" t="s">
        <v>85</v>
      </c>
      <c r="AD596" t="s">
        <v>86</v>
      </c>
      <c r="AE596" t="s">
        <v>317</v>
      </c>
      <c r="AF596" t="s">
        <v>320</v>
      </c>
      <c r="AG596" t="s">
        <v>78</v>
      </c>
      <c r="AH596" t="s">
        <v>78</v>
      </c>
      <c r="AI596" t="s">
        <v>321</v>
      </c>
      <c r="AJ596" t="s">
        <v>322</v>
      </c>
      <c r="AK596" t="s">
        <v>323</v>
      </c>
      <c r="AL596" t="s">
        <v>124</v>
      </c>
      <c r="AM596" t="s">
        <v>86</v>
      </c>
      <c r="AN596" t="s">
        <v>317</v>
      </c>
      <c r="AO596" t="s">
        <v>320</v>
      </c>
      <c r="AP596" t="s">
        <v>78</v>
      </c>
      <c r="AQ596" t="s">
        <v>78</v>
      </c>
      <c r="AR596" t="s">
        <v>321</v>
      </c>
      <c r="AS596" t="s">
        <v>322</v>
      </c>
      <c r="AT596" t="s">
        <v>323</v>
      </c>
      <c r="AU596" t="s">
        <v>124</v>
      </c>
      <c r="AV596">
        <v>448.76</v>
      </c>
      <c r="AW596">
        <v>0</v>
      </c>
      <c r="AX596">
        <v>419.4</v>
      </c>
      <c r="AY596">
        <v>0</v>
      </c>
      <c r="AZ596">
        <v>0</v>
      </c>
      <c r="BA596">
        <v>29.36</v>
      </c>
      <c r="BB596" t="s">
        <v>92</v>
      </c>
      <c r="BC596" s="1">
        <v>42820</v>
      </c>
      <c r="BD596" s="1">
        <v>42820</v>
      </c>
      <c r="BE596" t="s">
        <v>125</v>
      </c>
      <c r="BF596" t="s">
        <v>78</v>
      </c>
      <c r="BG596" t="s">
        <v>78</v>
      </c>
      <c r="BH596">
        <v>16384</v>
      </c>
      <c r="BI596">
        <v>0</v>
      </c>
      <c r="BJ596" t="s">
        <v>94</v>
      </c>
      <c r="BK596" t="s">
        <v>927</v>
      </c>
      <c r="BL596" t="s">
        <v>928</v>
      </c>
      <c r="BM596">
        <v>12</v>
      </c>
      <c r="BN596" t="s">
        <v>760</v>
      </c>
      <c r="BO596">
        <v>1</v>
      </c>
      <c r="BP596">
        <v>0</v>
      </c>
      <c r="BQ596">
        <v>34.950000000000003</v>
      </c>
      <c r="BR596">
        <v>419.4</v>
      </c>
      <c r="BS596" t="s">
        <v>98</v>
      </c>
      <c r="BT596">
        <v>0</v>
      </c>
      <c r="BU596">
        <v>0</v>
      </c>
      <c r="BV596">
        <v>0</v>
      </c>
      <c r="BW596">
        <v>0</v>
      </c>
      <c r="BX596">
        <v>0</v>
      </c>
      <c r="BY596">
        <v>419.4</v>
      </c>
      <c r="BZ596">
        <v>100</v>
      </c>
      <c r="CA596" t="s">
        <v>78</v>
      </c>
      <c r="CB596" t="s">
        <v>78</v>
      </c>
    </row>
    <row r="597" spans="1:80" x14ac:dyDescent="0.25">
      <c r="A597" t="s">
        <v>1087</v>
      </c>
      <c r="B597" t="s">
        <v>720</v>
      </c>
      <c r="C597">
        <f>YEAR(Table_cherry_TWO_View_VY_SOP_Detail[[#This Row],[Document_Date]])</f>
        <v>2017</v>
      </c>
      <c r="D597">
        <f>MONTH(Table_cherry_TWO_View_VY_SOP_Detail[[#This Row],[Document_Date]])</f>
        <v>3</v>
      </c>
      <c r="E597" t="str">
        <f>TEXT(Table_cherry_TWO_View_VY_SOP_Detail[[#This Row],[Document_Date]], "yyyy-MMM")</f>
        <v>2017-Mar</v>
      </c>
      <c r="F597" s="3">
        <f>WEEKDAY(Table_cherry_TWO_View_VY_SOP_Detail[[#This Row],[Document_Date]])</f>
        <v>2</v>
      </c>
      <c r="G597">
        <f>WEEKNUM(Table_cherry_TWO_View_VY_SOP_Detail[[#This Row],[Document_Date]])</f>
        <v>13</v>
      </c>
      <c r="H597">
        <f ca="1">_xlfn.DAYS(Table_cherry_TWO_View_VY_SOP_Detail[[#This Row],[Due_Date]], Table_cherry_TWO_View_VY_SOP_Detail[[#This Row],[Today]])</f>
        <v>1282</v>
      </c>
      <c r="I597" s="2">
        <f t="shared" ca="1" si="9"/>
        <v>41539</v>
      </c>
      <c r="J597" s="1">
        <v>42821</v>
      </c>
      <c r="K597" s="1">
        <v>1</v>
      </c>
      <c r="L597" s="1">
        <v>42821</v>
      </c>
      <c r="M597" s="1">
        <v>42821</v>
      </c>
      <c r="N597">
        <v>307</v>
      </c>
      <c r="O597" t="s">
        <v>75</v>
      </c>
      <c r="P597" t="s">
        <v>142</v>
      </c>
      <c r="Q597" t="s">
        <v>143</v>
      </c>
      <c r="R597" t="s">
        <v>78</v>
      </c>
      <c r="S597" t="s">
        <v>735</v>
      </c>
      <c r="T597" t="s">
        <v>80</v>
      </c>
      <c r="U597" t="s">
        <v>80</v>
      </c>
      <c r="V597" t="s">
        <v>104</v>
      </c>
      <c r="W597" t="s">
        <v>104</v>
      </c>
      <c r="X597" t="s">
        <v>105</v>
      </c>
      <c r="Y597" t="s">
        <v>105</v>
      </c>
      <c r="Z597" t="s">
        <v>83</v>
      </c>
      <c r="AA597" t="s">
        <v>145</v>
      </c>
      <c r="AB597" t="s">
        <v>145</v>
      </c>
      <c r="AC597" t="s">
        <v>86</v>
      </c>
      <c r="AD597" t="s">
        <v>80</v>
      </c>
      <c r="AE597" t="s">
        <v>143</v>
      </c>
      <c r="AF597" t="s">
        <v>146</v>
      </c>
      <c r="AG597" t="s">
        <v>78</v>
      </c>
      <c r="AH597" t="s">
        <v>78</v>
      </c>
      <c r="AI597" t="s">
        <v>147</v>
      </c>
      <c r="AJ597" t="s">
        <v>148</v>
      </c>
      <c r="AK597" t="s">
        <v>149</v>
      </c>
      <c r="AL597" t="s">
        <v>91</v>
      </c>
      <c r="AM597" t="s">
        <v>80</v>
      </c>
      <c r="AN597" t="s">
        <v>143</v>
      </c>
      <c r="AO597" t="s">
        <v>146</v>
      </c>
      <c r="AP597" t="s">
        <v>78</v>
      </c>
      <c r="AQ597" t="s">
        <v>78</v>
      </c>
      <c r="AR597" t="s">
        <v>147</v>
      </c>
      <c r="AS597" t="s">
        <v>148</v>
      </c>
      <c r="AT597" t="s">
        <v>149</v>
      </c>
      <c r="AU597" t="s">
        <v>91</v>
      </c>
      <c r="AV597">
        <v>203.25</v>
      </c>
      <c r="AW597">
        <v>0</v>
      </c>
      <c r="AX597">
        <v>189.95</v>
      </c>
      <c r="AY597">
        <v>0</v>
      </c>
      <c r="AZ597">
        <v>0</v>
      </c>
      <c r="BA597">
        <v>13.3</v>
      </c>
      <c r="BB597" t="s">
        <v>92</v>
      </c>
      <c r="BC597" s="1">
        <v>42821</v>
      </c>
      <c r="BD597" s="1">
        <v>42821</v>
      </c>
      <c r="BE597" t="s">
        <v>125</v>
      </c>
      <c r="BF597" t="s">
        <v>78</v>
      </c>
      <c r="BG597" t="s">
        <v>78</v>
      </c>
      <c r="BH597">
        <v>16384</v>
      </c>
      <c r="BI597">
        <v>0</v>
      </c>
      <c r="BJ597" t="s">
        <v>94</v>
      </c>
      <c r="BK597" t="s">
        <v>219</v>
      </c>
      <c r="BL597" t="s">
        <v>220</v>
      </c>
      <c r="BM597">
        <v>1</v>
      </c>
      <c r="BN597" t="s">
        <v>97</v>
      </c>
      <c r="BO597">
        <v>1</v>
      </c>
      <c r="BP597">
        <v>0</v>
      </c>
      <c r="BQ597">
        <v>189.95</v>
      </c>
      <c r="BR597">
        <v>189.95</v>
      </c>
      <c r="BS597" t="s">
        <v>98</v>
      </c>
      <c r="BT597">
        <v>0</v>
      </c>
      <c r="BU597">
        <v>0</v>
      </c>
      <c r="BV597">
        <v>0</v>
      </c>
      <c r="BW597">
        <v>92.59</v>
      </c>
      <c r="BX597">
        <v>92.59</v>
      </c>
      <c r="BY597">
        <v>97.36</v>
      </c>
      <c r="BZ597">
        <v>51.255593577257173</v>
      </c>
      <c r="CA597" t="s">
        <v>221</v>
      </c>
      <c r="CB597" t="s">
        <v>222</v>
      </c>
    </row>
    <row r="598" spans="1:80" x14ac:dyDescent="0.25">
      <c r="A598" t="s">
        <v>1088</v>
      </c>
      <c r="B598" t="s">
        <v>720</v>
      </c>
      <c r="C598">
        <f>YEAR(Table_cherry_TWO_View_VY_SOP_Detail[[#This Row],[Document_Date]])</f>
        <v>2017</v>
      </c>
      <c r="D598">
        <f>MONTH(Table_cherry_TWO_View_VY_SOP_Detail[[#This Row],[Document_Date]])</f>
        <v>3</v>
      </c>
      <c r="E598" t="str">
        <f>TEXT(Table_cherry_TWO_View_VY_SOP_Detail[[#This Row],[Document_Date]], "yyyy-MMM")</f>
        <v>2017-Mar</v>
      </c>
      <c r="F598" s="3">
        <f>WEEKDAY(Table_cherry_TWO_View_VY_SOP_Detail[[#This Row],[Document_Date]])</f>
        <v>3</v>
      </c>
      <c r="G598">
        <f>WEEKNUM(Table_cherry_TWO_View_VY_SOP_Detail[[#This Row],[Document_Date]])</f>
        <v>13</v>
      </c>
      <c r="H598">
        <f ca="1">_xlfn.DAYS(Table_cherry_TWO_View_VY_SOP_Detail[[#This Row],[Due_Date]], Table_cherry_TWO_View_VY_SOP_Detail[[#This Row],[Today]])</f>
        <v>1283</v>
      </c>
      <c r="I598" s="2">
        <f t="shared" ca="1" si="9"/>
        <v>41539</v>
      </c>
      <c r="J598" s="1">
        <v>42822</v>
      </c>
      <c r="K598" s="1">
        <v>1</v>
      </c>
      <c r="L598" s="1">
        <v>42822</v>
      </c>
      <c r="M598" s="1">
        <v>42822</v>
      </c>
      <c r="N598">
        <v>308</v>
      </c>
      <c r="O598" t="s">
        <v>75</v>
      </c>
      <c r="P598" t="s">
        <v>142</v>
      </c>
      <c r="Q598" t="s">
        <v>143</v>
      </c>
      <c r="R598" t="s">
        <v>78</v>
      </c>
      <c r="S598" t="s">
        <v>735</v>
      </c>
      <c r="T598" t="s">
        <v>80</v>
      </c>
      <c r="U598" t="s">
        <v>80</v>
      </c>
      <c r="V598" t="s">
        <v>104</v>
      </c>
      <c r="W598" t="s">
        <v>104</v>
      </c>
      <c r="X598" t="s">
        <v>105</v>
      </c>
      <c r="Y598" t="s">
        <v>105</v>
      </c>
      <c r="Z598" t="s">
        <v>83</v>
      </c>
      <c r="AA598" t="s">
        <v>145</v>
      </c>
      <c r="AB598" t="s">
        <v>145</v>
      </c>
      <c r="AC598" t="s">
        <v>86</v>
      </c>
      <c r="AD598" t="s">
        <v>80</v>
      </c>
      <c r="AE598" t="s">
        <v>143</v>
      </c>
      <c r="AF598" t="s">
        <v>146</v>
      </c>
      <c r="AG598" t="s">
        <v>78</v>
      </c>
      <c r="AH598" t="s">
        <v>78</v>
      </c>
      <c r="AI598" t="s">
        <v>147</v>
      </c>
      <c r="AJ598" t="s">
        <v>148</v>
      </c>
      <c r="AK598" t="s">
        <v>149</v>
      </c>
      <c r="AL598" t="s">
        <v>91</v>
      </c>
      <c r="AM598" t="s">
        <v>80</v>
      </c>
      <c r="AN598" t="s">
        <v>143</v>
      </c>
      <c r="AO598" t="s">
        <v>146</v>
      </c>
      <c r="AP598" t="s">
        <v>78</v>
      </c>
      <c r="AQ598" t="s">
        <v>78</v>
      </c>
      <c r="AR598" t="s">
        <v>147</v>
      </c>
      <c r="AS598" t="s">
        <v>148</v>
      </c>
      <c r="AT598" t="s">
        <v>149</v>
      </c>
      <c r="AU598" t="s">
        <v>91</v>
      </c>
      <c r="AV598">
        <v>42.59</v>
      </c>
      <c r="AW598">
        <v>0</v>
      </c>
      <c r="AX598">
        <v>39.799999999999997</v>
      </c>
      <c r="AY598">
        <v>0</v>
      </c>
      <c r="AZ598">
        <v>0</v>
      </c>
      <c r="BA598">
        <v>2.79</v>
      </c>
      <c r="BB598" t="s">
        <v>92</v>
      </c>
      <c r="BC598" s="1">
        <v>42822</v>
      </c>
      <c r="BD598" s="1">
        <v>42822</v>
      </c>
      <c r="BE598" t="s">
        <v>125</v>
      </c>
      <c r="BF598" t="s">
        <v>78</v>
      </c>
      <c r="BG598" t="s">
        <v>78</v>
      </c>
      <c r="BH598">
        <v>16384</v>
      </c>
      <c r="BI598">
        <v>0</v>
      </c>
      <c r="BJ598" t="s">
        <v>94</v>
      </c>
      <c r="BK598" t="s">
        <v>339</v>
      </c>
      <c r="BL598" t="s">
        <v>340</v>
      </c>
      <c r="BM598">
        <v>4</v>
      </c>
      <c r="BN598" t="s">
        <v>97</v>
      </c>
      <c r="BO598">
        <v>1</v>
      </c>
      <c r="BP598">
        <v>0</v>
      </c>
      <c r="BQ598">
        <v>9.9499999999999993</v>
      </c>
      <c r="BR598">
        <v>39.799999999999997</v>
      </c>
      <c r="BS598" t="s">
        <v>98</v>
      </c>
      <c r="BT598">
        <v>0</v>
      </c>
      <c r="BU598">
        <v>0</v>
      </c>
      <c r="BV598">
        <v>0</v>
      </c>
      <c r="BW598">
        <v>4.55</v>
      </c>
      <c r="BX598">
        <v>18.2</v>
      </c>
      <c r="BY598">
        <v>21.6</v>
      </c>
      <c r="BZ598">
        <v>54.2713567839196</v>
      </c>
      <c r="CA598" t="s">
        <v>99</v>
      </c>
      <c r="CB598" t="s">
        <v>78</v>
      </c>
    </row>
    <row r="599" spans="1:80" x14ac:dyDescent="0.25">
      <c r="A599" t="s">
        <v>1089</v>
      </c>
      <c r="B599" t="s">
        <v>720</v>
      </c>
      <c r="C599">
        <f>YEAR(Table_cherry_TWO_View_VY_SOP_Detail[[#This Row],[Document_Date]])</f>
        <v>2017</v>
      </c>
      <c r="D599">
        <f>MONTH(Table_cherry_TWO_View_VY_SOP_Detail[[#This Row],[Document_Date]])</f>
        <v>3</v>
      </c>
      <c r="E599" t="str">
        <f>TEXT(Table_cherry_TWO_View_VY_SOP_Detail[[#This Row],[Document_Date]], "yyyy-MMM")</f>
        <v>2017-Mar</v>
      </c>
      <c r="F599" s="3">
        <f>WEEKDAY(Table_cherry_TWO_View_VY_SOP_Detail[[#This Row],[Document_Date]])</f>
        <v>4</v>
      </c>
      <c r="G599">
        <f>WEEKNUM(Table_cherry_TWO_View_VY_SOP_Detail[[#This Row],[Document_Date]])</f>
        <v>13</v>
      </c>
      <c r="H599">
        <f ca="1">_xlfn.DAYS(Table_cherry_TWO_View_VY_SOP_Detail[[#This Row],[Due_Date]], Table_cherry_TWO_View_VY_SOP_Detail[[#This Row],[Today]])</f>
        <v>1284</v>
      </c>
      <c r="I599" s="2">
        <f t="shared" ca="1" si="9"/>
        <v>41539</v>
      </c>
      <c r="J599" s="1">
        <v>42823</v>
      </c>
      <c r="K599" s="1">
        <v>1</v>
      </c>
      <c r="L599" s="1">
        <v>42823</v>
      </c>
      <c r="M599" s="1">
        <v>42823</v>
      </c>
      <c r="N599">
        <v>309</v>
      </c>
      <c r="O599" t="s">
        <v>75</v>
      </c>
      <c r="P599" t="s">
        <v>309</v>
      </c>
      <c r="Q599" t="s">
        <v>310</v>
      </c>
      <c r="R599" t="s">
        <v>78</v>
      </c>
      <c r="S599" t="s">
        <v>735</v>
      </c>
      <c r="T599" t="s">
        <v>80</v>
      </c>
      <c r="U599" t="s">
        <v>80</v>
      </c>
      <c r="V599" t="s">
        <v>267</v>
      </c>
      <c r="W599" t="s">
        <v>267</v>
      </c>
      <c r="X599" t="s">
        <v>268</v>
      </c>
      <c r="Y599" t="s">
        <v>268</v>
      </c>
      <c r="Z599" t="s">
        <v>83</v>
      </c>
      <c r="AA599" t="s">
        <v>84</v>
      </c>
      <c r="AB599" t="s">
        <v>84</v>
      </c>
      <c r="AC599" t="s">
        <v>86</v>
      </c>
      <c r="AD599" t="s">
        <v>86</v>
      </c>
      <c r="AE599" t="s">
        <v>310</v>
      </c>
      <c r="AF599" t="s">
        <v>312</v>
      </c>
      <c r="AG599" t="s">
        <v>78</v>
      </c>
      <c r="AH599" t="s">
        <v>78</v>
      </c>
      <c r="AI599" t="s">
        <v>313</v>
      </c>
      <c r="AJ599" t="s">
        <v>278</v>
      </c>
      <c r="AK599" t="s">
        <v>314</v>
      </c>
      <c r="AL599" t="s">
        <v>91</v>
      </c>
      <c r="AM599" t="s">
        <v>86</v>
      </c>
      <c r="AN599" t="s">
        <v>310</v>
      </c>
      <c r="AO599" t="s">
        <v>312</v>
      </c>
      <c r="AP599" t="s">
        <v>78</v>
      </c>
      <c r="AQ599" t="s">
        <v>78</v>
      </c>
      <c r="AR599" t="s">
        <v>313</v>
      </c>
      <c r="AS599" t="s">
        <v>278</v>
      </c>
      <c r="AT599" t="s">
        <v>314</v>
      </c>
      <c r="AU599" t="s">
        <v>91</v>
      </c>
      <c r="AV599">
        <v>384.89</v>
      </c>
      <c r="AW599">
        <v>0</v>
      </c>
      <c r="AX599">
        <v>359.7</v>
      </c>
      <c r="AY599">
        <v>0</v>
      </c>
      <c r="AZ599">
        <v>0</v>
      </c>
      <c r="BA599">
        <v>25.19</v>
      </c>
      <c r="BB599" t="s">
        <v>92</v>
      </c>
      <c r="BC599" s="1">
        <v>42823</v>
      </c>
      <c r="BD599" s="1">
        <v>42823</v>
      </c>
      <c r="BE599" t="s">
        <v>125</v>
      </c>
      <c r="BF599" t="s">
        <v>78</v>
      </c>
      <c r="BG599" t="s">
        <v>78</v>
      </c>
      <c r="BH599">
        <v>16384</v>
      </c>
      <c r="BI599">
        <v>0</v>
      </c>
      <c r="BJ599" t="s">
        <v>94</v>
      </c>
      <c r="BK599" t="s">
        <v>342</v>
      </c>
      <c r="BL599" t="s">
        <v>343</v>
      </c>
      <c r="BM599">
        <v>6</v>
      </c>
      <c r="BN599" t="s">
        <v>97</v>
      </c>
      <c r="BO599">
        <v>1</v>
      </c>
      <c r="BP599">
        <v>0</v>
      </c>
      <c r="BQ599">
        <v>59.95</v>
      </c>
      <c r="BR599">
        <v>359.7</v>
      </c>
      <c r="BS599" t="s">
        <v>98</v>
      </c>
      <c r="BT599">
        <v>0</v>
      </c>
      <c r="BU599">
        <v>0</v>
      </c>
      <c r="BV599">
        <v>0</v>
      </c>
      <c r="BW599">
        <v>27.98</v>
      </c>
      <c r="BX599">
        <v>167.88</v>
      </c>
      <c r="BY599">
        <v>191.82</v>
      </c>
      <c r="BZ599">
        <v>53.327773144286908</v>
      </c>
      <c r="CA599" t="s">
        <v>99</v>
      </c>
      <c r="CB599" t="s">
        <v>78</v>
      </c>
    </row>
    <row r="600" spans="1:80" x14ac:dyDescent="0.25">
      <c r="A600" t="s">
        <v>1090</v>
      </c>
      <c r="B600" t="s">
        <v>720</v>
      </c>
      <c r="C600">
        <f>YEAR(Table_cherry_TWO_View_VY_SOP_Detail[[#This Row],[Document_Date]])</f>
        <v>2017</v>
      </c>
      <c r="D600">
        <f>MONTH(Table_cherry_TWO_View_VY_SOP_Detail[[#This Row],[Document_Date]])</f>
        <v>3</v>
      </c>
      <c r="E600" t="str">
        <f>TEXT(Table_cherry_TWO_View_VY_SOP_Detail[[#This Row],[Document_Date]], "yyyy-MMM")</f>
        <v>2017-Mar</v>
      </c>
      <c r="F600" s="3">
        <f>WEEKDAY(Table_cherry_TWO_View_VY_SOP_Detail[[#This Row],[Document_Date]])</f>
        <v>5</v>
      </c>
      <c r="G600">
        <f>WEEKNUM(Table_cherry_TWO_View_VY_SOP_Detail[[#This Row],[Document_Date]])</f>
        <v>13</v>
      </c>
      <c r="H600">
        <f ca="1">_xlfn.DAYS(Table_cherry_TWO_View_VY_SOP_Detail[[#This Row],[Due_Date]], Table_cherry_TWO_View_VY_SOP_Detail[[#This Row],[Today]])</f>
        <v>1285</v>
      </c>
      <c r="I600" s="2">
        <f t="shared" ca="1" si="9"/>
        <v>41539</v>
      </c>
      <c r="J600" s="1">
        <v>42824</v>
      </c>
      <c r="K600" s="1">
        <v>1</v>
      </c>
      <c r="L600" s="1">
        <v>42824</v>
      </c>
      <c r="M600" s="1">
        <v>42824</v>
      </c>
      <c r="N600">
        <v>310</v>
      </c>
      <c r="O600" t="s">
        <v>75</v>
      </c>
      <c r="P600" t="s">
        <v>142</v>
      </c>
      <c r="Q600" t="s">
        <v>143</v>
      </c>
      <c r="R600" t="s">
        <v>78</v>
      </c>
      <c r="S600" t="s">
        <v>735</v>
      </c>
      <c r="T600" t="s">
        <v>80</v>
      </c>
      <c r="U600" t="s">
        <v>80</v>
      </c>
      <c r="V600" t="s">
        <v>104</v>
      </c>
      <c r="W600" t="s">
        <v>104</v>
      </c>
      <c r="X600" t="s">
        <v>105</v>
      </c>
      <c r="Y600" t="s">
        <v>105</v>
      </c>
      <c r="Z600" t="s">
        <v>83</v>
      </c>
      <c r="AA600" t="s">
        <v>145</v>
      </c>
      <c r="AB600" t="s">
        <v>145</v>
      </c>
      <c r="AC600" t="s">
        <v>86</v>
      </c>
      <c r="AD600" t="s">
        <v>80</v>
      </c>
      <c r="AE600" t="s">
        <v>143</v>
      </c>
      <c r="AF600" t="s">
        <v>146</v>
      </c>
      <c r="AG600" t="s">
        <v>78</v>
      </c>
      <c r="AH600" t="s">
        <v>78</v>
      </c>
      <c r="AI600" t="s">
        <v>147</v>
      </c>
      <c r="AJ600" t="s">
        <v>148</v>
      </c>
      <c r="AK600" t="s">
        <v>149</v>
      </c>
      <c r="AL600" t="s">
        <v>91</v>
      </c>
      <c r="AM600" t="s">
        <v>80</v>
      </c>
      <c r="AN600" t="s">
        <v>143</v>
      </c>
      <c r="AO600" t="s">
        <v>146</v>
      </c>
      <c r="AP600" t="s">
        <v>78</v>
      </c>
      <c r="AQ600" t="s">
        <v>78</v>
      </c>
      <c r="AR600" t="s">
        <v>147</v>
      </c>
      <c r="AS600" t="s">
        <v>148</v>
      </c>
      <c r="AT600" t="s">
        <v>149</v>
      </c>
      <c r="AU600" t="s">
        <v>91</v>
      </c>
      <c r="AV600">
        <v>609.75</v>
      </c>
      <c r="AW600">
        <v>0</v>
      </c>
      <c r="AX600">
        <v>569.85</v>
      </c>
      <c r="AY600">
        <v>0</v>
      </c>
      <c r="AZ600">
        <v>0</v>
      </c>
      <c r="BA600">
        <v>39.9</v>
      </c>
      <c r="BB600" t="s">
        <v>92</v>
      </c>
      <c r="BC600" s="1">
        <v>42824</v>
      </c>
      <c r="BD600" s="1">
        <v>42824</v>
      </c>
      <c r="BE600" t="s">
        <v>125</v>
      </c>
      <c r="BF600" t="s">
        <v>78</v>
      </c>
      <c r="BG600" t="s">
        <v>78</v>
      </c>
      <c r="BH600">
        <v>16384</v>
      </c>
      <c r="BI600">
        <v>0</v>
      </c>
      <c r="BJ600" t="s">
        <v>94</v>
      </c>
      <c r="BK600" t="s">
        <v>245</v>
      </c>
      <c r="BL600" t="s">
        <v>246</v>
      </c>
      <c r="BM600">
        <v>3</v>
      </c>
      <c r="BN600" t="s">
        <v>97</v>
      </c>
      <c r="BO600">
        <v>1</v>
      </c>
      <c r="BP600">
        <v>0</v>
      </c>
      <c r="BQ600">
        <v>189.95</v>
      </c>
      <c r="BR600">
        <v>569.85</v>
      </c>
      <c r="BS600" t="s">
        <v>98</v>
      </c>
      <c r="BT600">
        <v>0</v>
      </c>
      <c r="BU600">
        <v>0</v>
      </c>
      <c r="BV600">
        <v>0</v>
      </c>
      <c r="BW600">
        <v>93.55</v>
      </c>
      <c r="BX600">
        <v>280.64999999999998</v>
      </c>
      <c r="BY600">
        <v>289.2</v>
      </c>
      <c r="BZ600">
        <v>50.75019742037378</v>
      </c>
      <c r="CA600" t="s">
        <v>221</v>
      </c>
      <c r="CB600" t="s">
        <v>222</v>
      </c>
    </row>
    <row r="601" spans="1:80" x14ac:dyDescent="0.25">
      <c r="A601" t="s">
        <v>1091</v>
      </c>
      <c r="B601" t="s">
        <v>720</v>
      </c>
      <c r="C601">
        <f>YEAR(Table_cherry_TWO_View_VY_SOP_Detail[[#This Row],[Document_Date]])</f>
        <v>2017</v>
      </c>
      <c r="D601">
        <f>MONTH(Table_cherry_TWO_View_VY_SOP_Detail[[#This Row],[Document_Date]])</f>
        <v>3</v>
      </c>
      <c r="E601" t="str">
        <f>TEXT(Table_cherry_TWO_View_VY_SOP_Detail[[#This Row],[Document_Date]], "yyyy-MMM")</f>
        <v>2017-Mar</v>
      </c>
      <c r="F601" s="3">
        <f>WEEKDAY(Table_cherry_TWO_View_VY_SOP_Detail[[#This Row],[Document_Date]])</f>
        <v>6</v>
      </c>
      <c r="G601">
        <f>WEEKNUM(Table_cherry_TWO_View_VY_SOP_Detail[[#This Row],[Document_Date]])</f>
        <v>13</v>
      </c>
      <c r="H601">
        <f ca="1">_xlfn.DAYS(Table_cherry_TWO_View_VY_SOP_Detail[[#This Row],[Due_Date]], Table_cherry_TWO_View_VY_SOP_Detail[[#This Row],[Today]])</f>
        <v>1286</v>
      </c>
      <c r="I601" s="2">
        <f t="shared" ca="1" si="9"/>
        <v>41539</v>
      </c>
      <c r="J601" s="1">
        <v>42825</v>
      </c>
      <c r="K601" s="1">
        <v>1</v>
      </c>
      <c r="L601" s="1">
        <v>42825</v>
      </c>
      <c r="M601" s="1">
        <v>42825</v>
      </c>
      <c r="N601">
        <v>311</v>
      </c>
      <c r="O601" t="s">
        <v>75</v>
      </c>
      <c r="P601" t="s">
        <v>115</v>
      </c>
      <c r="Q601" t="s">
        <v>116</v>
      </c>
      <c r="R601" t="s">
        <v>78</v>
      </c>
      <c r="S601" t="s">
        <v>735</v>
      </c>
      <c r="T601" t="s">
        <v>80</v>
      </c>
      <c r="U601" t="s">
        <v>80</v>
      </c>
      <c r="V601" t="s">
        <v>118</v>
      </c>
      <c r="W601" t="s">
        <v>118</v>
      </c>
      <c r="X601" t="s">
        <v>119</v>
      </c>
      <c r="Y601" t="s">
        <v>119</v>
      </c>
      <c r="Z601" t="s">
        <v>83</v>
      </c>
      <c r="AA601" t="s">
        <v>84</v>
      </c>
      <c r="AB601" t="s">
        <v>84</v>
      </c>
      <c r="AC601" t="s">
        <v>85</v>
      </c>
      <c r="AD601" t="s">
        <v>86</v>
      </c>
      <c r="AE601" t="s">
        <v>116</v>
      </c>
      <c r="AF601" t="s">
        <v>120</v>
      </c>
      <c r="AG601" t="s">
        <v>78</v>
      </c>
      <c r="AH601" t="s">
        <v>78</v>
      </c>
      <c r="AI601" t="s">
        <v>121</v>
      </c>
      <c r="AJ601" t="s">
        <v>122</v>
      </c>
      <c r="AK601" t="s">
        <v>123</v>
      </c>
      <c r="AL601" t="s">
        <v>124</v>
      </c>
      <c r="AM601" t="s">
        <v>86</v>
      </c>
      <c r="AN601" t="s">
        <v>116</v>
      </c>
      <c r="AO601" t="s">
        <v>120</v>
      </c>
      <c r="AP601" t="s">
        <v>78</v>
      </c>
      <c r="AQ601" t="s">
        <v>78</v>
      </c>
      <c r="AR601" t="s">
        <v>121</v>
      </c>
      <c r="AS601" t="s">
        <v>122</v>
      </c>
      <c r="AT601" t="s">
        <v>123</v>
      </c>
      <c r="AU601" t="s">
        <v>124</v>
      </c>
      <c r="AV601">
        <v>1305.3</v>
      </c>
      <c r="AW601">
        <v>0</v>
      </c>
      <c r="AX601">
        <v>1219.9000000000001</v>
      </c>
      <c r="AY601">
        <v>0</v>
      </c>
      <c r="AZ601">
        <v>0</v>
      </c>
      <c r="BA601">
        <v>85.4</v>
      </c>
      <c r="BB601" t="s">
        <v>92</v>
      </c>
      <c r="BC601" s="1">
        <v>42825</v>
      </c>
      <c r="BD601" s="1">
        <v>42825</v>
      </c>
      <c r="BE601" t="s">
        <v>125</v>
      </c>
      <c r="BF601" t="s">
        <v>78</v>
      </c>
      <c r="BG601" t="s">
        <v>78</v>
      </c>
      <c r="BH601">
        <v>16384</v>
      </c>
      <c r="BI601">
        <v>0</v>
      </c>
      <c r="BJ601" t="s">
        <v>94</v>
      </c>
      <c r="BK601" t="s">
        <v>234</v>
      </c>
      <c r="BL601" t="s">
        <v>235</v>
      </c>
      <c r="BM601">
        <v>2</v>
      </c>
      <c r="BN601" t="s">
        <v>97</v>
      </c>
      <c r="BO601">
        <v>1</v>
      </c>
      <c r="BP601">
        <v>0</v>
      </c>
      <c r="BQ601">
        <v>609.95000000000005</v>
      </c>
      <c r="BR601">
        <v>1219.9000000000001</v>
      </c>
      <c r="BS601" t="s">
        <v>98</v>
      </c>
      <c r="BT601">
        <v>0</v>
      </c>
      <c r="BU601">
        <v>0</v>
      </c>
      <c r="BV601">
        <v>0</v>
      </c>
      <c r="BW601">
        <v>303.85000000000002</v>
      </c>
      <c r="BX601">
        <v>607.70000000000005</v>
      </c>
      <c r="BY601">
        <v>612.20000000000005</v>
      </c>
      <c r="BZ601">
        <v>50.18444134765145</v>
      </c>
      <c r="CA601" t="s">
        <v>99</v>
      </c>
      <c r="CB601" t="s">
        <v>78</v>
      </c>
    </row>
    <row r="602" spans="1:80" x14ac:dyDescent="0.25">
      <c r="A602" t="s">
        <v>1092</v>
      </c>
      <c r="B602" t="s">
        <v>720</v>
      </c>
      <c r="C602">
        <f>YEAR(Table_cherry_TWO_View_VY_SOP_Detail[[#This Row],[Document_Date]])</f>
        <v>2017</v>
      </c>
      <c r="D602">
        <f>MONTH(Table_cherry_TWO_View_VY_SOP_Detail[[#This Row],[Document_Date]])</f>
        <v>3</v>
      </c>
      <c r="E602" t="str">
        <f>TEXT(Table_cherry_TWO_View_VY_SOP_Detail[[#This Row],[Document_Date]], "yyyy-MMM")</f>
        <v>2017-Mar</v>
      </c>
      <c r="F602" s="3">
        <f>WEEKDAY(Table_cherry_TWO_View_VY_SOP_Detail[[#This Row],[Document_Date]])</f>
        <v>6</v>
      </c>
      <c r="G602">
        <f>WEEKNUM(Table_cherry_TWO_View_VY_SOP_Detail[[#This Row],[Document_Date]])</f>
        <v>13</v>
      </c>
      <c r="H602">
        <f ca="1">_xlfn.DAYS(Table_cherry_TWO_View_VY_SOP_Detail[[#This Row],[Due_Date]], Table_cherry_TWO_View_VY_SOP_Detail[[#This Row],[Today]])</f>
        <v>1286</v>
      </c>
      <c r="I602" s="2">
        <f t="shared" ca="1" si="9"/>
        <v>41539</v>
      </c>
      <c r="J602" s="1">
        <v>42825</v>
      </c>
      <c r="K602" s="1">
        <v>1</v>
      </c>
      <c r="L602" s="1">
        <v>42825</v>
      </c>
      <c r="M602" s="1">
        <v>42825</v>
      </c>
      <c r="N602">
        <v>312</v>
      </c>
      <c r="O602" t="s">
        <v>75</v>
      </c>
      <c r="P602" t="s">
        <v>333</v>
      </c>
      <c r="Q602" t="s">
        <v>334</v>
      </c>
      <c r="R602" t="s">
        <v>78</v>
      </c>
      <c r="S602" t="s">
        <v>735</v>
      </c>
      <c r="T602" t="s">
        <v>80</v>
      </c>
      <c r="U602" t="s">
        <v>80</v>
      </c>
      <c r="V602" t="s">
        <v>104</v>
      </c>
      <c r="W602" t="s">
        <v>104</v>
      </c>
      <c r="X602" t="s">
        <v>105</v>
      </c>
      <c r="Y602" t="s">
        <v>105</v>
      </c>
      <c r="Z602" t="s">
        <v>83</v>
      </c>
      <c r="AA602" t="s">
        <v>84</v>
      </c>
      <c r="AB602" t="s">
        <v>84</v>
      </c>
      <c r="AC602" t="s">
        <v>86</v>
      </c>
      <c r="AD602" t="s">
        <v>86</v>
      </c>
      <c r="AE602" t="s">
        <v>334</v>
      </c>
      <c r="AF602" t="s">
        <v>335</v>
      </c>
      <c r="AG602" t="s">
        <v>78</v>
      </c>
      <c r="AH602" t="s">
        <v>78</v>
      </c>
      <c r="AI602" t="s">
        <v>336</v>
      </c>
      <c r="AJ602" t="s">
        <v>108</v>
      </c>
      <c r="AK602" t="s">
        <v>337</v>
      </c>
      <c r="AL602" t="s">
        <v>91</v>
      </c>
      <c r="AM602" t="s">
        <v>86</v>
      </c>
      <c r="AN602" t="s">
        <v>334</v>
      </c>
      <c r="AO602" t="s">
        <v>335</v>
      </c>
      <c r="AP602" t="s">
        <v>78</v>
      </c>
      <c r="AQ602" t="s">
        <v>78</v>
      </c>
      <c r="AR602" t="s">
        <v>336</v>
      </c>
      <c r="AS602" t="s">
        <v>108</v>
      </c>
      <c r="AT602" t="s">
        <v>337</v>
      </c>
      <c r="AU602" t="s">
        <v>91</v>
      </c>
      <c r="AV602">
        <v>117.65</v>
      </c>
      <c r="AW602">
        <v>0</v>
      </c>
      <c r="AX602">
        <v>109.95</v>
      </c>
      <c r="AY602">
        <v>0</v>
      </c>
      <c r="AZ602">
        <v>0</v>
      </c>
      <c r="BA602">
        <v>7.7</v>
      </c>
      <c r="BB602" t="s">
        <v>92</v>
      </c>
      <c r="BC602" s="1">
        <v>42825</v>
      </c>
      <c r="BD602" s="1">
        <v>42825</v>
      </c>
      <c r="BE602" t="s">
        <v>125</v>
      </c>
      <c r="BF602" t="s">
        <v>78</v>
      </c>
      <c r="BG602" t="s">
        <v>78</v>
      </c>
      <c r="BH602">
        <v>16384</v>
      </c>
      <c r="BI602">
        <v>0</v>
      </c>
      <c r="BJ602" t="s">
        <v>94</v>
      </c>
      <c r="BK602" t="s">
        <v>138</v>
      </c>
      <c r="BL602" t="s">
        <v>139</v>
      </c>
      <c r="BM602">
        <v>1</v>
      </c>
      <c r="BN602" t="s">
        <v>97</v>
      </c>
      <c r="BO602">
        <v>1</v>
      </c>
      <c r="BP602">
        <v>0</v>
      </c>
      <c r="BQ602">
        <v>109.95</v>
      </c>
      <c r="BR602">
        <v>109.95</v>
      </c>
      <c r="BS602" t="s">
        <v>98</v>
      </c>
      <c r="BT602">
        <v>0</v>
      </c>
      <c r="BU602">
        <v>0</v>
      </c>
      <c r="BV602">
        <v>0</v>
      </c>
      <c r="BW602">
        <v>50.25</v>
      </c>
      <c r="BX602">
        <v>50.25</v>
      </c>
      <c r="BY602">
        <v>59.7</v>
      </c>
      <c r="BZ602">
        <v>54.297407912687589</v>
      </c>
      <c r="CA602" t="s">
        <v>99</v>
      </c>
      <c r="CB602" t="s">
        <v>78</v>
      </c>
    </row>
    <row r="603" spans="1:80" x14ac:dyDescent="0.25">
      <c r="A603" t="s">
        <v>1093</v>
      </c>
      <c r="B603" t="s">
        <v>720</v>
      </c>
      <c r="C603">
        <f>YEAR(Table_cherry_TWO_View_VY_SOP_Detail[[#This Row],[Document_Date]])</f>
        <v>2017</v>
      </c>
      <c r="D603">
        <f>MONTH(Table_cherry_TWO_View_VY_SOP_Detail[[#This Row],[Document_Date]])</f>
        <v>5</v>
      </c>
      <c r="E603" t="str">
        <f>TEXT(Table_cherry_TWO_View_VY_SOP_Detail[[#This Row],[Document_Date]], "yyyy-MMM")</f>
        <v>2017-May</v>
      </c>
      <c r="F603" s="3">
        <f>WEEKDAY(Table_cherry_TWO_View_VY_SOP_Detail[[#This Row],[Document_Date]])</f>
        <v>3</v>
      </c>
      <c r="G603">
        <f>WEEKNUM(Table_cherry_TWO_View_VY_SOP_Detail[[#This Row],[Document_Date]])</f>
        <v>21</v>
      </c>
      <c r="H603">
        <f ca="1">_xlfn.DAYS(Table_cherry_TWO_View_VY_SOP_Detail[[#This Row],[Due_Date]], Table_cherry_TWO_View_VY_SOP_Detail[[#This Row],[Today]])</f>
        <v>1339</v>
      </c>
      <c r="I603" s="2">
        <f t="shared" ca="1" si="9"/>
        <v>41539</v>
      </c>
      <c r="J603" s="1">
        <v>42878</v>
      </c>
      <c r="K603" s="1">
        <v>1</v>
      </c>
      <c r="L603" s="1">
        <v>42878</v>
      </c>
      <c r="M603" s="1">
        <v>42878</v>
      </c>
      <c r="N603">
        <v>317</v>
      </c>
      <c r="O603" t="s">
        <v>114</v>
      </c>
      <c r="P603" t="s">
        <v>387</v>
      </c>
      <c r="Q603" t="s">
        <v>388</v>
      </c>
      <c r="R603" t="s">
        <v>78</v>
      </c>
      <c r="S603" t="s">
        <v>1094</v>
      </c>
      <c r="T603" t="s">
        <v>80</v>
      </c>
      <c r="U603" t="s">
        <v>80</v>
      </c>
      <c r="V603" t="s">
        <v>267</v>
      </c>
      <c r="W603" t="s">
        <v>267</v>
      </c>
      <c r="X603" t="s">
        <v>268</v>
      </c>
      <c r="Y603" t="s">
        <v>268</v>
      </c>
      <c r="Z603" t="s">
        <v>83</v>
      </c>
      <c r="AA603" t="s">
        <v>84</v>
      </c>
      <c r="AB603" t="s">
        <v>84</v>
      </c>
      <c r="AC603" t="s">
        <v>86</v>
      </c>
      <c r="AD603" t="s">
        <v>80</v>
      </c>
      <c r="AE603" t="s">
        <v>388</v>
      </c>
      <c r="AF603" t="s">
        <v>1095</v>
      </c>
      <c r="AG603" t="s">
        <v>78</v>
      </c>
      <c r="AH603" t="s">
        <v>78</v>
      </c>
      <c r="AI603" t="s">
        <v>392</v>
      </c>
      <c r="AJ603" t="s">
        <v>271</v>
      </c>
      <c r="AK603" t="s">
        <v>393</v>
      </c>
      <c r="AL603" t="s">
        <v>91</v>
      </c>
      <c r="AM603" t="s">
        <v>80</v>
      </c>
      <c r="AN603" t="s">
        <v>388</v>
      </c>
      <c r="AO603" t="s">
        <v>1095</v>
      </c>
      <c r="AP603" t="s">
        <v>78</v>
      </c>
      <c r="AQ603" t="s">
        <v>78</v>
      </c>
      <c r="AR603" t="s">
        <v>392</v>
      </c>
      <c r="AS603" t="s">
        <v>271</v>
      </c>
      <c r="AT603" t="s">
        <v>393</v>
      </c>
      <c r="AU603" t="s">
        <v>91</v>
      </c>
      <c r="AV603">
        <v>1925.95</v>
      </c>
      <c r="AW603">
        <v>0</v>
      </c>
      <c r="AX603">
        <v>1799.95</v>
      </c>
      <c r="AY603">
        <v>0</v>
      </c>
      <c r="AZ603">
        <v>0</v>
      </c>
      <c r="BA603">
        <v>126</v>
      </c>
      <c r="BB603" t="s">
        <v>92</v>
      </c>
      <c r="BC603" s="1">
        <v>42878</v>
      </c>
      <c r="BD603" s="1">
        <v>42878</v>
      </c>
      <c r="BE603" t="s">
        <v>125</v>
      </c>
      <c r="BF603" t="s">
        <v>78</v>
      </c>
      <c r="BG603" t="s">
        <v>78</v>
      </c>
      <c r="BH603">
        <v>16384</v>
      </c>
      <c r="BI603">
        <v>0</v>
      </c>
      <c r="BJ603" t="s">
        <v>94</v>
      </c>
      <c r="BK603" t="s">
        <v>848</v>
      </c>
      <c r="BL603" t="s">
        <v>849</v>
      </c>
      <c r="BM603">
        <v>1</v>
      </c>
      <c r="BN603" t="s">
        <v>97</v>
      </c>
      <c r="BO603">
        <v>1</v>
      </c>
      <c r="BP603">
        <v>1</v>
      </c>
      <c r="BQ603">
        <v>1799.95</v>
      </c>
      <c r="BR603">
        <v>1799.95</v>
      </c>
      <c r="BS603" t="s">
        <v>98</v>
      </c>
      <c r="BT603">
        <v>0</v>
      </c>
      <c r="BU603">
        <v>0</v>
      </c>
      <c r="BV603">
        <v>0</v>
      </c>
      <c r="BW603">
        <v>899</v>
      </c>
      <c r="BX603">
        <v>899</v>
      </c>
      <c r="BY603">
        <v>900.95</v>
      </c>
      <c r="BZ603">
        <v>50.054168171338091</v>
      </c>
      <c r="CA603" t="s">
        <v>99</v>
      </c>
      <c r="CB603" t="s">
        <v>78</v>
      </c>
    </row>
    <row r="604" spans="1:80" x14ac:dyDescent="0.25">
      <c r="A604" t="s">
        <v>1096</v>
      </c>
      <c r="B604" t="s">
        <v>720</v>
      </c>
      <c r="C604">
        <f>YEAR(Table_cherry_TWO_View_VY_SOP_Detail[[#This Row],[Document_Date]])</f>
        <v>2017</v>
      </c>
      <c r="D604">
        <f>MONTH(Table_cherry_TWO_View_VY_SOP_Detail[[#This Row],[Document_Date]])</f>
        <v>4</v>
      </c>
      <c r="E604" t="str">
        <f>TEXT(Table_cherry_TWO_View_VY_SOP_Detail[[#This Row],[Document_Date]], "yyyy-MMM")</f>
        <v>2017-Apr</v>
      </c>
      <c r="F604" s="3">
        <f>WEEKDAY(Table_cherry_TWO_View_VY_SOP_Detail[[#This Row],[Document_Date]])</f>
        <v>4</v>
      </c>
      <c r="G604">
        <f>WEEKNUM(Table_cherry_TWO_View_VY_SOP_Detail[[#This Row],[Document_Date]])</f>
        <v>15</v>
      </c>
      <c r="H604">
        <f ca="1">_xlfn.DAYS(Table_cherry_TWO_View_VY_SOP_Detail[[#This Row],[Due_Date]], Table_cherry_TWO_View_VY_SOP_Detail[[#This Row],[Today]])</f>
        <v>1298</v>
      </c>
      <c r="I604" s="2">
        <f t="shared" ca="1" si="9"/>
        <v>41539</v>
      </c>
      <c r="J604" s="1">
        <v>42837</v>
      </c>
      <c r="K604" s="1">
        <v>1</v>
      </c>
      <c r="L604" s="1">
        <v>42837</v>
      </c>
      <c r="M604" s="1">
        <v>42837</v>
      </c>
      <c r="N604">
        <v>325</v>
      </c>
      <c r="O604" t="s">
        <v>114</v>
      </c>
      <c r="P604" t="s">
        <v>142</v>
      </c>
      <c r="Q604" t="s">
        <v>143</v>
      </c>
      <c r="R604" t="s">
        <v>78</v>
      </c>
      <c r="S604" t="s">
        <v>1097</v>
      </c>
      <c r="T604" t="s">
        <v>80</v>
      </c>
      <c r="U604" t="s">
        <v>80</v>
      </c>
      <c r="V604" t="s">
        <v>104</v>
      </c>
      <c r="W604" t="s">
        <v>104</v>
      </c>
      <c r="X604" t="s">
        <v>105</v>
      </c>
      <c r="Y604" t="s">
        <v>105</v>
      </c>
      <c r="Z604" t="s">
        <v>83</v>
      </c>
      <c r="AA604" t="s">
        <v>145</v>
      </c>
      <c r="AB604" t="s">
        <v>145</v>
      </c>
      <c r="AC604" t="s">
        <v>86</v>
      </c>
      <c r="AD604" t="s">
        <v>80</v>
      </c>
      <c r="AE604" t="s">
        <v>143</v>
      </c>
      <c r="AF604" t="s">
        <v>146</v>
      </c>
      <c r="AG604" t="s">
        <v>78</v>
      </c>
      <c r="AH604" t="s">
        <v>78</v>
      </c>
      <c r="AI604" t="s">
        <v>147</v>
      </c>
      <c r="AJ604" t="s">
        <v>148</v>
      </c>
      <c r="AK604" t="s">
        <v>149</v>
      </c>
      <c r="AL604" t="s">
        <v>91</v>
      </c>
      <c r="AM604" t="s">
        <v>80</v>
      </c>
      <c r="AN604" t="s">
        <v>143</v>
      </c>
      <c r="AO604" t="s">
        <v>146</v>
      </c>
      <c r="AP604" t="s">
        <v>78</v>
      </c>
      <c r="AQ604" t="s">
        <v>78</v>
      </c>
      <c r="AR604" t="s">
        <v>147</v>
      </c>
      <c r="AS604" t="s">
        <v>148</v>
      </c>
      <c r="AT604" t="s">
        <v>149</v>
      </c>
      <c r="AU604" t="s">
        <v>91</v>
      </c>
      <c r="AV604">
        <v>930.2</v>
      </c>
      <c r="AW604">
        <v>0</v>
      </c>
      <c r="AX604">
        <v>930.2</v>
      </c>
      <c r="AY604">
        <v>0</v>
      </c>
      <c r="AZ604">
        <v>0</v>
      </c>
      <c r="BA604">
        <v>0</v>
      </c>
      <c r="BB604" t="s">
        <v>92</v>
      </c>
      <c r="BC604" s="1">
        <v>42837</v>
      </c>
      <c r="BD604" s="1">
        <v>42837</v>
      </c>
      <c r="BE604" t="s">
        <v>125</v>
      </c>
      <c r="BF604" t="s">
        <v>78</v>
      </c>
      <c r="BG604" t="s">
        <v>78</v>
      </c>
      <c r="BH604">
        <v>16384</v>
      </c>
      <c r="BI604">
        <v>0</v>
      </c>
      <c r="BJ604" t="s">
        <v>94</v>
      </c>
      <c r="BK604" t="s">
        <v>1098</v>
      </c>
      <c r="BL604" t="s">
        <v>1099</v>
      </c>
      <c r="BM604">
        <v>2</v>
      </c>
      <c r="BN604" t="s">
        <v>97</v>
      </c>
      <c r="BO604">
        <v>1</v>
      </c>
      <c r="BP604">
        <v>2</v>
      </c>
      <c r="BQ604">
        <v>135.19999999999999</v>
      </c>
      <c r="BR604">
        <v>270.39999999999998</v>
      </c>
      <c r="BS604" t="s">
        <v>98</v>
      </c>
      <c r="BT604">
        <v>0</v>
      </c>
      <c r="BU604">
        <v>0</v>
      </c>
      <c r="BV604">
        <v>0</v>
      </c>
      <c r="BW604">
        <v>152.1</v>
      </c>
      <c r="BX604">
        <v>304.2</v>
      </c>
      <c r="BY604">
        <v>-33.799999999999997</v>
      </c>
      <c r="BZ604">
        <v>-12.5</v>
      </c>
      <c r="CA604" t="s">
        <v>78</v>
      </c>
      <c r="CB604" t="s">
        <v>78</v>
      </c>
    </row>
    <row r="605" spans="1:80" x14ac:dyDescent="0.25">
      <c r="A605" t="s">
        <v>1096</v>
      </c>
      <c r="B605" t="s">
        <v>720</v>
      </c>
      <c r="C605">
        <f>YEAR(Table_cherry_TWO_View_VY_SOP_Detail[[#This Row],[Document_Date]])</f>
        <v>2017</v>
      </c>
      <c r="D605">
        <f>MONTH(Table_cherry_TWO_View_VY_SOP_Detail[[#This Row],[Document_Date]])</f>
        <v>4</v>
      </c>
      <c r="E605" t="str">
        <f>TEXT(Table_cherry_TWO_View_VY_SOP_Detail[[#This Row],[Document_Date]], "yyyy-MMM")</f>
        <v>2017-Apr</v>
      </c>
      <c r="F605" s="3">
        <f>WEEKDAY(Table_cherry_TWO_View_VY_SOP_Detail[[#This Row],[Document_Date]])</f>
        <v>4</v>
      </c>
      <c r="G605">
        <f>WEEKNUM(Table_cherry_TWO_View_VY_SOP_Detail[[#This Row],[Document_Date]])</f>
        <v>15</v>
      </c>
      <c r="H605">
        <f ca="1">_xlfn.DAYS(Table_cherry_TWO_View_VY_SOP_Detail[[#This Row],[Due_Date]], Table_cherry_TWO_View_VY_SOP_Detail[[#This Row],[Today]])</f>
        <v>1298</v>
      </c>
      <c r="I605" s="2">
        <f t="shared" ca="1" si="9"/>
        <v>41539</v>
      </c>
      <c r="J605" s="1">
        <v>42837</v>
      </c>
      <c r="K605" s="1">
        <v>1</v>
      </c>
      <c r="L605" s="1">
        <v>42837</v>
      </c>
      <c r="M605" s="1">
        <v>42837</v>
      </c>
      <c r="N605">
        <v>325</v>
      </c>
      <c r="O605" t="s">
        <v>114</v>
      </c>
      <c r="P605" t="s">
        <v>142</v>
      </c>
      <c r="Q605" t="s">
        <v>143</v>
      </c>
      <c r="R605" t="s">
        <v>78</v>
      </c>
      <c r="S605" t="s">
        <v>1097</v>
      </c>
      <c r="T605" t="s">
        <v>80</v>
      </c>
      <c r="U605" t="s">
        <v>80</v>
      </c>
      <c r="V605" t="s">
        <v>104</v>
      </c>
      <c r="W605" t="s">
        <v>104</v>
      </c>
      <c r="X605" t="s">
        <v>105</v>
      </c>
      <c r="Y605" t="s">
        <v>105</v>
      </c>
      <c r="Z605" t="s">
        <v>83</v>
      </c>
      <c r="AA605" t="s">
        <v>145</v>
      </c>
      <c r="AB605" t="s">
        <v>145</v>
      </c>
      <c r="AC605" t="s">
        <v>86</v>
      </c>
      <c r="AD605" t="s">
        <v>80</v>
      </c>
      <c r="AE605" t="s">
        <v>143</v>
      </c>
      <c r="AF605" t="s">
        <v>146</v>
      </c>
      <c r="AG605" t="s">
        <v>78</v>
      </c>
      <c r="AH605" t="s">
        <v>78</v>
      </c>
      <c r="AI605" t="s">
        <v>147</v>
      </c>
      <c r="AJ605" t="s">
        <v>148</v>
      </c>
      <c r="AK605" t="s">
        <v>149</v>
      </c>
      <c r="AL605" t="s">
        <v>91</v>
      </c>
      <c r="AM605" t="s">
        <v>80</v>
      </c>
      <c r="AN605" t="s">
        <v>143</v>
      </c>
      <c r="AO605" t="s">
        <v>146</v>
      </c>
      <c r="AP605" t="s">
        <v>78</v>
      </c>
      <c r="AQ605" t="s">
        <v>78</v>
      </c>
      <c r="AR605" t="s">
        <v>147</v>
      </c>
      <c r="AS605" t="s">
        <v>148</v>
      </c>
      <c r="AT605" t="s">
        <v>149</v>
      </c>
      <c r="AU605" t="s">
        <v>91</v>
      </c>
      <c r="AV605">
        <v>930.2</v>
      </c>
      <c r="AW605">
        <v>0</v>
      </c>
      <c r="AX605">
        <v>930.2</v>
      </c>
      <c r="AY605">
        <v>0</v>
      </c>
      <c r="AZ605">
        <v>0</v>
      </c>
      <c r="BA605">
        <v>0</v>
      </c>
      <c r="BB605" t="s">
        <v>92</v>
      </c>
      <c r="BC605" s="1">
        <v>42837</v>
      </c>
      <c r="BD605" s="1">
        <v>42837</v>
      </c>
      <c r="BE605" t="s">
        <v>125</v>
      </c>
      <c r="BF605" t="s">
        <v>78</v>
      </c>
      <c r="BG605" t="s">
        <v>78</v>
      </c>
      <c r="BH605">
        <v>49152</v>
      </c>
      <c r="BI605">
        <v>0</v>
      </c>
      <c r="BJ605" t="s">
        <v>94</v>
      </c>
      <c r="BK605" t="s">
        <v>157</v>
      </c>
      <c r="BL605" t="s">
        <v>158</v>
      </c>
      <c r="BM605">
        <v>1</v>
      </c>
      <c r="BN605" t="s">
        <v>97</v>
      </c>
      <c r="BO605">
        <v>1</v>
      </c>
      <c r="BP605">
        <v>1</v>
      </c>
      <c r="BQ605">
        <v>239.95</v>
      </c>
      <c r="BR605">
        <v>239.95</v>
      </c>
      <c r="BS605" t="s">
        <v>98</v>
      </c>
      <c r="BT605">
        <v>0</v>
      </c>
      <c r="BU605">
        <v>0</v>
      </c>
      <c r="BV605">
        <v>0</v>
      </c>
      <c r="BW605">
        <v>238.5</v>
      </c>
      <c r="BX605">
        <v>238.5</v>
      </c>
      <c r="BY605">
        <v>1.45</v>
      </c>
      <c r="BZ605">
        <v>0.60429256095020001</v>
      </c>
      <c r="CA605" t="s">
        <v>78</v>
      </c>
      <c r="CB605" t="s">
        <v>78</v>
      </c>
    </row>
    <row r="606" spans="1:80" x14ac:dyDescent="0.25">
      <c r="A606" t="s">
        <v>1096</v>
      </c>
      <c r="B606" t="s">
        <v>720</v>
      </c>
      <c r="C606">
        <f>YEAR(Table_cherry_TWO_View_VY_SOP_Detail[[#This Row],[Document_Date]])</f>
        <v>2017</v>
      </c>
      <c r="D606">
        <f>MONTH(Table_cherry_TWO_View_VY_SOP_Detail[[#This Row],[Document_Date]])</f>
        <v>4</v>
      </c>
      <c r="E606" t="str">
        <f>TEXT(Table_cherry_TWO_View_VY_SOP_Detail[[#This Row],[Document_Date]], "yyyy-MMM")</f>
        <v>2017-Apr</v>
      </c>
      <c r="F606" s="3">
        <f>WEEKDAY(Table_cherry_TWO_View_VY_SOP_Detail[[#This Row],[Document_Date]])</f>
        <v>4</v>
      </c>
      <c r="G606">
        <f>WEEKNUM(Table_cherry_TWO_View_VY_SOP_Detail[[#This Row],[Document_Date]])</f>
        <v>15</v>
      </c>
      <c r="H606">
        <f ca="1">_xlfn.DAYS(Table_cherry_TWO_View_VY_SOP_Detail[[#This Row],[Due_Date]], Table_cherry_TWO_View_VY_SOP_Detail[[#This Row],[Today]])</f>
        <v>1298</v>
      </c>
      <c r="I606" s="2">
        <f t="shared" ca="1" si="9"/>
        <v>41539</v>
      </c>
      <c r="J606" s="1">
        <v>42837</v>
      </c>
      <c r="K606" s="1">
        <v>1</v>
      </c>
      <c r="L606" s="1">
        <v>42837</v>
      </c>
      <c r="M606" s="1">
        <v>42837</v>
      </c>
      <c r="N606">
        <v>325</v>
      </c>
      <c r="O606" t="s">
        <v>114</v>
      </c>
      <c r="P606" t="s">
        <v>142</v>
      </c>
      <c r="Q606" t="s">
        <v>143</v>
      </c>
      <c r="R606" t="s">
        <v>78</v>
      </c>
      <c r="S606" t="s">
        <v>1097</v>
      </c>
      <c r="T606" t="s">
        <v>80</v>
      </c>
      <c r="U606" t="s">
        <v>80</v>
      </c>
      <c r="V606" t="s">
        <v>104</v>
      </c>
      <c r="W606" t="s">
        <v>104</v>
      </c>
      <c r="X606" t="s">
        <v>105</v>
      </c>
      <c r="Y606" t="s">
        <v>105</v>
      </c>
      <c r="Z606" t="s">
        <v>83</v>
      </c>
      <c r="AA606" t="s">
        <v>145</v>
      </c>
      <c r="AB606" t="s">
        <v>145</v>
      </c>
      <c r="AC606" t="s">
        <v>86</v>
      </c>
      <c r="AD606" t="s">
        <v>80</v>
      </c>
      <c r="AE606" t="s">
        <v>143</v>
      </c>
      <c r="AF606" t="s">
        <v>146</v>
      </c>
      <c r="AG606" t="s">
        <v>78</v>
      </c>
      <c r="AH606" t="s">
        <v>78</v>
      </c>
      <c r="AI606" t="s">
        <v>147</v>
      </c>
      <c r="AJ606" t="s">
        <v>148</v>
      </c>
      <c r="AK606" t="s">
        <v>149</v>
      </c>
      <c r="AL606" t="s">
        <v>91</v>
      </c>
      <c r="AM606" t="s">
        <v>80</v>
      </c>
      <c r="AN606" t="s">
        <v>143</v>
      </c>
      <c r="AO606" t="s">
        <v>146</v>
      </c>
      <c r="AP606" t="s">
        <v>78</v>
      </c>
      <c r="AQ606" t="s">
        <v>78</v>
      </c>
      <c r="AR606" t="s">
        <v>147</v>
      </c>
      <c r="AS606" t="s">
        <v>148</v>
      </c>
      <c r="AT606" t="s">
        <v>149</v>
      </c>
      <c r="AU606" t="s">
        <v>91</v>
      </c>
      <c r="AV606">
        <v>930.2</v>
      </c>
      <c r="AW606">
        <v>0</v>
      </c>
      <c r="AX606">
        <v>930.2</v>
      </c>
      <c r="AY606">
        <v>0</v>
      </c>
      <c r="AZ606">
        <v>0</v>
      </c>
      <c r="BA606">
        <v>0</v>
      </c>
      <c r="BB606" t="s">
        <v>92</v>
      </c>
      <c r="BC606" s="1">
        <v>42837</v>
      </c>
      <c r="BD606" s="1">
        <v>42837</v>
      </c>
      <c r="BE606" t="s">
        <v>125</v>
      </c>
      <c r="BF606" t="s">
        <v>78</v>
      </c>
      <c r="BG606" t="s">
        <v>78</v>
      </c>
      <c r="BH606">
        <v>65536</v>
      </c>
      <c r="BI606">
        <v>0</v>
      </c>
      <c r="BJ606" t="s">
        <v>94</v>
      </c>
      <c r="BK606" t="s">
        <v>1100</v>
      </c>
      <c r="BL606" t="s">
        <v>1101</v>
      </c>
      <c r="BM606">
        <v>2</v>
      </c>
      <c r="BN606" t="s">
        <v>97</v>
      </c>
      <c r="BO606">
        <v>1</v>
      </c>
      <c r="BP606">
        <v>2</v>
      </c>
      <c r="BQ606">
        <v>189.95</v>
      </c>
      <c r="BR606">
        <v>379.9</v>
      </c>
      <c r="BS606" t="s">
        <v>98</v>
      </c>
      <c r="BT606">
        <v>0</v>
      </c>
      <c r="BU606">
        <v>0</v>
      </c>
      <c r="BV606">
        <v>0</v>
      </c>
      <c r="BW606">
        <v>184.5</v>
      </c>
      <c r="BX606">
        <v>369</v>
      </c>
      <c r="BY606">
        <v>10.9</v>
      </c>
      <c r="BZ606">
        <v>2.8691760989734099</v>
      </c>
      <c r="CA606" t="s">
        <v>78</v>
      </c>
      <c r="CB606" t="s">
        <v>78</v>
      </c>
    </row>
    <row r="607" spans="1:80" x14ac:dyDescent="0.25">
      <c r="A607" t="s">
        <v>1096</v>
      </c>
      <c r="B607" t="s">
        <v>720</v>
      </c>
      <c r="C607">
        <f>YEAR(Table_cherry_TWO_View_VY_SOP_Detail[[#This Row],[Document_Date]])</f>
        <v>2017</v>
      </c>
      <c r="D607">
        <f>MONTH(Table_cherry_TWO_View_VY_SOP_Detail[[#This Row],[Document_Date]])</f>
        <v>4</v>
      </c>
      <c r="E607" t="str">
        <f>TEXT(Table_cherry_TWO_View_VY_SOP_Detail[[#This Row],[Document_Date]], "yyyy-MMM")</f>
        <v>2017-Apr</v>
      </c>
      <c r="F607" s="3">
        <f>WEEKDAY(Table_cherry_TWO_View_VY_SOP_Detail[[#This Row],[Document_Date]])</f>
        <v>4</v>
      </c>
      <c r="G607">
        <f>WEEKNUM(Table_cherry_TWO_View_VY_SOP_Detail[[#This Row],[Document_Date]])</f>
        <v>15</v>
      </c>
      <c r="H607">
        <f ca="1">_xlfn.DAYS(Table_cherry_TWO_View_VY_SOP_Detail[[#This Row],[Due_Date]], Table_cherry_TWO_View_VY_SOP_Detail[[#This Row],[Today]])</f>
        <v>1298</v>
      </c>
      <c r="I607" s="2">
        <f t="shared" ca="1" si="9"/>
        <v>41539</v>
      </c>
      <c r="J607" s="1">
        <v>42837</v>
      </c>
      <c r="K607" s="1">
        <v>1</v>
      </c>
      <c r="L607" s="1">
        <v>42837</v>
      </c>
      <c r="M607" s="1">
        <v>42837</v>
      </c>
      <c r="N607">
        <v>325</v>
      </c>
      <c r="O607" t="s">
        <v>114</v>
      </c>
      <c r="P607" t="s">
        <v>142</v>
      </c>
      <c r="Q607" t="s">
        <v>143</v>
      </c>
      <c r="R607" t="s">
        <v>78</v>
      </c>
      <c r="S607" t="s">
        <v>1097</v>
      </c>
      <c r="T607" t="s">
        <v>80</v>
      </c>
      <c r="U607" t="s">
        <v>80</v>
      </c>
      <c r="V607" t="s">
        <v>104</v>
      </c>
      <c r="W607" t="s">
        <v>104</v>
      </c>
      <c r="X607" t="s">
        <v>105</v>
      </c>
      <c r="Y607" t="s">
        <v>105</v>
      </c>
      <c r="Z607" t="s">
        <v>83</v>
      </c>
      <c r="AA607" t="s">
        <v>145</v>
      </c>
      <c r="AB607" t="s">
        <v>145</v>
      </c>
      <c r="AC607" t="s">
        <v>86</v>
      </c>
      <c r="AD607" t="s">
        <v>80</v>
      </c>
      <c r="AE607" t="s">
        <v>143</v>
      </c>
      <c r="AF607" t="s">
        <v>146</v>
      </c>
      <c r="AG607" t="s">
        <v>78</v>
      </c>
      <c r="AH607" t="s">
        <v>78</v>
      </c>
      <c r="AI607" t="s">
        <v>147</v>
      </c>
      <c r="AJ607" t="s">
        <v>148</v>
      </c>
      <c r="AK607" t="s">
        <v>149</v>
      </c>
      <c r="AL607" t="s">
        <v>91</v>
      </c>
      <c r="AM607" t="s">
        <v>80</v>
      </c>
      <c r="AN607" t="s">
        <v>143</v>
      </c>
      <c r="AO607" t="s">
        <v>146</v>
      </c>
      <c r="AP607" t="s">
        <v>78</v>
      </c>
      <c r="AQ607" t="s">
        <v>78</v>
      </c>
      <c r="AR607" t="s">
        <v>147</v>
      </c>
      <c r="AS607" t="s">
        <v>148</v>
      </c>
      <c r="AT607" t="s">
        <v>149</v>
      </c>
      <c r="AU607" t="s">
        <v>91</v>
      </c>
      <c r="AV607">
        <v>930.2</v>
      </c>
      <c r="AW607">
        <v>0</v>
      </c>
      <c r="AX607">
        <v>930.2</v>
      </c>
      <c r="AY607">
        <v>0</v>
      </c>
      <c r="AZ607">
        <v>0</v>
      </c>
      <c r="BA607">
        <v>0</v>
      </c>
      <c r="BB607" t="s">
        <v>92</v>
      </c>
      <c r="BC607" s="1">
        <v>42837</v>
      </c>
      <c r="BD607" s="1">
        <v>42837</v>
      </c>
      <c r="BE607" t="s">
        <v>125</v>
      </c>
      <c r="BF607" t="s">
        <v>78</v>
      </c>
      <c r="BG607" t="s">
        <v>78</v>
      </c>
      <c r="BH607">
        <v>81920</v>
      </c>
      <c r="BI607">
        <v>0</v>
      </c>
      <c r="BJ607" t="s">
        <v>94</v>
      </c>
      <c r="BK607" t="s">
        <v>1102</v>
      </c>
      <c r="BL607" t="s">
        <v>1103</v>
      </c>
      <c r="BM607">
        <v>1</v>
      </c>
      <c r="BN607" t="s">
        <v>97</v>
      </c>
      <c r="BO607">
        <v>1</v>
      </c>
      <c r="BP607">
        <v>1</v>
      </c>
      <c r="BQ607">
        <v>39.950000000000003</v>
      </c>
      <c r="BR607">
        <v>39.950000000000003</v>
      </c>
      <c r="BS607" t="s">
        <v>98</v>
      </c>
      <c r="BT607">
        <v>0</v>
      </c>
      <c r="BU607">
        <v>0</v>
      </c>
      <c r="BV607">
        <v>0</v>
      </c>
      <c r="BW607">
        <v>39.6</v>
      </c>
      <c r="BX607">
        <v>39.6</v>
      </c>
      <c r="BY607">
        <v>0.35</v>
      </c>
      <c r="BZ607">
        <v>0.87609511889862002</v>
      </c>
      <c r="CA607" t="s">
        <v>78</v>
      </c>
      <c r="CB607" t="s">
        <v>78</v>
      </c>
    </row>
    <row r="608" spans="1:80" x14ac:dyDescent="0.25">
      <c r="A608" t="s">
        <v>1104</v>
      </c>
      <c r="B608" t="s">
        <v>720</v>
      </c>
      <c r="C608">
        <f>YEAR(Table_cherry_TWO_View_VY_SOP_Detail[[#This Row],[Document_Date]])</f>
        <v>2017</v>
      </c>
      <c r="D608">
        <f>MONTH(Table_cherry_TWO_View_VY_SOP_Detail[[#This Row],[Document_Date]])</f>
        <v>4</v>
      </c>
      <c r="E608" t="str">
        <f>TEXT(Table_cherry_TWO_View_VY_SOP_Detail[[#This Row],[Document_Date]], "yyyy-MMM")</f>
        <v>2017-Apr</v>
      </c>
      <c r="F608" s="3">
        <f>WEEKDAY(Table_cherry_TWO_View_VY_SOP_Detail[[#This Row],[Document_Date]])</f>
        <v>4</v>
      </c>
      <c r="G608">
        <f>WEEKNUM(Table_cherry_TWO_View_VY_SOP_Detail[[#This Row],[Document_Date]])</f>
        <v>15</v>
      </c>
      <c r="H608">
        <f ca="1">_xlfn.DAYS(Table_cherry_TWO_View_VY_SOP_Detail[[#This Row],[Due_Date]], Table_cherry_TWO_View_VY_SOP_Detail[[#This Row],[Today]])</f>
        <v>1298</v>
      </c>
      <c r="I608" s="2">
        <f t="shared" ca="1" si="9"/>
        <v>41539</v>
      </c>
      <c r="J608" s="1">
        <v>42837</v>
      </c>
      <c r="K608" s="1">
        <v>1</v>
      </c>
      <c r="L608" s="1">
        <v>42837</v>
      </c>
      <c r="M608" s="1">
        <v>42837</v>
      </c>
      <c r="N608">
        <v>326</v>
      </c>
      <c r="O608" t="s">
        <v>114</v>
      </c>
      <c r="P608" t="s">
        <v>656</v>
      </c>
      <c r="Q608" t="s">
        <v>657</v>
      </c>
      <c r="R608" t="s">
        <v>78</v>
      </c>
      <c r="S608" t="s">
        <v>1097</v>
      </c>
      <c r="T608" t="s">
        <v>80</v>
      </c>
      <c r="U608" t="s">
        <v>80</v>
      </c>
      <c r="V608" t="s">
        <v>267</v>
      </c>
      <c r="W608" t="s">
        <v>267</v>
      </c>
      <c r="X608" t="s">
        <v>268</v>
      </c>
      <c r="Y608" t="s">
        <v>268</v>
      </c>
      <c r="Z608" t="s">
        <v>83</v>
      </c>
      <c r="AA608" t="s">
        <v>84</v>
      </c>
      <c r="AB608" t="s">
        <v>84</v>
      </c>
      <c r="AC608" t="s">
        <v>85</v>
      </c>
      <c r="AD608" t="s">
        <v>86</v>
      </c>
      <c r="AE608" t="s">
        <v>657</v>
      </c>
      <c r="AF608" t="s">
        <v>1105</v>
      </c>
      <c r="AG608" t="s">
        <v>1106</v>
      </c>
      <c r="AH608" t="s">
        <v>78</v>
      </c>
      <c r="AI608" t="s">
        <v>661</v>
      </c>
      <c r="AJ608" t="s">
        <v>271</v>
      </c>
      <c r="AK608" t="s">
        <v>662</v>
      </c>
      <c r="AL608" t="s">
        <v>91</v>
      </c>
      <c r="AM608" t="s">
        <v>86</v>
      </c>
      <c r="AN608" t="s">
        <v>657</v>
      </c>
      <c r="AO608" t="s">
        <v>1105</v>
      </c>
      <c r="AP608" t="s">
        <v>1106</v>
      </c>
      <c r="AQ608" t="s">
        <v>78</v>
      </c>
      <c r="AR608" t="s">
        <v>661</v>
      </c>
      <c r="AS608" t="s">
        <v>271</v>
      </c>
      <c r="AT608" t="s">
        <v>662</v>
      </c>
      <c r="AU608" t="s">
        <v>91</v>
      </c>
      <c r="AV608">
        <v>1683.35</v>
      </c>
      <c r="AW608">
        <v>0</v>
      </c>
      <c r="AX608">
        <v>1680.55</v>
      </c>
      <c r="AY608">
        <v>0</v>
      </c>
      <c r="AZ608">
        <v>0</v>
      </c>
      <c r="BA608">
        <v>2.8</v>
      </c>
      <c r="BB608" t="s">
        <v>92</v>
      </c>
      <c r="BC608" s="1">
        <v>42837</v>
      </c>
      <c r="BD608" s="1">
        <v>42837</v>
      </c>
      <c r="BE608" t="s">
        <v>125</v>
      </c>
      <c r="BF608" t="s">
        <v>78</v>
      </c>
      <c r="BG608" t="s">
        <v>78</v>
      </c>
      <c r="BH608">
        <v>32768</v>
      </c>
      <c r="BI608">
        <v>0</v>
      </c>
      <c r="BJ608" t="s">
        <v>94</v>
      </c>
      <c r="BK608" t="s">
        <v>1098</v>
      </c>
      <c r="BL608" t="s">
        <v>1099</v>
      </c>
      <c r="BM608">
        <v>4</v>
      </c>
      <c r="BN608" t="s">
        <v>97</v>
      </c>
      <c r="BO608">
        <v>1</v>
      </c>
      <c r="BP608">
        <v>4</v>
      </c>
      <c r="BQ608">
        <v>135.19999999999999</v>
      </c>
      <c r="BR608">
        <v>540.79999999999995</v>
      </c>
      <c r="BS608" t="s">
        <v>98</v>
      </c>
      <c r="BT608">
        <v>0</v>
      </c>
      <c r="BU608">
        <v>0</v>
      </c>
      <c r="BV608">
        <v>0</v>
      </c>
      <c r="BW608">
        <v>152.1</v>
      </c>
      <c r="BX608">
        <v>608.4</v>
      </c>
      <c r="BY608">
        <v>-67.599999999999994</v>
      </c>
      <c r="BZ608">
        <v>-12.5</v>
      </c>
      <c r="CA608" t="s">
        <v>78</v>
      </c>
      <c r="CB608" t="s">
        <v>78</v>
      </c>
    </row>
    <row r="609" spans="1:80" x14ac:dyDescent="0.25">
      <c r="A609" t="s">
        <v>1104</v>
      </c>
      <c r="B609" t="s">
        <v>720</v>
      </c>
      <c r="C609">
        <f>YEAR(Table_cherry_TWO_View_VY_SOP_Detail[[#This Row],[Document_Date]])</f>
        <v>2017</v>
      </c>
      <c r="D609">
        <f>MONTH(Table_cherry_TWO_View_VY_SOP_Detail[[#This Row],[Document_Date]])</f>
        <v>4</v>
      </c>
      <c r="E609" t="str">
        <f>TEXT(Table_cherry_TWO_View_VY_SOP_Detail[[#This Row],[Document_Date]], "yyyy-MMM")</f>
        <v>2017-Apr</v>
      </c>
      <c r="F609" s="3">
        <f>WEEKDAY(Table_cherry_TWO_View_VY_SOP_Detail[[#This Row],[Document_Date]])</f>
        <v>4</v>
      </c>
      <c r="G609">
        <f>WEEKNUM(Table_cherry_TWO_View_VY_SOP_Detail[[#This Row],[Document_Date]])</f>
        <v>15</v>
      </c>
      <c r="H609">
        <f ca="1">_xlfn.DAYS(Table_cherry_TWO_View_VY_SOP_Detail[[#This Row],[Due_Date]], Table_cherry_TWO_View_VY_SOP_Detail[[#This Row],[Today]])</f>
        <v>1298</v>
      </c>
      <c r="I609" s="2">
        <f t="shared" ca="1" si="9"/>
        <v>41539</v>
      </c>
      <c r="J609" s="1">
        <v>42837</v>
      </c>
      <c r="K609" s="1">
        <v>1</v>
      </c>
      <c r="L609" s="1">
        <v>42837</v>
      </c>
      <c r="M609" s="1">
        <v>42837</v>
      </c>
      <c r="N609">
        <v>326</v>
      </c>
      <c r="O609" t="s">
        <v>114</v>
      </c>
      <c r="P609" t="s">
        <v>656</v>
      </c>
      <c r="Q609" t="s">
        <v>657</v>
      </c>
      <c r="R609" t="s">
        <v>78</v>
      </c>
      <c r="S609" t="s">
        <v>1097</v>
      </c>
      <c r="T609" t="s">
        <v>80</v>
      </c>
      <c r="U609" t="s">
        <v>80</v>
      </c>
      <c r="V609" t="s">
        <v>267</v>
      </c>
      <c r="W609" t="s">
        <v>267</v>
      </c>
      <c r="X609" t="s">
        <v>268</v>
      </c>
      <c r="Y609" t="s">
        <v>268</v>
      </c>
      <c r="Z609" t="s">
        <v>83</v>
      </c>
      <c r="AA609" t="s">
        <v>84</v>
      </c>
      <c r="AB609" t="s">
        <v>84</v>
      </c>
      <c r="AC609" t="s">
        <v>85</v>
      </c>
      <c r="AD609" t="s">
        <v>86</v>
      </c>
      <c r="AE609" t="s">
        <v>657</v>
      </c>
      <c r="AF609" t="s">
        <v>1105</v>
      </c>
      <c r="AG609" t="s">
        <v>1106</v>
      </c>
      <c r="AH609" t="s">
        <v>78</v>
      </c>
      <c r="AI609" t="s">
        <v>661</v>
      </c>
      <c r="AJ609" t="s">
        <v>271</v>
      </c>
      <c r="AK609" t="s">
        <v>662</v>
      </c>
      <c r="AL609" t="s">
        <v>91</v>
      </c>
      <c r="AM609" t="s">
        <v>86</v>
      </c>
      <c r="AN609" t="s">
        <v>657</v>
      </c>
      <c r="AO609" t="s">
        <v>1105</v>
      </c>
      <c r="AP609" t="s">
        <v>1106</v>
      </c>
      <c r="AQ609" t="s">
        <v>78</v>
      </c>
      <c r="AR609" t="s">
        <v>661</v>
      </c>
      <c r="AS609" t="s">
        <v>271</v>
      </c>
      <c r="AT609" t="s">
        <v>662</v>
      </c>
      <c r="AU609" t="s">
        <v>91</v>
      </c>
      <c r="AV609">
        <v>1683.35</v>
      </c>
      <c r="AW609">
        <v>0</v>
      </c>
      <c r="AX609">
        <v>1680.55</v>
      </c>
      <c r="AY609">
        <v>0</v>
      </c>
      <c r="AZ609">
        <v>0</v>
      </c>
      <c r="BA609">
        <v>2.8</v>
      </c>
      <c r="BB609" t="s">
        <v>92</v>
      </c>
      <c r="BC609" s="1">
        <v>42837</v>
      </c>
      <c r="BD609" s="1">
        <v>42837</v>
      </c>
      <c r="BE609" t="s">
        <v>125</v>
      </c>
      <c r="BF609" t="s">
        <v>78</v>
      </c>
      <c r="BG609" t="s">
        <v>78</v>
      </c>
      <c r="BH609">
        <v>49152</v>
      </c>
      <c r="BI609">
        <v>0</v>
      </c>
      <c r="BJ609" t="s">
        <v>94</v>
      </c>
      <c r="BK609" t="s">
        <v>1102</v>
      </c>
      <c r="BL609" t="s">
        <v>1103</v>
      </c>
      <c r="BM609">
        <v>1</v>
      </c>
      <c r="BN609" t="s">
        <v>97</v>
      </c>
      <c r="BO609">
        <v>1</v>
      </c>
      <c r="BP609">
        <v>1</v>
      </c>
      <c r="BQ609">
        <v>39.950000000000003</v>
      </c>
      <c r="BR609">
        <v>39.950000000000003</v>
      </c>
      <c r="BS609" t="s">
        <v>98</v>
      </c>
      <c r="BT609">
        <v>0</v>
      </c>
      <c r="BU609">
        <v>0</v>
      </c>
      <c r="BV609">
        <v>0</v>
      </c>
      <c r="BW609">
        <v>39.6</v>
      </c>
      <c r="BX609">
        <v>39.6</v>
      </c>
      <c r="BY609">
        <v>0.35</v>
      </c>
      <c r="BZ609">
        <v>0.87609511889862002</v>
      </c>
      <c r="CA609" t="s">
        <v>78</v>
      </c>
      <c r="CB609" t="s">
        <v>78</v>
      </c>
    </row>
    <row r="610" spans="1:80" x14ac:dyDescent="0.25">
      <c r="A610" t="s">
        <v>1104</v>
      </c>
      <c r="B610" t="s">
        <v>720</v>
      </c>
      <c r="C610">
        <f>YEAR(Table_cherry_TWO_View_VY_SOP_Detail[[#This Row],[Document_Date]])</f>
        <v>2017</v>
      </c>
      <c r="D610">
        <f>MONTH(Table_cherry_TWO_View_VY_SOP_Detail[[#This Row],[Document_Date]])</f>
        <v>4</v>
      </c>
      <c r="E610" t="str">
        <f>TEXT(Table_cherry_TWO_View_VY_SOP_Detail[[#This Row],[Document_Date]], "yyyy-MMM")</f>
        <v>2017-Apr</v>
      </c>
      <c r="F610" s="3">
        <f>WEEKDAY(Table_cherry_TWO_View_VY_SOP_Detail[[#This Row],[Document_Date]])</f>
        <v>4</v>
      </c>
      <c r="G610">
        <f>WEEKNUM(Table_cherry_TWO_View_VY_SOP_Detail[[#This Row],[Document_Date]])</f>
        <v>15</v>
      </c>
      <c r="H610">
        <f ca="1">_xlfn.DAYS(Table_cherry_TWO_View_VY_SOP_Detail[[#This Row],[Due_Date]], Table_cherry_TWO_View_VY_SOP_Detail[[#This Row],[Today]])</f>
        <v>1298</v>
      </c>
      <c r="I610" s="2">
        <f t="shared" ca="1" si="9"/>
        <v>41539</v>
      </c>
      <c r="J610" s="1">
        <v>42837</v>
      </c>
      <c r="K610" s="1">
        <v>1</v>
      </c>
      <c r="L610" s="1">
        <v>42837</v>
      </c>
      <c r="M610" s="1">
        <v>42837</v>
      </c>
      <c r="N610">
        <v>326</v>
      </c>
      <c r="O610" t="s">
        <v>114</v>
      </c>
      <c r="P610" t="s">
        <v>656</v>
      </c>
      <c r="Q610" t="s">
        <v>657</v>
      </c>
      <c r="R610" t="s">
        <v>78</v>
      </c>
      <c r="S610" t="s">
        <v>1097</v>
      </c>
      <c r="T610" t="s">
        <v>80</v>
      </c>
      <c r="U610" t="s">
        <v>80</v>
      </c>
      <c r="V610" t="s">
        <v>267</v>
      </c>
      <c r="W610" t="s">
        <v>267</v>
      </c>
      <c r="X610" t="s">
        <v>268</v>
      </c>
      <c r="Y610" t="s">
        <v>268</v>
      </c>
      <c r="Z610" t="s">
        <v>83</v>
      </c>
      <c r="AA610" t="s">
        <v>84</v>
      </c>
      <c r="AB610" t="s">
        <v>84</v>
      </c>
      <c r="AC610" t="s">
        <v>85</v>
      </c>
      <c r="AD610" t="s">
        <v>86</v>
      </c>
      <c r="AE610" t="s">
        <v>657</v>
      </c>
      <c r="AF610" t="s">
        <v>1105</v>
      </c>
      <c r="AG610" t="s">
        <v>1106</v>
      </c>
      <c r="AH610" t="s">
        <v>78</v>
      </c>
      <c r="AI610" t="s">
        <v>661</v>
      </c>
      <c r="AJ610" t="s">
        <v>271</v>
      </c>
      <c r="AK610" t="s">
        <v>662</v>
      </c>
      <c r="AL610" t="s">
        <v>91</v>
      </c>
      <c r="AM610" t="s">
        <v>86</v>
      </c>
      <c r="AN610" t="s">
        <v>657</v>
      </c>
      <c r="AO610" t="s">
        <v>1105</v>
      </c>
      <c r="AP610" t="s">
        <v>1106</v>
      </c>
      <c r="AQ610" t="s">
        <v>78</v>
      </c>
      <c r="AR610" t="s">
        <v>661</v>
      </c>
      <c r="AS610" t="s">
        <v>271</v>
      </c>
      <c r="AT610" t="s">
        <v>662</v>
      </c>
      <c r="AU610" t="s">
        <v>91</v>
      </c>
      <c r="AV610">
        <v>1683.35</v>
      </c>
      <c r="AW610">
        <v>0</v>
      </c>
      <c r="AX610">
        <v>1680.55</v>
      </c>
      <c r="AY610">
        <v>0</v>
      </c>
      <c r="AZ610">
        <v>0</v>
      </c>
      <c r="BA610">
        <v>2.8</v>
      </c>
      <c r="BB610" t="s">
        <v>92</v>
      </c>
      <c r="BC610" s="1">
        <v>42837</v>
      </c>
      <c r="BD610" s="1">
        <v>42837</v>
      </c>
      <c r="BE610" t="s">
        <v>125</v>
      </c>
      <c r="BF610" t="s">
        <v>78</v>
      </c>
      <c r="BG610" t="s">
        <v>78</v>
      </c>
      <c r="BH610">
        <v>65536</v>
      </c>
      <c r="BI610">
        <v>0</v>
      </c>
      <c r="BJ610" t="s">
        <v>94</v>
      </c>
      <c r="BK610" t="s">
        <v>1107</v>
      </c>
      <c r="BL610" t="s">
        <v>1108</v>
      </c>
      <c r="BM610">
        <v>1</v>
      </c>
      <c r="BN610" t="s">
        <v>97</v>
      </c>
      <c r="BO610">
        <v>1</v>
      </c>
      <c r="BP610">
        <v>1</v>
      </c>
      <c r="BQ610">
        <v>749.95</v>
      </c>
      <c r="BR610">
        <v>749.95</v>
      </c>
      <c r="BS610" t="s">
        <v>98</v>
      </c>
      <c r="BT610">
        <v>0</v>
      </c>
      <c r="BU610">
        <v>0</v>
      </c>
      <c r="BV610">
        <v>0</v>
      </c>
      <c r="BW610">
        <v>702</v>
      </c>
      <c r="BX610">
        <v>702</v>
      </c>
      <c r="BY610">
        <v>47.95</v>
      </c>
      <c r="BZ610">
        <v>6.3937595839722601</v>
      </c>
      <c r="CA610" t="s">
        <v>78</v>
      </c>
      <c r="CB610" t="s">
        <v>78</v>
      </c>
    </row>
    <row r="611" spans="1:80" x14ac:dyDescent="0.25">
      <c r="A611" t="s">
        <v>1104</v>
      </c>
      <c r="B611" t="s">
        <v>720</v>
      </c>
      <c r="C611">
        <f>YEAR(Table_cherry_TWO_View_VY_SOP_Detail[[#This Row],[Document_Date]])</f>
        <v>2017</v>
      </c>
      <c r="D611">
        <f>MONTH(Table_cherry_TWO_View_VY_SOP_Detail[[#This Row],[Document_Date]])</f>
        <v>4</v>
      </c>
      <c r="E611" t="str">
        <f>TEXT(Table_cherry_TWO_View_VY_SOP_Detail[[#This Row],[Document_Date]], "yyyy-MMM")</f>
        <v>2017-Apr</v>
      </c>
      <c r="F611" s="3">
        <f>WEEKDAY(Table_cherry_TWO_View_VY_SOP_Detail[[#This Row],[Document_Date]])</f>
        <v>4</v>
      </c>
      <c r="G611">
        <f>WEEKNUM(Table_cherry_TWO_View_VY_SOP_Detail[[#This Row],[Document_Date]])</f>
        <v>15</v>
      </c>
      <c r="H611">
        <f ca="1">_xlfn.DAYS(Table_cherry_TWO_View_VY_SOP_Detail[[#This Row],[Due_Date]], Table_cherry_TWO_View_VY_SOP_Detail[[#This Row],[Today]])</f>
        <v>1298</v>
      </c>
      <c r="I611" s="2">
        <f t="shared" ca="1" si="9"/>
        <v>41539</v>
      </c>
      <c r="J611" s="1">
        <v>42837</v>
      </c>
      <c r="K611" s="1">
        <v>1</v>
      </c>
      <c r="L611" s="1">
        <v>42837</v>
      </c>
      <c r="M611" s="1">
        <v>42837</v>
      </c>
      <c r="N611">
        <v>326</v>
      </c>
      <c r="O611" t="s">
        <v>114</v>
      </c>
      <c r="P611" t="s">
        <v>656</v>
      </c>
      <c r="Q611" t="s">
        <v>657</v>
      </c>
      <c r="R611" t="s">
        <v>78</v>
      </c>
      <c r="S611" t="s">
        <v>1097</v>
      </c>
      <c r="T611" t="s">
        <v>80</v>
      </c>
      <c r="U611" t="s">
        <v>80</v>
      </c>
      <c r="V611" t="s">
        <v>267</v>
      </c>
      <c r="W611" t="s">
        <v>267</v>
      </c>
      <c r="X611" t="s">
        <v>268</v>
      </c>
      <c r="Y611" t="s">
        <v>268</v>
      </c>
      <c r="Z611" t="s">
        <v>83</v>
      </c>
      <c r="AA611" t="s">
        <v>84</v>
      </c>
      <c r="AB611" t="s">
        <v>84</v>
      </c>
      <c r="AC611" t="s">
        <v>85</v>
      </c>
      <c r="AD611" t="s">
        <v>86</v>
      </c>
      <c r="AE611" t="s">
        <v>657</v>
      </c>
      <c r="AF611" t="s">
        <v>1105</v>
      </c>
      <c r="AG611" t="s">
        <v>1106</v>
      </c>
      <c r="AH611" t="s">
        <v>78</v>
      </c>
      <c r="AI611" t="s">
        <v>661</v>
      </c>
      <c r="AJ611" t="s">
        <v>271</v>
      </c>
      <c r="AK611" t="s">
        <v>662</v>
      </c>
      <c r="AL611" t="s">
        <v>91</v>
      </c>
      <c r="AM611" t="s">
        <v>86</v>
      </c>
      <c r="AN611" t="s">
        <v>657</v>
      </c>
      <c r="AO611" t="s">
        <v>1105</v>
      </c>
      <c r="AP611" t="s">
        <v>1106</v>
      </c>
      <c r="AQ611" t="s">
        <v>78</v>
      </c>
      <c r="AR611" t="s">
        <v>661</v>
      </c>
      <c r="AS611" t="s">
        <v>271</v>
      </c>
      <c r="AT611" t="s">
        <v>662</v>
      </c>
      <c r="AU611" t="s">
        <v>91</v>
      </c>
      <c r="AV611">
        <v>1683.35</v>
      </c>
      <c r="AW611">
        <v>0</v>
      </c>
      <c r="AX611">
        <v>1680.55</v>
      </c>
      <c r="AY611">
        <v>0</v>
      </c>
      <c r="AZ611">
        <v>0</v>
      </c>
      <c r="BA611">
        <v>2.8</v>
      </c>
      <c r="BB611" t="s">
        <v>92</v>
      </c>
      <c r="BC611" s="1">
        <v>42837</v>
      </c>
      <c r="BD611" s="1">
        <v>42837</v>
      </c>
      <c r="BE611" t="s">
        <v>125</v>
      </c>
      <c r="BF611" t="s">
        <v>78</v>
      </c>
      <c r="BG611" t="s">
        <v>78</v>
      </c>
      <c r="BH611">
        <v>81920</v>
      </c>
      <c r="BI611">
        <v>0</v>
      </c>
      <c r="BJ611" t="s">
        <v>94</v>
      </c>
      <c r="BK611" t="s">
        <v>1109</v>
      </c>
      <c r="BL611" t="s">
        <v>1110</v>
      </c>
      <c r="BM611">
        <v>1</v>
      </c>
      <c r="BN611" t="s">
        <v>97</v>
      </c>
      <c r="BO611">
        <v>1</v>
      </c>
      <c r="BP611">
        <v>1</v>
      </c>
      <c r="BQ611">
        <v>309.95</v>
      </c>
      <c r="BR611">
        <v>309.95</v>
      </c>
      <c r="BS611" t="s">
        <v>98</v>
      </c>
      <c r="BT611">
        <v>0</v>
      </c>
      <c r="BU611">
        <v>0</v>
      </c>
      <c r="BV611">
        <v>0</v>
      </c>
      <c r="BW611">
        <v>292.5</v>
      </c>
      <c r="BX611">
        <v>292.5</v>
      </c>
      <c r="BY611">
        <v>17.45</v>
      </c>
      <c r="BZ611">
        <v>5.6299403129536998</v>
      </c>
      <c r="CA611" t="s">
        <v>78</v>
      </c>
      <c r="CB611" t="s">
        <v>78</v>
      </c>
    </row>
    <row r="612" spans="1:80" x14ac:dyDescent="0.25">
      <c r="A612" t="s">
        <v>1104</v>
      </c>
      <c r="B612" t="s">
        <v>720</v>
      </c>
      <c r="C612">
        <f>YEAR(Table_cherry_TWO_View_VY_SOP_Detail[[#This Row],[Document_Date]])</f>
        <v>2017</v>
      </c>
      <c r="D612">
        <f>MONTH(Table_cherry_TWO_View_VY_SOP_Detail[[#This Row],[Document_Date]])</f>
        <v>4</v>
      </c>
      <c r="E612" t="str">
        <f>TEXT(Table_cherry_TWO_View_VY_SOP_Detail[[#This Row],[Document_Date]], "yyyy-MMM")</f>
        <v>2017-Apr</v>
      </c>
      <c r="F612" s="3">
        <f>WEEKDAY(Table_cherry_TWO_View_VY_SOP_Detail[[#This Row],[Document_Date]])</f>
        <v>4</v>
      </c>
      <c r="G612">
        <f>WEEKNUM(Table_cherry_TWO_View_VY_SOP_Detail[[#This Row],[Document_Date]])</f>
        <v>15</v>
      </c>
      <c r="H612">
        <f ca="1">_xlfn.DAYS(Table_cherry_TWO_View_VY_SOP_Detail[[#This Row],[Due_Date]], Table_cherry_TWO_View_VY_SOP_Detail[[#This Row],[Today]])</f>
        <v>1298</v>
      </c>
      <c r="I612" s="2">
        <f t="shared" ca="1" si="9"/>
        <v>41539</v>
      </c>
      <c r="J612" s="1">
        <v>42837</v>
      </c>
      <c r="K612" s="1">
        <v>1</v>
      </c>
      <c r="L612" s="1">
        <v>42837</v>
      </c>
      <c r="M612" s="1">
        <v>42837</v>
      </c>
      <c r="N612">
        <v>326</v>
      </c>
      <c r="O612" t="s">
        <v>114</v>
      </c>
      <c r="P612" t="s">
        <v>656</v>
      </c>
      <c r="Q612" t="s">
        <v>657</v>
      </c>
      <c r="R612" t="s">
        <v>78</v>
      </c>
      <c r="S612" t="s">
        <v>1097</v>
      </c>
      <c r="T612" t="s">
        <v>80</v>
      </c>
      <c r="U612" t="s">
        <v>80</v>
      </c>
      <c r="V612" t="s">
        <v>267</v>
      </c>
      <c r="W612" t="s">
        <v>267</v>
      </c>
      <c r="X612" t="s">
        <v>268</v>
      </c>
      <c r="Y612" t="s">
        <v>268</v>
      </c>
      <c r="Z612" t="s">
        <v>83</v>
      </c>
      <c r="AA612" t="s">
        <v>84</v>
      </c>
      <c r="AB612" t="s">
        <v>84</v>
      </c>
      <c r="AC612" t="s">
        <v>85</v>
      </c>
      <c r="AD612" t="s">
        <v>86</v>
      </c>
      <c r="AE612" t="s">
        <v>657</v>
      </c>
      <c r="AF612" t="s">
        <v>1105</v>
      </c>
      <c r="AG612" t="s">
        <v>1106</v>
      </c>
      <c r="AH612" t="s">
        <v>78</v>
      </c>
      <c r="AI612" t="s">
        <v>661</v>
      </c>
      <c r="AJ612" t="s">
        <v>271</v>
      </c>
      <c r="AK612" t="s">
        <v>662</v>
      </c>
      <c r="AL612" t="s">
        <v>91</v>
      </c>
      <c r="AM612" t="s">
        <v>86</v>
      </c>
      <c r="AN612" t="s">
        <v>657</v>
      </c>
      <c r="AO612" t="s">
        <v>1105</v>
      </c>
      <c r="AP612" t="s">
        <v>1106</v>
      </c>
      <c r="AQ612" t="s">
        <v>78</v>
      </c>
      <c r="AR612" t="s">
        <v>661</v>
      </c>
      <c r="AS612" t="s">
        <v>271</v>
      </c>
      <c r="AT612" t="s">
        <v>662</v>
      </c>
      <c r="AU612" t="s">
        <v>91</v>
      </c>
      <c r="AV612">
        <v>1683.35</v>
      </c>
      <c r="AW612">
        <v>0</v>
      </c>
      <c r="AX612">
        <v>1680.55</v>
      </c>
      <c r="AY612">
        <v>0</v>
      </c>
      <c r="AZ612">
        <v>0</v>
      </c>
      <c r="BA612">
        <v>2.8</v>
      </c>
      <c r="BB612" t="s">
        <v>92</v>
      </c>
      <c r="BC612" s="1">
        <v>42837</v>
      </c>
      <c r="BD612" s="1">
        <v>42837</v>
      </c>
      <c r="BE612" t="s">
        <v>125</v>
      </c>
      <c r="BF612" t="s">
        <v>78</v>
      </c>
      <c r="BG612" t="s">
        <v>78</v>
      </c>
      <c r="BH612">
        <v>114688</v>
      </c>
      <c r="BI612">
        <v>0</v>
      </c>
      <c r="BJ612" t="s">
        <v>94</v>
      </c>
      <c r="BK612" t="s">
        <v>159</v>
      </c>
      <c r="BL612" t="s">
        <v>160</v>
      </c>
      <c r="BM612">
        <v>2</v>
      </c>
      <c r="BN612" t="s">
        <v>97</v>
      </c>
      <c r="BO612">
        <v>1</v>
      </c>
      <c r="BP612">
        <v>2</v>
      </c>
      <c r="BQ612">
        <v>19.95</v>
      </c>
      <c r="BR612">
        <v>39.9</v>
      </c>
      <c r="BS612" t="s">
        <v>98</v>
      </c>
      <c r="BT612">
        <v>0</v>
      </c>
      <c r="BU612">
        <v>0</v>
      </c>
      <c r="BV612">
        <v>0</v>
      </c>
      <c r="BW612">
        <v>5.98</v>
      </c>
      <c r="BX612">
        <v>11.96</v>
      </c>
      <c r="BY612">
        <v>27.94</v>
      </c>
      <c r="BZ612">
        <v>70.025062656641595</v>
      </c>
      <c r="CA612" t="s">
        <v>99</v>
      </c>
      <c r="CB612" t="s">
        <v>78</v>
      </c>
    </row>
    <row r="613" spans="1:80" x14ac:dyDescent="0.25">
      <c r="A613" t="s">
        <v>1111</v>
      </c>
      <c r="B613" t="s">
        <v>720</v>
      </c>
      <c r="C613">
        <f>YEAR(Table_cherry_TWO_View_VY_SOP_Detail[[#This Row],[Document_Date]])</f>
        <v>2017</v>
      </c>
      <c r="D613">
        <f>MONTH(Table_cherry_TWO_View_VY_SOP_Detail[[#This Row],[Document_Date]])</f>
        <v>4</v>
      </c>
      <c r="E613" t="str">
        <f>TEXT(Table_cherry_TWO_View_VY_SOP_Detail[[#This Row],[Document_Date]], "yyyy-MMM")</f>
        <v>2017-Apr</v>
      </c>
      <c r="F613" s="3">
        <f>WEEKDAY(Table_cherry_TWO_View_VY_SOP_Detail[[#This Row],[Document_Date]])</f>
        <v>4</v>
      </c>
      <c r="G613">
        <f>WEEKNUM(Table_cherry_TWO_View_VY_SOP_Detail[[#This Row],[Document_Date]])</f>
        <v>15</v>
      </c>
      <c r="H613">
        <f ca="1">_xlfn.DAYS(Table_cherry_TWO_View_VY_SOP_Detail[[#This Row],[Due_Date]], Table_cherry_TWO_View_VY_SOP_Detail[[#This Row],[Today]])</f>
        <v>1298</v>
      </c>
      <c r="I613" s="2">
        <f t="shared" ca="1" si="9"/>
        <v>41539</v>
      </c>
      <c r="J613" s="1">
        <v>42837</v>
      </c>
      <c r="K613" s="1">
        <v>1</v>
      </c>
      <c r="L613" s="1">
        <v>42837</v>
      </c>
      <c r="M613" s="1">
        <v>42837</v>
      </c>
      <c r="N613">
        <v>327</v>
      </c>
      <c r="O613" t="s">
        <v>114</v>
      </c>
      <c r="P613" t="s">
        <v>363</v>
      </c>
      <c r="Q613" t="s">
        <v>364</v>
      </c>
      <c r="R613" t="s">
        <v>78</v>
      </c>
      <c r="S613" t="s">
        <v>1097</v>
      </c>
      <c r="T613" t="s">
        <v>80</v>
      </c>
      <c r="U613" t="s">
        <v>80</v>
      </c>
      <c r="V613" t="s">
        <v>104</v>
      </c>
      <c r="W613" t="s">
        <v>104</v>
      </c>
      <c r="X613" t="s">
        <v>105</v>
      </c>
      <c r="Y613" t="s">
        <v>105</v>
      </c>
      <c r="Z613" t="s">
        <v>83</v>
      </c>
      <c r="AA613" t="s">
        <v>84</v>
      </c>
      <c r="AB613" t="s">
        <v>84</v>
      </c>
      <c r="AC613" t="s">
        <v>86</v>
      </c>
      <c r="AD613" t="s">
        <v>80</v>
      </c>
      <c r="AE613" t="s">
        <v>364</v>
      </c>
      <c r="AF613" t="s">
        <v>1112</v>
      </c>
      <c r="AG613" t="s">
        <v>78</v>
      </c>
      <c r="AH613" t="s">
        <v>78</v>
      </c>
      <c r="AI613" t="s">
        <v>368</v>
      </c>
      <c r="AJ613" t="s">
        <v>148</v>
      </c>
      <c r="AK613" t="s">
        <v>1113</v>
      </c>
      <c r="AL613" t="s">
        <v>91</v>
      </c>
      <c r="AM613" t="s">
        <v>80</v>
      </c>
      <c r="AN613" t="s">
        <v>364</v>
      </c>
      <c r="AO613" t="s">
        <v>1112</v>
      </c>
      <c r="AP613" t="s">
        <v>78</v>
      </c>
      <c r="AQ613" t="s">
        <v>78</v>
      </c>
      <c r="AR613" t="s">
        <v>368</v>
      </c>
      <c r="AS613" t="s">
        <v>148</v>
      </c>
      <c r="AT613" t="s">
        <v>1113</v>
      </c>
      <c r="AU613" t="s">
        <v>91</v>
      </c>
      <c r="AV613">
        <v>571.65</v>
      </c>
      <c r="AW613">
        <v>0</v>
      </c>
      <c r="AX613">
        <v>570.25</v>
      </c>
      <c r="AY613">
        <v>0</v>
      </c>
      <c r="AZ613">
        <v>0</v>
      </c>
      <c r="BA613">
        <v>1.4</v>
      </c>
      <c r="BB613" t="s">
        <v>92</v>
      </c>
      <c r="BC613" s="1">
        <v>42837</v>
      </c>
      <c r="BD613" s="1">
        <v>42837</v>
      </c>
      <c r="BE613" t="s">
        <v>125</v>
      </c>
      <c r="BF613" t="s">
        <v>78</v>
      </c>
      <c r="BG613" t="s">
        <v>78</v>
      </c>
      <c r="BH613">
        <v>16384</v>
      </c>
      <c r="BI613">
        <v>0</v>
      </c>
      <c r="BJ613" t="s">
        <v>94</v>
      </c>
      <c r="BK613" t="s">
        <v>1098</v>
      </c>
      <c r="BL613" t="s">
        <v>1099</v>
      </c>
      <c r="BM613">
        <v>2</v>
      </c>
      <c r="BN613" t="s">
        <v>97</v>
      </c>
      <c r="BO613">
        <v>1</v>
      </c>
      <c r="BP613">
        <v>2</v>
      </c>
      <c r="BQ613">
        <v>135.19999999999999</v>
      </c>
      <c r="BR613">
        <v>270.39999999999998</v>
      </c>
      <c r="BS613" t="s">
        <v>98</v>
      </c>
      <c r="BT613">
        <v>0</v>
      </c>
      <c r="BU613">
        <v>0</v>
      </c>
      <c r="BV613">
        <v>0</v>
      </c>
      <c r="BW613">
        <v>152.1</v>
      </c>
      <c r="BX613">
        <v>304.2</v>
      </c>
      <c r="BY613">
        <v>-33.799999999999997</v>
      </c>
      <c r="BZ613">
        <v>-12.5</v>
      </c>
      <c r="CA613" t="s">
        <v>78</v>
      </c>
      <c r="CB613" t="s">
        <v>78</v>
      </c>
    </row>
    <row r="614" spans="1:80" x14ac:dyDescent="0.25">
      <c r="A614" t="s">
        <v>1111</v>
      </c>
      <c r="B614" t="s">
        <v>720</v>
      </c>
      <c r="C614">
        <f>YEAR(Table_cherry_TWO_View_VY_SOP_Detail[[#This Row],[Document_Date]])</f>
        <v>2017</v>
      </c>
      <c r="D614">
        <f>MONTH(Table_cherry_TWO_View_VY_SOP_Detail[[#This Row],[Document_Date]])</f>
        <v>4</v>
      </c>
      <c r="E614" t="str">
        <f>TEXT(Table_cherry_TWO_View_VY_SOP_Detail[[#This Row],[Document_Date]], "yyyy-MMM")</f>
        <v>2017-Apr</v>
      </c>
      <c r="F614" s="3">
        <f>WEEKDAY(Table_cherry_TWO_View_VY_SOP_Detail[[#This Row],[Document_Date]])</f>
        <v>4</v>
      </c>
      <c r="G614">
        <f>WEEKNUM(Table_cherry_TWO_View_VY_SOP_Detail[[#This Row],[Document_Date]])</f>
        <v>15</v>
      </c>
      <c r="H614">
        <f ca="1">_xlfn.DAYS(Table_cherry_TWO_View_VY_SOP_Detail[[#This Row],[Due_Date]], Table_cherry_TWO_View_VY_SOP_Detail[[#This Row],[Today]])</f>
        <v>1298</v>
      </c>
      <c r="I614" s="2">
        <f t="shared" ca="1" si="9"/>
        <v>41539</v>
      </c>
      <c r="J614" s="1">
        <v>42837</v>
      </c>
      <c r="K614" s="1">
        <v>1</v>
      </c>
      <c r="L614" s="1">
        <v>42837</v>
      </c>
      <c r="M614" s="1">
        <v>42837</v>
      </c>
      <c r="N614">
        <v>327</v>
      </c>
      <c r="O614" t="s">
        <v>114</v>
      </c>
      <c r="P614" t="s">
        <v>363</v>
      </c>
      <c r="Q614" t="s">
        <v>364</v>
      </c>
      <c r="R614" t="s">
        <v>78</v>
      </c>
      <c r="S614" t="s">
        <v>1097</v>
      </c>
      <c r="T614" t="s">
        <v>80</v>
      </c>
      <c r="U614" t="s">
        <v>80</v>
      </c>
      <c r="V614" t="s">
        <v>104</v>
      </c>
      <c r="W614" t="s">
        <v>104</v>
      </c>
      <c r="X614" t="s">
        <v>105</v>
      </c>
      <c r="Y614" t="s">
        <v>105</v>
      </c>
      <c r="Z614" t="s">
        <v>83</v>
      </c>
      <c r="AA614" t="s">
        <v>84</v>
      </c>
      <c r="AB614" t="s">
        <v>84</v>
      </c>
      <c r="AC614" t="s">
        <v>86</v>
      </c>
      <c r="AD614" t="s">
        <v>80</v>
      </c>
      <c r="AE614" t="s">
        <v>364</v>
      </c>
      <c r="AF614" t="s">
        <v>1112</v>
      </c>
      <c r="AG614" t="s">
        <v>78</v>
      </c>
      <c r="AH614" t="s">
        <v>78</v>
      </c>
      <c r="AI614" t="s">
        <v>368</v>
      </c>
      <c r="AJ614" t="s">
        <v>148</v>
      </c>
      <c r="AK614" t="s">
        <v>1113</v>
      </c>
      <c r="AL614" t="s">
        <v>91</v>
      </c>
      <c r="AM614" t="s">
        <v>80</v>
      </c>
      <c r="AN614" t="s">
        <v>364</v>
      </c>
      <c r="AO614" t="s">
        <v>1112</v>
      </c>
      <c r="AP614" t="s">
        <v>78</v>
      </c>
      <c r="AQ614" t="s">
        <v>78</v>
      </c>
      <c r="AR614" t="s">
        <v>368</v>
      </c>
      <c r="AS614" t="s">
        <v>148</v>
      </c>
      <c r="AT614" t="s">
        <v>1113</v>
      </c>
      <c r="AU614" t="s">
        <v>91</v>
      </c>
      <c r="AV614">
        <v>571.65</v>
      </c>
      <c r="AW614">
        <v>0</v>
      </c>
      <c r="AX614">
        <v>570.25</v>
      </c>
      <c r="AY614">
        <v>0</v>
      </c>
      <c r="AZ614">
        <v>0</v>
      </c>
      <c r="BA614">
        <v>1.4</v>
      </c>
      <c r="BB614" t="s">
        <v>92</v>
      </c>
      <c r="BC614" s="1">
        <v>42837</v>
      </c>
      <c r="BD614" s="1">
        <v>42837</v>
      </c>
      <c r="BE614" t="s">
        <v>125</v>
      </c>
      <c r="BF614" t="s">
        <v>78</v>
      </c>
      <c r="BG614" t="s">
        <v>78</v>
      </c>
      <c r="BH614">
        <v>32768</v>
      </c>
      <c r="BI614">
        <v>0</v>
      </c>
      <c r="BJ614" t="s">
        <v>94</v>
      </c>
      <c r="BK614" t="s">
        <v>1102</v>
      </c>
      <c r="BL614" t="s">
        <v>1103</v>
      </c>
      <c r="BM614">
        <v>1</v>
      </c>
      <c r="BN614" t="s">
        <v>97</v>
      </c>
      <c r="BO614">
        <v>1</v>
      </c>
      <c r="BP614">
        <v>1</v>
      </c>
      <c r="BQ614">
        <v>39.950000000000003</v>
      </c>
      <c r="BR614">
        <v>39.950000000000003</v>
      </c>
      <c r="BS614" t="s">
        <v>98</v>
      </c>
      <c r="BT614">
        <v>0</v>
      </c>
      <c r="BU614">
        <v>0</v>
      </c>
      <c r="BV614">
        <v>0</v>
      </c>
      <c r="BW614">
        <v>39.6</v>
      </c>
      <c r="BX614">
        <v>39.6</v>
      </c>
      <c r="BY614">
        <v>0.35</v>
      </c>
      <c r="BZ614">
        <v>0.87609511889862002</v>
      </c>
      <c r="CA614" t="s">
        <v>78</v>
      </c>
      <c r="CB614" t="s">
        <v>78</v>
      </c>
    </row>
    <row r="615" spans="1:80" x14ac:dyDescent="0.25">
      <c r="A615" t="s">
        <v>1111</v>
      </c>
      <c r="B615" t="s">
        <v>720</v>
      </c>
      <c r="C615">
        <f>YEAR(Table_cherry_TWO_View_VY_SOP_Detail[[#This Row],[Document_Date]])</f>
        <v>2017</v>
      </c>
      <c r="D615">
        <f>MONTH(Table_cherry_TWO_View_VY_SOP_Detail[[#This Row],[Document_Date]])</f>
        <v>4</v>
      </c>
      <c r="E615" t="str">
        <f>TEXT(Table_cherry_TWO_View_VY_SOP_Detail[[#This Row],[Document_Date]], "yyyy-MMM")</f>
        <v>2017-Apr</v>
      </c>
      <c r="F615" s="3">
        <f>WEEKDAY(Table_cherry_TWO_View_VY_SOP_Detail[[#This Row],[Document_Date]])</f>
        <v>4</v>
      </c>
      <c r="G615">
        <f>WEEKNUM(Table_cherry_TWO_View_VY_SOP_Detail[[#This Row],[Document_Date]])</f>
        <v>15</v>
      </c>
      <c r="H615">
        <f ca="1">_xlfn.DAYS(Table_cherry_TWO_View_VY_SOP_Detail[[#This Row],[Due_Date]], Table_cherry_TWO_View_VY_SOP_Detail[[#This Row],[Today]])</f>
        <v>1298</v>
      </c>
      <c r="I615" s="2">
        <f t="shared" ca="1" si="9"/>
        <v>41539</v>
      </c>
      <c r="J615" s="1">
        <v>42837</v>
      </c>
      <c r="K615" s="1">
        <v>1</v>
      </c>
      <c r="L615" s="1">
        <v>42837</v>
      </c>
      <c r="M615" s="1">
        <v>42837</v>
      </c>
      <c r="N615">
        <v>327</v>
      </c>
      <c r="O615" t="s">
        <v>114</v>
      </c>
      <c r="P615" t="s">
        <v>363</v>
      </c>
      <c r="Q615" t="s">
        <v>364</v>
      </c>
      <c r="R615" t="s">
        <v>78</v>
      </c>
      <c r="S615" t="s">
        <v>1097</v>
      </c>
      <c r="T615" t="s">
        <v>80</v>
      </c>
      <c r="U615" t="s">
        <v>80</v>
      </c>
      <c r="V615" t="s">
        <v>104</v>
      </c>
      <c r="W615" t="s">
        <v>104</v>
      </c>
      <c r="X615" t="s">
        <v>105</v>
      </c>
      <c r="Y615" t="s">
        <v>105</v>
      </c>
      <c r="Z615" t="s">
        <v>83</v>
      </c>
      <c r="AA615" t="s">
        <v>84</v>
      </c>
      <c r="AB615" t="s">
        <v>84</v>
      </c>
      <c r="AC615" t="s">
        <v>86</v>
      </c>
      <c r="AD615" t="s">
        <v>80</v>
      </c>
      <c r="AE615" t="s">
        <v>364</v>
      </c>
      <c r="AF615" t="s">
        <v>1112</v>
      </c>
      <c r="AG615" t="s">
        <v>78</v>
      </c>
      <c r="AH615" t="s">
        <v>78</v>
      </c>
      <c r="AI615" t="s">
        <v>368</v>
      </c>
      <c r="AJ615" t="s">
        <v>148</v>
      </c>
      <c r="AK615" t="s">
        <v>1113</v>
      </c>
      <c r="AL615" t="s">
        <v>91</v>
      </c>
      <c r="AM615" t="s">
        <v>80</v>
      </c>
      <c r="AN615" t="s">
        <v>364</v>
      </c>
      <c r="AO615" t="s">
        <v>1112</v>
      </c>
      <c r="AP615" t="s">
        <v>78</v>
      </c>
      <c r="AQ615" t="s">
        <v>78</v>
      </c>
      <c r="AR615" t="s">
        <v>368</v>
      </c>
      <c r="AS615" t="s">
        <v>148</v>
      </c>
      <c r="AT615" t="s">
        <v>1113</v>
      </c>
      <c r="AU615" t="s">
        <v>91</v>
      </c>
      <c r="AV615">
        <v>571.65</v>
      </c>
      <c r="AW615">
        <v>0</v>
      </c>
      <c r="AX615">
        <v>570.25</v>
      </c>
      <c r="AY615">
        <v>0</v>
      </c>
      <c r="AZ615">
        <v>0</v>
      </c>
      <c r="BA615">
        <v>1.4</v>
      </c>
      <c r="BB615" t="s">
        <v>92</v>
      </c>
      <c r="BC615" s="1">
        <v>42837</v>
      </c>
      <c r="BD615" s="1">
        <v>42837</v>
      </c>
      <c r="BE615" t="s">
        <v>125</v>
      </c>
      <c r="BF615" t="s">
        <v>78</v>
      </c>
      <c r="BG615" t="s">
        <v>78</v>
      </c>
      <c r="BH615">
        <v>49152</v>
      </c>
      <c r="BI615">
        <v>0</v>
      </c>
      <c r="BJ615" t="s">
        <v>94</v>
      </c>
      <c r="BK615" t="s">
        <v>157</v>
      </c>
      <c r="BL615" t="s">
        <v>158</v>
      </c>
      <c r="BM615">
        <v>1</v>
      </c>
      <c r="BN615" t="s">
        <v>97</v>
      </c>
      <c r="BO615">
        <v>1</v>
      </c>
      <c r="BP615">
        <v>1</v>
      </c>
      <c r="BQ615">
        <v>239.95</v>
      </c>
      <c r="BR615">
        <v>239.95</v>
      </c>
      <c r="BS615" t="s">
        <v>98</v>
      </c>
      <c r="BT615">
        <v>0</v>
      </c>
      <c r="BU615">
        <v>0</v>
      </c>
      <c r="BV615">
        <v>0</v>
      </c>
      <c r="BW615">
        <v>238.5</v>
      </c>
      <c r="BX615">
        <v>238.5</v>
      </c>
      <c r="BY615">
        <v>1.45</v>
      </c>
      <c r="BZ615">
        <v>0.60429256095020001</v>
      </c>
      <c r="CA615" t="s">
        <v>78</v>
      </c>
      <c r="CB615" t="s">
        <v>78</v>
      </c>
    </row>
    <row r="616" spans="1:80" x14ac:dyDescent="0.25">
      <c r="A616" t="s">
        <v>1111</v>
      </c>
      <c r="B616" t="s">
        <v>720</v>
      </c>
      <c r="C616">
        <f>YEAR(Table_cherry_TWO_View_VY_SOP_Detail[[#This Row],[Document_Date]])</f>
        <v>2017</v>
      </c>
      <c r="D616">
        <f>MONTH(Table_cherry_TWO_View_VY_SOP_Detail[[#This Row],[Document_Date]])</f>
        <v>4</v>
      </c>
      <c r="E616" t="str">
        <f>TEXT(Table_cherry_TWO_View_VY_SOP_Detail[[#This Row],[Document_Date]], "yyyy-MMM")</f>
        <v>2017-Apr</v>
      </c>
      <c r="F616" s="3">
        <f>WEEKDAY(Table_cherry_TWO_View_VY_SOP_Detail[[#This Row],[Document_Date]])</f>
        <v>4</v>
      </c>
      <c r="G616">
        <f>WEEKNUM(Table_cherry_TWO_View_VY_SOP_Detail[[#This Row],[Document_Date]])</f>
        <v>15</v>
      </c>
      <c r="H616">
        <f ca="1">_xlfn.DAYS(Table_cherry_TWO_View_VY_SOP_Detail[[#This Row],[Due_Date]], Table_cherry_TWO_View_VY_SOP_Detail[[#This Row],[Today]])</f>
        <v>1298</v>
      </c>
      <c r="I616" s="2">
        <f t="shared" ca="1" si="9"/>
        <v>41539</v>
      </c>
      <c r="J616" s="1">
        <v>42837</v>
      </c>
      <c r="K616" s="1">
        <v>1</v>
      </c>
      <c r="L616" s="1">
        <v>42837</v>
      </c>
      <c r="M616" s="1">
        <v>42837</v>
      </c>
      <c r="N616">
        <v>327</v>
      </c>
      <c r="O616" t="s">
        <v>114</v>
      </c>
      <c r="P616" t="s">
        <v>363</v>
      </c>
      <c r="Q616" t="s">
        <v>364</v>
      </c>
      <c r="R616" t="s">
        <v>78</v>
      </c>
      <c r="S616" t="s">
        <v>1097</v>
      </c>
      <c r="T616" t="s">
        <v>80</v>
      </c>
      <c r="U616" t="s">
        <v>80</v>
      </c>
      <c r="V616" t="s">
        <v>104</v>
      </c>
      <c r="W616" t="s">
        <v>104</v>
      </c>
      <c r="X616" t="s">
        <v>105</v>
      </c>
      <c r="Y616" t="s">
        <v>105</v>
      </c>
      <c r="Z616" t="s">
        <v>83</v>
      </c>
      <c r="AA616" t="s">
        <v>84</v>
      </c>
      <c r="AB616" t="s">
        <v>84</v>
      </c>
      <c r="AC616" t="s">
        <v>86</v>
      </c>
      <c r="AD616" t="s">
        <v>80</v>
      </c>
      <c r="AE616" t="s">
        <v>364</v>
      </c>
      <c r="AF616" t="s">
        <v>1112</v>
      </c>
      <c r="AG616" t="s">
        <v>78</v>
      </c>
      <c r="AH616" t="s">
        <v>78</v>
      </c>
      <c r="AI616" t="s">
        <v>368</v>
      </c>
      <c r="AJ616" t="s">
        <v>148</v>
      </c>
      <c r="AK616" t="s">
        <v>1113</v>
      </c>
      <c r="AL616" t="s">
        <v>91</v>
      </c>
      <c r="AM616" t="s">
        <v>80</v>
      </c>
      <c r="AN616" t="s">
        <v>364</v>
      </c>
      <c r="AO616" t="s">
        <v>1112</v>
      </c>
      <c r="AP616" t="s">
        <v>78</v>
      </c>
      <c r="AQ616" t="s">
        <v>78</v>
      </c>
      <c r="AR616" t="s">
        <v>368</v>
      </c>
      <c r="AS616" t="s">
        <v>148</v>
      </c>
      <c r="AT616" t="s">
        <v>1113</v>
      </c>
      <c r="AU616" t="s">
        <v>91</v>
      </c>
      <c r="AV616">
        <v>571.65</v>
      </c>
      <c r="AW616">
        <v>0</v>
      </c>
      <c r="AX616">
        <v>570.25</v>
      </c>
      <c r="AY616">
        <v>0</v>
      </c>
      <c r="AZ616">
        <v>0</v>
      </c>
      <c r="BA616">
        <v>1.4</v>
      </c>
      <c r="BB616" t="s">
        <v>92</v>
      </c>
      <c r="BC616" s="1">
        <v>42837</v>
      </c>
      <c r="BD616" s="1">
        <v>42837</v>
      </c>
      <c r="BE616" t="s">
        <v>125</v>
      </c>
      <c r="BF616" t="s">
        <v>78</v>
      </c>
      <c r="BG616" t="s">
        <v>78</v>
      </c>
      <c r="BH616">
        <v>65536</v>
      </c>
      <c r="BI616">
        <v>0</v>
      </c>
      <c r="BJ616" t="s">
        <v>94</v>
      </c>
      <c r="BK616" t="s">
        <v>159</v>
      </c>
      <c r="BL616" t="s">
        <v>160</v>
      </c>
      <c r="BM616">
        <v>1</v>
      </c>
      <c r="BN616" t="s">
        <v>97</v>
      </c>
      <c r="BO616">
        <v>1</v>
      </c>
      <c r="BP616">
        <v>1</v>
      </c>
      <c r="BQ616">
        <v>19.95</v>
      </c>
      <c r="BR616">
        <v>19.95</v>
      </c>
      <c r="BS616" t="s">
        <v>98</v>
      </c>
      <c r="BT616">
        <v>0</v>
      </c>
      <c r="BU616">
        <v>0</v>
      </c>
      <c r="BV616">
        <v>0</v>
      </c>
      <c r="BW616">
        <v>5.98</v>
      </c>
      <c r="BX616">
        <v>5.98</v>
      </c>
      <c r="BY616">
        <v>13.97</v>
      </c>
      <c r="BZ616">
        <v>70.025062656641595</v>
      </c>
      <c r="CA616" t="s">
        <v>99</v>
      </c>
      <c r="CB616" t="s">
        <v>78</v>
      </c>
    </row>
    <row r="617" spans="1:80" x14ac:dyDescent="0.25">
      <c r="A617" t="s">
        <v>1114</v>
      </c>
      <c r="B617" t="s">
        <v>720</v>
      </c>
      <c r="C617">
        <f>YEAR(Table_cherry_TWO_View_VY_SOP_Detail[[#This Row],[Document_Date]])</f>
        <v>2017</v>
      </c>
      <c r="D617">
        <f>MONTH(Table_cherry_TWO_View_VY_SOP_Detail[[#This Row],[Document_Date]])</f>
        <v>4</v>
      </c>
      <c r="E617" t="str">
        <f>TEXT(Table_cherry_TWO_View_VY_SOP_Detail[[#This Row],[Document_Date]], "yyyy-MMM")</f>
        <v>2017-Apr</v>
      </c>
      <c r="F617" s="3">
        <f>WEEKDAY(Table_cherry_TWO_View_VY_SOP_Detail[[#This Row],[Document_Date]])</f>
        <v>4</v>
      </c>
      <c r="G617">
        <f>WEEKNUM(Table_cherry_TWO_View_VY_SOP_Detail[[#This Row],[Document_Date]])</f>
        <v>15</v>
      </c>
      <c r="H617">
        <f ca="1">_xlfn.DAYS(Table_cherry_TWO_View_VY_SOP_Detail[[#This Row],[Due_Date]], Table_cherry_TWO_View_VY_SOP_Detail[[#This Row],[Today]])</f>
        <v>1298</v>
      </c>
      <c r="I617" s="2">
        <f t="shared" ca="1" si="9"/>
        <v>41539</v>
      </c>
      <c r="J617" s="1">
        <v>42837</v>
      </c>
      <c r="K617" s="1">
        <v>1</v>
      </c>
      <c r="L617" s="1">
        <v>42837</v>
      </c>
      <c r="M617" s="1">
        <v>42837</v>
      </c>
      <c r="N617">
        <v>328</v>
      </c>
      <c r="O617" t="s">
        <v>114</v>
      </c>
      <c r="P617" t="s">
        <v>604</v>
      </c>
      <c r="Q617" t="s">
        <v>605</v>
      </c>
      <c r="R617" t="s">
        <v>78</v>
      </c>
      <c r="S617" t="s">
        <v>1115</v>
      </c>
      <c r="T617" t="s">
        <v>80</v>
      </c>
      <c r="U617" t="s">
        <v>80</v>
      </c>
      <c r="V617" t="s">
        <v>131</v>
      </c>
      <c r="W617" t="s">
        <v>131</v>
      </c>
      <c r="X617" t="s">
        <v>132</v>
      </c>
      <c r="Y617" t="s">
        <v>132</v>
      </c>
      <c r="Z617" t="s">
        <v>607</v>
      </c>
      <c r="AA617" t="s">
        <v>84</v>
      </c>
      <c r="AB617" t="s">
        <v>84</v>
      </c>
      <c r="AC617" t="s">
        <v>86</v>
      </c>
      <c r="AD617" t="s">
        <v>302</v>
      </c>
      <c r="AE617" t="s">
        <v>605</v>
      </c>
      <c r="AF617" t="s">
        <v>1116</v>
      </c>
      <c r="AG617" t="s">
        <v>78</v>
      </c>
      <c r="AH617" t="s">
        <v>78</v>
      </c>
      <c r="AI617" t="s">
        <v>531</v>
      </c>
      <c r="AJ617" t="s">
        <v>217</v>
      </c>
      <c r="AK617" t="s">
        <v>1117</v>
      </c>
      <c r="AL617" t="s">
        <v>91</v>
      </c>
      <c r="AM617" t="s">
        <v>302</v>
      </c>
      <c r="AN617" t="s">
        <v>605</v>
      </c>
      <c r="AO617" t="s">
        <v>1116</v>
      </c>
      <c r="AP617" t="s">
        <v>78</v>
      </c>
      <c r="AQ617" t="s">
        <v>78</v>
      </c>
      <c r="AR617" t="s">
        <v>531</v>
      </c>
      <c r="AS617" t="s">
        <v>217</v>
      </c>
      <c r="AT617" t="s">
        <v>1117</v>
      </c>
      <c r="AU617" t="s">
        <v>91</v>
      </c>
      <c r="AV617">
        <v>43982.01</v>
      </c>
      <c r="AW617">
        <v>0</v>
      </c>
      <c r="AX617">
        <v>41385.54</v>
      </c>
      <c r="AY617">
        <v>0</v>
      </c>
      <c r="AZ617">
        <v>0</v>
      </c>
      <c r="BA617">
        <v>2596.4699999999998</v>
      </c>
      <c r="BB617" t="s">
        <v>92</v>
      </c>
      <c r="BC617" s="1">
        <v>42837</v>
      </c>
      <c r="BD617" s="1">
        <v>42837</v>
      </c>
      <c r="BE617" t="s">
        <v>125</v>
      </c>
      <c r="BF617" t="s">
        <v>78</v>
      </c>
      <c r="BG617" t="s">
        <v>78</v>
      </c>
      <c r="BH617">
        <v>16384</v>
      </c>
      <c r="BI617">
        <v>0</v>
      </c>
      <c r="BJ617" t="s">
        <v>94</v>
      </c>
      <c r="BK617" t="s">
        <v>1098</v>
      </c>
      <c r="BL617" t="s">
        <v>1099</v>
      </c>
      <c r="BM617">
        <v>1</v>
      </c>
      <c r="BN617" t="s">
        <v>97</v>
      </c>
      <c r="BO617">
        <v>1</v>
      </c>
      <c r="BP617">
        <v>1</v>
      </c>
      <c r="BQ617">
        <v>135.19999999999999</v>
      </c>
      <c r="BR617">
        <v>135.19999999999999</v>
      </c>
      <c r="BS617" t="s">
        <v>98</v>
      </c>
      <c r="BT617">
        <v>0</v>
      </c>
      <c r="BU617">
        <v>0</v>
      </c>
      <c r="BV617">
        <v>0</v>
      </c>
      <c r="BW617">
        <v>152.1</v>
      </c>
      <c r="BX617">
        <v>152.1</v>
      </c>
      <c r="BY617">
        <v>-16.899999999999999</v>
      </c>
      <c r="BZ617">
        <v>-12.5</v>
      </c>
      <c r="CA617" t="s">
        <v>78</v>
      </c>
      <c r="CB617" t="s">
        <v>78</v>
      </c>
    </row>
    <row r="618" spans="1:80" x14ac:dyDescent="0.25">
      <c r="A618" t="s">
        <v>1114</v>
      </c>
      <c r="B618" t="s">
        <v>720</v>
      </c>
      <c r="C618">
        <f>YEAR(Table_cherry_TWO_View_VY_SOP_Detail[[#This Row],[Document_Date]])</f>
        <v>2017</v>
      </c>
      <c r="D618">
        <f>MONTH(Table_cherry_TWO_View_VY_SOP_Detail[[#This Row],[Document_Date]])</f>
        <v>4</v>
      </c>
      <c r="E618" t="str">
        <f>TEXT(Table_cherry_TWO_View_VY_SOP_Detail[[#This Row],[Document_Date]], "yyyy-MMM")</f>
        <v>2017-Apr</v>
      </c>
      <c r="F618" s="3">
        <f>WEEKDAY(Table_cherry_TWO_View_VY_SOP_Detail[[#This Row],[Document_Date]])</f>
        <v>4</v>
      </c>
      <c r="G618">
        <f>WEEKNUM(Table_cherry_TWO_View_VY_SOP_Detail[[#This Row],[Document_Date]])</f>
        <v>15</v>
      </c>
      <c r="H618">
        <f ca="1">_xlfn.DAYS(Table_cherry_TWO_View_VY_SOP_Detail[[#This Row],[Due_Date]], Table_cherry_TWO_View_VY_SOP_Detail[[#This Row],[Today]])</f>
        <v>1298</v>
      </c>
      <c r="I618" s="2">
        <f t="shared" ca="1" si="9"/>
        <v>41539</v>
      </c>
      <c r="J618" s="1">
        <v>42837</v>
      </c>
      <c r="K618" s="1">
        <v>1</v>
      </c>
      <c r="L618" s="1">
        <v>42837</v>
      </c>
      <c r="M618" s="1">
        <v>42837</v>
      </c>
      <c r="N618">
        <v>328</v>
      </c>
      <c r="O618" t="s">
        <v>114</v>
      </c>
      <c r="P618" t="s">
        <v>604</v>
      </c>
      <c r="Q618" t="s">
        <v>605</v>
      </c>
      <c r="R618" t="s">
        <v>78</v>
      </c>
      <c r="S618" t="s">
        <v>1115</v>
      </c>
      <c r="T618" t="s">
        <v>80</v>
      </c>
      <c r="U618" t="s">
        <v>80</v>
      </c>
      <c r="V618" t="s">
        <v>131</v>
      </c>
      <c r="W618" t="s">
        <v>131</v>
      </c>
      <c r="X618" t="s">
        <v>132</v>
      </c>
      <c r="Y618" t="s">
        <v>132</v>
      </c>
      <c r="Z618" t="s">
        <v>607</v>
      </c>
      <c r="AA618" t="s">
        <v>84</v>
      </c>
      <c r="AB618" t="s">
        <v>84</v>
      </c>
      <c r="AC618" t="s">
        <v>86</v>
      </c>
      <c r="AD618" t="s">
        <v>302</v>
      </c>
      <c r="AE618" t="s">
        <v>605</v>
      </c>
      <c r="AF618" t="s">
        <v>1116</v>
      </c>
      <c r="AG618" t="s">
        <v>78</v>
      </c>
      <c r="AH618" t="s">
        <v>78</v>
      </c>
      <c r="AI618" t="s">
        <v>531</v>
      </c>
      <c r="AJ618" t="s">
        <v>217</v>
      </c>
      <c r="AK618" t="s">
        <v>1117</v>
      </c>
      <c r="AL618" t="s">
        <v>91</v>
      </c>
      <c r="AM618" t="s">
        <v>302</v>
      </c>
      <c r="AN618" t="s">
        <v>605</v>
      </c>
      <c r="AO618" t="s">
        <v>1116</v>
      </c>
      <c r="AP618" t="s">
        <v>78</v>
      </c>
      <c r="AQ618" t="s">
        <v>78</v>
      </c>
      <c r="AR618" t="s">
        <v>531</v>
      </c>
      <c r="AS618" t="s">
        <v>217</v>
      </c>
      <c r="AT618" t="s">
        <v>1117</v>
      </c>
      <c r="AU618" t="s">
        <v>91</v>
      </c>
      <c r="AV618">
        <v>43982.01</v>
      </c>
      <c r="AW618">
        <v>0</v>
      </c>
      <c r="AX618">
        <v>41385.54</v>
      </c>
      <c r="AY618">
        <v>0</v>
      </c>
      <c r="AZ618">
        <v>0</v>
      </c>
      <c r="BA618">
        <v>2596.4699999999998</v>
      </c>
      <c r="BB618" t="s">
        <v>92</v>
      </c>
      <c r="BC618" s="1">
        <v>42837</v>
      </c>
      <c r="BD618" s="1">
        <v>42837</v>
      </c>
      <c r="BE618" t="s">
        <v>125</v>
      </c>
      <c r="BF618" t="s">
        <v>78</v>
      </c>
      <c r="BG618" t="s">
        <v>78</v>
      </c>
      <c r="BH618">
        <v>32768</v>
      </c>
      <c r="BI618">
        <v>0</v>
      </c>
      <c r="BJ618" t="s">
        <v>94</v>
      </c>
      <c r="BK618" t="s">
        <v>1100</v>
      </c>
      <c r="BL618" t="s">
        <v>1101</v>
      </c>
      <c r="BM618">
        <v>1</v>
      </c>
      <c r="BN618" t="s">
        <v>97</v>
      </c>
      <c r="BO618">
        <v>1</v>
      </c>
      <c r="BP618">
        <v>1</v>
      </c>
      <c r="BQ618">
        <v>189.95</v>
      </c>
      <c r="BR618">
        <v>189.95</v>
      </c>
      <c r="BS618" t="s">
        <v>98</v>
      </c>
      <c r="BT618">
        <v>0</v>
      </c>
      <c r="BU618">
        <v>0</v>
      </c>
      <c r="BV618">
        <v>0</v>
      </c>
      <c r="BW618">
        <v>184.5</v>
      </c>
      <c r="BX618">
        <v>184.5</v>
      </c>
      <c r="BY618">
        <v>5.45</v>
      </c>
      <c r="BZ618">
        <v>2.8691760989734099</v>
      </c>
      <c r="CA618" t="s">
        <v>78</v>
      </c>
      <c r="CB618" t="s">
        <v>78</v>
      </c>
    </row>
    <row r="619" spans="1:80" x14ac:dyDescent="0.25">
      <c r="A619" t="s">
        <v>1114</v>
      </c>
      <c r="B619" t="s">
        <v>720</v>
      </c>
      <c r="C619">
        <f>YEAR(Table_cherry_TWO_View_VY_SOP_Detail[[#This Row],[Document_Date]])</f>
        <v>2017</v>
      </c>
      <c r="D619">
        <f>MONTH(Table_cherry_TWO_View_VY_SOP_Detail[[#This Row],[Document_Date]])</f>
        <v>4</v>
      </c>
      <c r="E619" t="str">
        <f>TEXT(Table_cherry_TWO_View_VY_SOP_Detail[[#This Row],[Document_Date]], "yyyy-MMM")</f>
        <v>2017-Apr</v>
      </c>
      <c r="F619" s="3">
        <f>WEEKDAY(Table_cherry_TWO_View_VY_SOP_Detail[[#This Row],[Document_Date]])</f>
        <v>4</v>
      </c>
      <c r="G619">
        <f>WEEKNUM(Table_cherry_TWO_View_VY_SOP_Detail[[#This Row],[Document_Date]])</f>
        <v>15</v>
      </c>
      <c r="H619">
        <f ca="1">_xlfn.DAYS(Table_cherry_TWO_View_VY_SOP_Detail[[#This Row],[Due_Date]], Table_cherry_TWO_View_VY_SOP_Detail[[#This Row],[Today]])</f>
        <v>1298</v>
      </c>
      <c r="I619" s="2">
        <f t="shared" ca="1" si="9"/>
        <v>41539</v>
      </c>
      <c r="J619" s="1">
        <v>42837</v>
      </c>
      <c r="K619" s="1">
        <v>1</v>
      </c>
      <c r="L619" s="1">
        <v>42837</v>
      </c>
      <c r="M619" s="1">
        <v>42837</v>
      </c>
      <c r="N619">
        <v>328</v>
      </c>
      <c r="O619" t="s">
        <v>114</v>
      </c>
      <c r="P619" t="s">
        <v>604</v>
      </c>
      <c r="Q619" t="s">
        <v>605</v>
      </c>
      <c r="R619" t="s">
        <v>78</v>
      </c>
      <c r="S619" t="s">
        <v>1115</v>
      </c>
      <c r="T619" t="s">
        <v>80</v>
      </c>
      <c r="U619" t="s">
        <v>80</v>
      </c>
      <c r="V619" t="s">
        <v>131</v>
      </c>
      <c r="W619" t="s">
        <v>131</v>
      </c>
      <c r="X619" t="s">
        <v>132</v>
      </c>
      <c r="Y619" t="s">
        <v>132</v>
      </c>
      <c r="Z619" t="s">
        <v>607</v>
      </c>
      <c r="AA619" t="s">
        <v>84</v>
      </c>
      <c r="AB619" t="s">
        <v>84</v>
      </c>
      <c r="AC619" t="s">
        <v>86</v>
      </c>
      <c r="AD619" t="s">
        <v>302</v>
      </c>
      <c r="AE619" t="s">
        <v>605</v>
      </c>
      <c r="AF619" t="s">
        <v>1116</v>
      </c>
      <c r="AG619" t="s">
        <v>78</v>
      </c>
      <c r="AH619" t="s">
        <v>78</v>
      </c>
      <c r="AI619" t="s">
        <v>531</v>
      </c>
      <c r="AJ619" t="s">
        <v>217</v>
      </c>
      <c r="AK619" t="s">
        <v>1117</v>
      </c>
      <c r="AL619" t="s">
        <v>91</v>
      </c>
      <c r="AM619" t="s">
        <v>302</v>
      </c>
      <c r="AN619" t="s">
        <v>605</v>
      </c>
      <c r="AO619" t="s">
        <v>1116</v>
      </c>
      <c r="AP619" t="s">
        <v>78</v>
      </c>
      <c r="AQ619" t="s">
        <v>78</v>
      </c>
      <c r="AR619" t="s">
        <v>531</v>
      </c>
      <c r="AS619" t="s">
        <v>217</v>
      </c>
      <c r="AT619" t="s">
        <v>1117</v>
      </c>
      <c r="AU619" t="s">
        <v>91</v>
      </c>
      <c r="AV619">
        <v>43982.01</v>
      </c>
      <c r="AW619">
        <v>0</v>
      </c>
      <c r="AX619">
        <v>41385.54</v>
      </c>
      <c r="AY619">
        <v>0</v>
      </c>
      <c r="AZ619">
        <v>0</v>
      </c>
      <c r="BA619">
        <v>2596.4699999999998</v>
      </c>
      <c r="BB619" t="s">
        <v>92</v>
      </c>
      <c r="BC619" s="1">
        <v>42837</v>
      </c>
      <c r="BD619" s="1">
        <v>42837</v>
      </c>
      <c r="BE619" t="s">
        <v>125</v>
      </c>
      <c r="BF619" t="s">
        <v>78</v>
      </c>
      <c r="BG619" t="s">
        <v>78</v>
      </c>
      <c r="BH619">
        <v>49152</v>
      </c>
      <c r="BI619">
        <v>0</v>
      </c>
      <c r="BJ619" t="s">
        <v>94</v>
      </c>
      <c r="BK619" t="s">
        <v>1102</v>
      </c>
      <c r="BL619" t="s">
        <v>1103</v>
      </c>
      <c r="BM619">
        <v>2</v>
      </c>
      <c r="BN619" t="s">
        <v>97</v>
      </c>
      <c r="BO619">
        <v>1</v>
      </c>
      <c r="BP619">
        <v>2</v>
      </c>
      <c r="BQ619">
        <v>39.950000000000003</v>
      </c>
      <c r="BR619">
        <v>79.900000000000006</v>
      </c>
      <c r="BS619" t="s">
        <v>98</v>
      </c>
      <c r="BT619">
        <v>0</v>
      </c>
      <c r="BU619">
        <v>0</v>
      </c>
      <c r="BV619">
        <v>0</v>
      </c>
      <c r="BW619">
        <v>39.6</v>
      </c>
      <c r="BX619">
        <v>79.2</v>
      </c>
      <c r="BY619">
        <v>0.7</v>
      </c>
      <c r="BZ619">
        <v>0.87609511889862002</v>
      </c>
      <c r="CA619" t="s">
        <v>78</v>
      </c>
      <c r="CB619" t="s">
        <v>78</v>
      </c>
    </row>
    <row r="620" spans="1:80" x14ac:dyDescent="0.25">
      <c r="A620" t="s">
        <v>1114</v>
      </c>
      <c r="B620" t="s">
        <v>720</v>
      </c>
      <c r="C620">
        <f>YEAR(Table_cherry_TWO_View_VY_SOP_Detail[[#This Row],[Document_Date]])</f>
        <v>2017</v>
      </c>
      <c r="D620">
        <f>MONTH(Table_cherry_TWO_View_VY_SOP_Detail[[#This Row],[Document_Date]])</f>
        <v>4</v>
      </c>
      <c r="E620" t="str">
        <f>TEXT(Table_cherry_TWO_View_VY_SOP_Detail[[#This Row],[Document_Date]], "yyyy-MMM")</f>
        <v>2017-Apr</v>
      </c>
      <c r="F620" s="3">
        <f>WEEKDAY(Table_cherry_TWO_View_VY_SOP_Detail[[#This Row],[Document_Date]])</f>
        <v>4</v>
      </c>
      <c r="G620">
        <f>WEEKNUM(Table_cherry_TWO_View_VY_SOP_Detail[[#This Row],[Document_Date]])</f>
        <v>15</v>
      </c>
      <c r="H620">
        <f ca="1">_xlfn.DAYS(Table_cherry_TWO_View_VY_SOP_Detail[[#This Row],[Due_Date]], Table_cherry_TWO_View_VY_SOP_Detail[[#This Row],[Today]])</f>
        <v>1298</v>
      </c>
      <c r="I620" s="2">
        <f t="shared" ca="1" si="9"/>
        <v>41539</v>
      </c>
      <c r="J620" s="1">
        <v>42837</v>
      </c>
      <c r="K620" s="1">
        <v>1</v>
      </c>
      <c r="L620" s="1">
        <v>42837</v>
      </c>
      <c r="M620" s="1">
        <v>42837</v>
      </c>
      <c r="N620">
        <v>328</v>
      </c>
      <c r="O620" t="s">
        <v>114</v>
      </c>
      <c r="P620" t="s">
        <v>604</v>
      </c>
      <c r="Q620" t="s">
        <v>605</v>
      </c>
      <c r="R620" t="s">
        <v>78</v>
      </c>
      <c r="S620" t="s">
        <v>1115</v>
      </c>
      <c r="T620" t="s">
        <v>80</v>
      </c>
      <c r="U620" t="s">
        <v>80</v>
      </c>
      <c r="V620" t="s">
        <v>131</v>
      </c>
      <c r="W620" t="s">
        <v>131</v>
      </c>
      <c r="X620" t="s">
        <v>132</v>
      </c>
      <c r="Y620" t="s">
        <v>132</v>
      </c>
      <c r="Z620" t="s">
        <v>607</v>
      </c>
      <c r="AA620" t="s">
        <v>84</v>
      </c>
      <c r="AB620" t="s">
        <v>84</v>
      </c>
      <c r="AC620" t="s">
        <v>86</v>
      </c>
      <c r="AD620" t="s">
        <v>302</v>
      </c>
      <c r="AE620" t="s">
        <v>605</v>
      </c>
      <c r="AF620" t="s">
        <v>1116</v>
      </c>
      <c r="AG620" t="s">
        <v>78</v>
      </c>
      <c r="AH620" t="s">
        <v>78</v>
      </c>
      <c r="AI620" t="s">
        <v>531</v>
      </c>
      <c r="AJ620" t="s">
        <v>217</v>
      </c>
      <c r="AK620" t="s">
        <v>1117</v>
      </c>
      <c r="AL620" t="s">
        <v>91</v>
      </c>
      <c r="AM620" t="s">
        <v>302</v>
      </c>
      <c r="AN620" t="s">
        <v>605</v>
      </c>
      <c r="AO620" t="s">
        <v>1116</v>
      </c>
      <c r="AP620" t="s">
        <v>78</v>
      </c>
      <c r="AQ620" t="s">
        <v>78</v>
      </c>
      <c r="AR620" t="s">
        <v>531</v>
      </c>
      <c r="AS620" t="s">
        <v>217</v>
      </c>
      <c r="AT620" t="s">
        <v>1117</v>
      </c>
      <c r="AU620" t="s">
        <v>91</v>
      </c>
      <c r="AV620">
        <v>43982.01</v>
      </c>
      <c r="AW620">
        <v>0</v>
      </c>
      <c r="AX620">
        <v>41385.54</v>
      </c>
      <c r="AY620">
        <v>0</v>
      </c>
      <c r="AZ620">
        <v>0</v>
      </c>
      <c r="BA620">
        <v>2596.4699999999998</v>
      </c>
      <c r="BB620" t="s">
        <v>92</v>
      </c>
      <c r="BC620" s="1">
        <v>42837</v>
      </c>
      <c r="BD620" s="1">
        <v>42837</v>
      </c>
      <c r="BE620" t="s">
        <v>125</v>
      </c>
      <c r="BF620" t="s">
        <v>78</v>
      </c>
      <c r="BG620" t="s">
        <v>78</v>
      </c>
      <c r="BH620">
        <v>65536</v>
      </c>
      <c r="BI620">
        <v>0</v>
      </c>
      <c r="BJ620" t="s">
        <v>94</v>
      </c>
      <c r="BK620" t="s">
        <v>1107</v>
      </c>
      <c r="BL620" t="s">
        <v>1108</v>
      </c>
      <c r="BM620">
        <v>1</v>
      </c>
      <c r="BN620" t="s">
        <v>97</v>
      </c>
      <c r="BO620">
        <v>1</v>
      </c>
      <c r="BP620">
        <v>1</v>
      </c>
      <c r="BQ620">
        <v>749.95</v>
      </c>
      <c r="BR620">
        <v>749.95</v>
      </c>
      <c r="BS620" t="s">
        <v>98</v>
      </c>
      <c r="BT620">
        <v>0</v>
      </c>
      <c r="BU620">
        <v>0</v>
      </c>
      <c r="BV620">
        <v>0</v>
      </c>
      <c r="BW620">
        <v>702</v>
      </c>
      <c r="BX620">
        <v>702</v>
      </c>
      <c r="BY620">
        <v>47.95</v>
      </c>
      <c r="BZ620">
        <v>6.3937595839722601</v>
      </c>
      <c r="CA620" t="s">
        <v>78</v>
      </c>
      <c r="CB620" t="s">
        <v>78</v>
      </c>
    </row>
    <row r="621" spans="1:80" x14ac:dyDescent="0.25">
      <c r="A621" t="s">
        <v>1114</v>
      </c>
      <c r="B621" t="s">
        <v>720</v>
      </c>
      <c r="C621">
        <f>YEAR(Table_cherry_TWO_View_VY_SOP_Detail[[#This Row],[Document_Date]])</f>
        <v>2017</v>
      </c>
      <c r="D621">
        <f>MONTH(Table_cherry_TWO_View_VY_SOP_Detail[[#This Row],[Document_Date]])</f>
        <v>4</v>
      </c>
      <c r="E621" t="str">
        <f>TEXT(Table_cherry_TWO_View_VY_SOP_Detail[[#This Row],[Document_Date]], "yyyy-MMM")</f>
        <v>2017-Apr</v>
      </c>
      <c r="F621" s="3">
        <f>WEEKDAY(Table_cherry_TWO_View_VY_SOP_Detail[[#This Row],[Document_Date]])</f>
        <v>4</v>
      </c>
      <c r="G621">
        <f>WEEKNUM(Table_cherry_TWO_View_VY_SOP_Detail[[#This Row],[Document_Date]])</f>
        <v>15</v>
      </c>
      <c r="H621">
        <f ca="1">_xlfn.DAYS(Table_cherry_TWO_View_VY_SOP_Detail[[#This Row],[Due_Date]], Table_cherry_TWO_View_VY_SOP_Detail[[#This Row],[Today]])</f>
        <v>1298</v>
      </c>
      <c r="I621" s="2">
        <f t="shared" ca="1" si="9"/>
        <v>41539</v>
      </c>
      <c r="J621" s="1">
        <v>42837</v>
      </c>
      <c r="K621" s="1">
        <v>1</v>
      </c>
      <c r="L621" s="1">
        <v>42837</v>
      </c>
      <c r="M621" s="1">
        <v>42837</v>
      </c>
      <c r="N621">
        <v>328</v>
      </c>
      <c r="O621" t="s">
        <v>114</v>
      </c>
      <c r="P621" t="s">
        <v>604</v>
      </c>
      <c r="Q621" t="s">
        <v>605</v>
      </c>
      <c r="R621" t="s">
        <v>78</v>
      </c>
      <c r="S621" t="s">
        <v>1115</v>
      </c>
      <c r="T621" t="s">
        <v>80</v>
      </c>
      <c r="U621" t="s">
        <v>80</v>
      </c>
      <c r="V621" t="s">
        <v>131</v>
      </c>
      <c r="W621" t="s">
        <v>131</v>
      </c>
      <c r="X621" t="s">
        <v>132</v>
      </c>
      <c r="Y621" t="s">
        <v>132</v>
      </c>
      <c r="Z621" t="s">
        <v>607</v>
      </c>
      <c r="AA621" t="s">
        <v>84</v>
      </c>
      <c r="AB621" t="s">
        <v>84</v>
      </c>
      <c r="AC621" t="s">
        <v>86</v>
      </c>
      <c r="AD621" t="s">
        <v>302</v>
      </c>
      <c r="AE621" t="s">
        <v>605</v>
      </c>
      <c r="AF621" t="s">
        <v>1116</v>
      </c>
      <c r="AG621" t="s">
        <v>78</v>
      </c>
      <c r="AH621" t="s">
        <v>78</v>
      </c>
      <c r="AI621" t="s">
        <v>531</v>
      </c>
      <c r="AJ621" t="s">
        <v>217</v>
      </c>
      <c r="AK621" t="s">
        <v>1117</v>
      </c>
      <c r="AL621" t="s">
        <v>91</v>
      </c>
      <c r="AM621" t="s">
        <v>302</v>
      </c>
      <c r="AN621" t="s">
        <v>605</v>
      </c>
      <c r="AO621" t="s">
        <v>1116</v>
      </c>
      <c r="AP621" t="s">
        <v>78</v>
      </c>
      <c r="AQ621" t="s">
        <v>78</v>
      </c>
      <c r="AR621" t="s">
        <v>531</v>
      </c>
      <c r="AS621" t="s">
        <v>217</v>
      </c>
      <c r="AT621" t="s">
        <v>1117</v>
      </c>
      <c r="AU621" t="s">
        <v>91</v>
      </c>
      <c r="AV621">
        <v>43982.01</v>
      </c>
      <c r="AW621">
        <v>0</v>
      </c>
      <c r="AX621">
        <v>41385.54</v>
      </c>
      <c r="AY621">
        <v>0</v>
      </c>
      <c r="AZ621">
        <v>0</v>
      </c>
      <c r="BA621">
        <v>2596.4699999999998</v>
      </c>
      <c r="BB621" t="s">
        <v>92</v>
      </c>
      <c r="BC621" s="1">
        <v>42837</v>
      </c>
      <c r="BD621" s="1">
        <v>42837</v>
      </c>
      <c r="BE621" t="s">
        <v>125</v>
      </c>
      <c r="BF621" t="s">
        <v>78</v>
      </c>
      <c r="BG621" t="s">
        <v>78</v>
      </c>
      <c r="BH621">
        <v>81920</v>
      </c>
      <c r="BI621">
        <v>0</v>
      </c>
      <c r="BJ621" t="s">
        <v>94</v>
      </c>
      <c r="BK621" t="s">
        <v>1118</v>
      </c>
      <c r="BL621" t="s">
        <v>1119</v>
      </c>
      <c r="BM621">
        <v>2</v>
      </c>
      <c r="BN621" t="s">
        <v>97</v>
      </c>
      <c r="BO621">
        <v>1</v>
      </c>
      <c r="BP621">
        <v>2</v>
      </c>
      <c r="BQ621">
        <v>72.95</v>
      </c>
      <c r="BR621">
        <v>145.9</v>
      </c>
      <c r="BS621" t="s">
        <v>98</v>
      </c>
      <c r="BT621">
        <v>0</v>
      </c>
      <c r="BU621">
        <v>0</v>
      </c>
      <c r="BV621">
        <v>0</v>
      </c>
      <c r="BW621">
        <v>80.099999999999994</v>
      </c>
      <c r="BX621">
        <v>160.19999999999999</v>
      </c>
      <c r="BY621">
        <v>-14.3</v>
      </c>
      <c r="BZ621">
        <v>-9.8012337217272094</v>
      </c>
      <c r="CA621" t="s">
        <v>78</v>
      </c>
      <c r="CB621" t="s">
        <v>78</v>
      </c>
    </row>
    <row r="622" spans="1:80" x14ac:dyDescent="0.25">
      <c r="A622" t="s">
        <v>1114</v>
      </c>
      <c r="B622" t="s">
        <v>720</v>
      </c>
      <c r="C622">
        <f>YEAR(Table_cherry_TWO_View_VY_SOP_Detail[[#This Row],[Document_Date]])</f>
        <v>2017</v>
      </c>
      <c r="D622">
        <f>MONTH(Table_cherry_TWO_View_VY_SOP_Detail[[#This Row],[Document_Date]])</f>
        <v>4</v>
      </c>
      <c r="E622" t="str">
        <f>TEXT(Table_cherry_TWO_View_VY_SOP_Detail[[#This Row],[Document_Date]], "yyyy-MMM")</f>
        <v>2017-Apr</v>
      </c>
      <c r="F622" s="3">
        <f>WEEKDAY(Table_cherry_TWO_View_VY_SOP_Detail[[#This Row],[Document_Date]])</f>
        <v>4</v>
      </c>
      <c r="G622">
        <f>WEEKNUM(Table_cherry_TWO_View_VY_SOP_Detail[[#This Row],[Document_Date]])</f>
        <v>15</v>
      </c>
      <c r="H622">
        <f ca="1">_xlfn.DAYS(Table_cherry_TWO_View_VY_SOP_Detail[[#This Row],[Due_Date]], Table_cherry_TWO_View_VY_SOP_Detail[[#This Row],[Today]])</f>
        <v>1298</v>
      </c>
      <c r="I622" s="2">
        <f t="shared" ca="1" si="9"/>
        <v>41539</v>
      </c>
      <c r="J622" s="1">
        <v>42837</v>
      </c>
      <c r="K622" s="1">
        <v>1</v>
      </c>
      <c r="L622" s="1">
        <v>42837</v>
      </c>
      <c r="M622" s="1">
        <v>42837</v>
      </c>
      <c r="N622">
        <v>328</v>
      </c>
      <c r="O622" t="s">
        <v>114</v>
      </c>
      <c r="P622" t="s">
        <v>604</v>
      </c>
      <c r="Q622" t="s">
        <v>605</v>
      </c>
      <c r="R622" t="s">
        <v>78</v>
      </c>
      <c r="S622" t="s">
        <v>1115</v>
      </c>
      <c r="T622" t="s">
        <v>80</v>
      </c>
      <c r="U622" t="s">
        <v>80</v>
      </c>
      <c r="V622" t="s">
        <v>131</v>
      </c>
      <c r="W622" t="s">
        <v>131</v>
      </c>
      <c r="X622" t="s">
        <v>132</v>
      </c>
      <c r="Y622" t="s">
        <v>132</v>
      </c>
      <c r="Z622" t="s">
        <v>607</v>
      </c>
      <c r="AA622" t="s">
        <v>84</v>
      </c>
      <c r="AB622" t="s">
        <v>84</v>
      </c>
      <c r="AC622" t="s">
        <v>86</v>
      </c>
      <c r="AD622" t="s">
        <v>302</v>
      </c>
      <c r="AE622" t="s">
        <v>605</v>
      </c>
      <c r="AF622" t="s">
        <v>1116</v>
      </c>
      <c r="AG622" t="s">
        <v>78</v>
      </c>
      <c r="AH622" t="s">
        <v>78</v>
      </c>
      <c r="AI622" t="s">
        <v>531</v>
      </c>
      <c r="AJ622" t="s">
        <v>217</v>
      </c>
      <c r="AK622" t="s">
        <v>1117</v>
      </c>
      <c r="AL622" t="s">
        <v>91</v>
      </c>
      <c r="AM622" t="s">
        <v>302</v>
      </c>
      <c r="AN622" t="s">
        <v>605</v>
      </c>
      <c r="AO622" t="s">
        <v>1116</v>
      </c>
      <c r="AP622" t="s">
        <v>78</v>
      </c>
      <c r="AQ622" t="s">
        <v>78</v>
      </c>
      <c r="AR622" t="s">
        <v>531</v>
      </c>
      <c r="AS622" t="s">
        <v>217</v>
      </c>
      <c r="AT622" t="s">
        <v>1117</v>
      </c>
      <c r="AU622" t="s">
        <v>91</v>
      </c>
      <c r="AV622">
        <v>43982.01</v>
      </c>
      <c r="AW622">
        <v>0</v>
      </c>
      <c r="AX622">
        <v>41385.54</v>
      </c>
      <c r="AY622">
        <v>0</v>
      </c>
      <c r="AZ622">
        <v>0</v>
      </c>
      <c r="BA622">
        <v>2596.4699999999998</v>
      </c>
      <c r="BB622" t="s">
        <v>92</v>
      </c>
      <c r="BC622" s="1">
        <v>42837</v>
      </c>
      <c r="BD622" s="1">
        <v>42837</v>
      </c>
      <c r="BE622" t="s">
        <v>125</v>
      </c>
      <c r="BF622" t="s">
        <v>78</v>
      </c>
      <c r="BG622" t="s">
        <v>78</v>
      </c>
      <c r="BH622">
        <v>98304</v>
      </c>
      <c r="BI622">
        <v>0</v>
      </c>
      <c r="BJ622" t="s">
        <v>94</v>
      </c>
      <c r="BK622" t="s">
        <v>159</v>
      </c>
      <c r="BL622" t="s">
        <v>160</v>
      </c>
      <c r="BM622">
        <v>3</v>
      </c>
      <c r="BN622" t="s">
        <v>97</v>
      </c>
      <c r="BO622">
        <v>1</v>
      </c>
      <c r="BP622">
        <v>3</v>
      </c>
      <c r="BQ622">
        <v>19.95</v>
      </c>
      <c r="BR622">
        <v>59.85</v>
      </c>
      <c r="BS622" t="s">
        <v>98</v>
      </c>
      <c r="BT622">
        <v>0</v>
      </c>
      <c r="BU622">
        <v>0</v>
      </c>
      <c r="BV622">
        <v>0</v>
      </c>
      <c r="BW622">
        <v>5.98</v>
      </c>
      <c r="BX622">
        <v>17.940000000000001</v>
      </c>
      <c r="BY622">
        <v>41.91</v>
      </c>
      <c r="BZ622">
        <v>70.025062656641595</v>
      </c>
      <c r="CA622" t="s">
        <v>99</v>
      </c>
      <c r="CB622" t="s">
        <v>78</v>
      </c>
    </row>
    <row r="623" spans="1:80" x14ac:dyDescent="0.25">
      <c r="A623" t="s">
        <v>1114</v>
      </c>
      <c r="B623" t="s">
        <v>720</v>
      </c>
      <c r="C623">
        <f>YEAR(Table_cherry_TWO_View_VY_SOP_Detail[[#This Row],[Document_Date]])</f>
        <v>2017</v>
      </c>
      <c r="D623">
        <f>MONTH(Table_cherry_TWO_View_VY_SOP_Detail[[#This Row],[Document_Date]])</f>
        <v>4</v>
      </c>
      <c r="E623" t="str">
        <f>TEXT(Table_cherry_TWO_View_VY_SOP_Detail[[#This Row],[Document_Date]], "yyyy-MMM")</f>
        <v>2017-Apr</v>
      </c>
      <c r="F623" s="3">
        <f>WEEKDAY(Table_cherry_TWO_View_VY_SOP_Detail[[#This Row],[Document_Date]])</f>
        <v>4</v>
      </c>
      <c r="G623">
        <f>WEEKNUM(Table_cherry_TWO_View_VY_SOP_Detail[[#This Row],[Document_Date]])</f>
        <v>15</v>
      </c>
      <c r="H623">
        <f ca="1">_xlfn.DAYS(Table_cherry_TWO_View_VY_SOP_Detail[[#This Row],[Due_Date]], Table_cherry_TWO_View_VY_SOP_Detail[[#This Row],[Today]])</f>
        <v>1298</v>
      </c>
      <c r="I623" s="2">
        <f t="shared" ca="1" si="9"/>
        <v>41539</v>
      </c>
      <c r="J623" s="1">
        <v>42837</v>
      </c>
      <c r="K623" s="1">
        <v>1</v>
      </c>
      <c r="L623" s="1">
        <v>42837</v>
      </c>
      <c r="M623" s="1">
        <v>42837</v>
      </c>
      <c r="N623">
        <v>328</v>
      </c>
      <c r="O623" t="s">
        <v>114</v>
      </c>
      <c r="P623" t="s">
        <v>604</v>
      </c>
      <c r="Q623" t="s">
        <v>605</v>
      </c>
      <c r="R623" t="s">
        <v>78</v>
      </c>
      <c r="S623" t="s">
        <v>1115</v>
      </c>
      <c r="T623" t="s">
        <v>80</v>
      </c>
      <c r="U623" t="s">
        <v>80</v>
      </c>
      <c r="V623" t="s">
        <v>131</v>
      </c>
      <c r="W623" t="s">
        <v>131</v>
      </c>
      <c r="X623" t="s">
        <v>132</v>
      </c>
      <c r="Y623" t="s">
        <v>132</v>
      </c>
      <c r="Z623" t="s">
        <v>607</v>
      </c>
      <c r="AA623" t="s">
        <v>84</v>
      </c>
      <c r="AB623" t="s">
        <v>84</v>
      </c>
      <c r="AC623" t="s">
        <v>86</v>
      </c>
      <c r="AD623" t="s">
        <v>302</v>
      </c>
      <c r="AE623" t="s">
        <v>605</v>
      </c>
      <c r="AF623" t="s">
        <v>1116</v>
      </c>
      <c r="AG623" t="s">
        <v>78</v>
      </c>
      <c r="AH623" t="s">
        <v>78</v>
      </c>
      <c r="AI623" t="s">
        <v>531</v>
      </c>
      <c r="AJ623" t="s">
        <v>217</v>
      </c>
      <c r="AK623" t="s">
        <v>1117</v>
      </c>
      <c r="AL623" t="s">
        <v>91</v>
      </c>
      <c r="AM623" t="s">
        <v>302</v>
      </c>
      <c r="AN623" t="s">
        <v>605</v>
      </c>
      <c r="AO623" t="s">
        <v>1116</v>
      </c>
      <c r="AP623" t="s">
        <v>78</v>
      </c>
      <c r="AQ623" t="s">
        <v>78</v>
      </c>
      <c r="AR623" t="s">
        <v>531</v>
      </c>
      <c r="AS623" t="s">
        <v>217</v>
      </c>
      <c r="AT623" t="s">
        <v>1117</v>
      </c>
      <c r="AU623" t="s">
        <v>91</v>
      </c>
      <c r="AV623">
        <v>43982.01</v>
      </c>
      <c r="AW623">
        <v>0</v>
      </c>
      <c r="AX623">
        <v>41385.54</v>
      </c>
      <c r="AY623">
        <v>0</v>
      </c>
      <c r="AZ623">
        <v>0</v>
      </c>
      <c r="BA623">
        <v>2596.4699999999998</v>
      </c>
      <c r="BB623" t="s">
        <v>92</v>
      </c>
      <c r="BC623" s="1">
        <v>42837</v>
      </c>
      <c r="BD623" s="1">
        <v>42837</v>
      </c>
      <c r="BE623" t="s">
        <v>125</v>
      </c>
      <c r="BF623" t="s">
        <v>78</v>
      </c>
      <c r="BG623" t="s">
        <v>78</v>
      </c>
      <c r="BH623">
        <v>114688</v>
      </c>
      <c r="BI623">
        <v>0</v>
      </c>
      <c r="BJ623" t="s">
        <v>94</v>
      </c>
      <c r="BK623" t="s">
        <v>111</v>
      </c>
      <c r="BL623" t="s">
        <v>112</v>
      </c>
      <c r="BM623">
        <v>1</v>
      </c>
      <c r="BN623" t="s">
        <v>97</v>
      </c>
      <c r="BO623">
        <v>1</v>
      </c>
      <c r="BP623">
        <v>1</v>
      </c>
      <c r="BQ623">
        <v>89.95</v>
      </c>
      <c r="BR623">
        <v>89.95</v>
      </c>
      <c r="BS623" t="s">
        <v>98</v>
      </c>
      <c r="BT623">
        <v>0</v>
      </c>
      <c r="BU623">
        <v>0</v>
      </c>
      <c r="BV623">
        <v>0</v>
      </c>
      <c r="BW623">
        <v>41.98</v>
      </c>
      <c r="BX623">
        <v>41.98</v>
      </c>
      <c r="BY623">
        <v>47.97</v>
      </c>
      <c r="BZ623">
        <v>53.329627570872709</v>
      </c>
      <c r="CA623" t="s">
        <v>99</v>
      </c>
      <c r="CB623" t="s">
        <v>78</v>
      </c>
    </row>
    <row r="624" spans="1:80" x14ac:dyDescent="0.25">
      <c r="A624" t="s">
        <v>1114</v>
      </c>
      <c r="B624" t="s">
        <v>720</v>
      </c>
      <c r="C624">
        <f>YEAR(Table_cherry_TWO_View_VY_SOP_Detail[[#This Row],[Document_Date]])</f>
        <v>2017</v>
      </c>
      <c r="D624">
        <f>MONTH(Table_cherry_TWO_View_VY_SOP_Detail[[#This Row],[Document_Date]])</f>
        <v>4</v>
      </c>
      <c r="E624" t="str">
        <f>TEXT(Table_cherry_TWO_View_VY_SOP_Detail[[#This Row],[Document_Date]], "yyyy-MMM")</f>
        <v>2017-Apr</v>
      </c>
      <c r="F624" s="3">
        <f>WEEKDAY(Table_cherry_TWO_View_VY_SOP_Detail[[#This Row],[Document_Date]])</f>
        <v>4</v>
      </c>
      <c r="G624">
        <f>WEEKNUM(Table_cherry_TWO_View_VY_SOP_Detail[[#This Row],[Document_Date]])</f>
        <v>15</v>
      </c>
      <c r="H624">
        <f ca="1">_xlfn.DAYS(Table_cherry_TWO_View_VY_SOP_Detail[[#This Row],[Due_Date]], Table_cherry_TWO_View_VY_SOP_Detail[[#This Row],[Today]])</f>
        <v>1298</v>
      </c>
      <c r="I624" s="2">
        <f t="shared" ca="1" si="9"/>
        <v>41539</v>
      </c>
      <c r="J624" s="1">
        <v>42837</v>
      </c>
      <c r="K624" s="1">
        <v>1</v>
      </c>
      <c r="L624" s="1">
        <v>42837</v>
      </c>
      <c r="M624" s="1">
        <v>42837</v>
      </c>
      <c r="N624">
        <v>328</v>
      </c>
      <c r="O624" t="s">
        <v>114</v>
      </c>
      <c r="P624" t="s">
        <v>604</v>
      </c>
      <c r="Q624" t="s">
        <v>605</v>
      </c>
      <c r="R624" t="s">
        <v>78</v>
      </c>
      <c r="S624" t="s">
        <v>1115</v>
      </c>
      <c r="T624" t="s">
        <v>80</v>
      </c>
      <c r="U624" t="s">
        <v>80</v>
      </c>
      <c r="V624" t="s">
        <v>131</v>
      </c>
      <c r="W624" t="s">
        <v>131</v>
      </c>
      <c r="X624" t="s">
        <v>132</v>
      </c>
      <c r="Y624" t="s">
        <v>132</v>
      </c>
      <c r="Z624" t="s">
        <v>607</v>
      </c>
      <c r="AA624" t="s">
        <v>84</v>
      </c>
      <c r="AB624" t="s">
        <v>84</v>
      </c>
      <c r="AC624" t="s">
        <v>86</v>
      </c>
      <c r="AD624" t="s">
        <v>302</v>
      </c>
      <c r="AE624" t="s">
        <v>605</v>
      </c>
      <c r="AF624" t="s">
        <v>1116</v>
      </c>
      <c r="AG624" t="s">
        <v>78</v>
      </c>
      <c r="AH624" t="s">
        <v>78</v>
      </c>
      <c r="AI624" t="s">
        <v>531</v>
      </c>
      <c r="AJ624" t="s">
        <v>217</v>
      </c>
      <c r="AK624" t="s">
        <v>1117</v>
      </c>
      <c r="AL624" t="s">
        <v>91</v>
      </c>
      <c r="AM624" t="s">
        <v>302</v>
      </c>
      <c r="AN624" t="s">
        <v>605</v>
      </c>
      <c r="AO624" t="s">
        <v>1116</v>
      </c>
      <c r="AP624" t="s">
        <v>78</v>
      </c>
      <c r="AQ624" t="s">
        <v>78</v>
      </c>
      <c r="AR624" t="s">
        <v>531</v>
      </c>
      <c r="AS624" t="s">
        <v>217</v>
      </c>
      <c r="AT624" t="s">
        <v>1117</v>
      </c>
      <c r="AU624" t="s">
        <v>91</v>
      </c>
      <c r="AV624">
        <v>43982.01</v>
      </c>
      <c r="AW624">
        <v>0</v>
      </c>
      <c r="AX624">
        <v>41385.54</v>
      </c>
      <c r="AY624">
        <v>0</v>
      </c>
      <c r="AZ624">
        <v>0</v>
      </c>
      <c r="BA624">
        <v>2596.4699999999998</v>
      </c>
      <c r="BB624" t="s">
        <v>92</v>
      </c>
      <c r="BC624" s="1">
        <v>42837</v>
      </c>
      <c r="BD624" s="1">
        <v>42837</v>
      </c>
      <c r="BE624" t="s">
        <v>125</v>
      </c>
      <c r="BF624" t="s">
        <v>78</v>
      </c>
      <c r="BG624" t="s">
        <v>78</v>
      </c>
      <c r="BH624">
        <v>131072</v>
      </c>
      <c r="BI624">
        <v>0</v>
      </c>
      <c r="BJ624" t="s">
        <v>94</v>
      </c>
      <c r="BK624" t="s">
        <v>328</v>
      </c>
      <c r="BL624" t="s">
        <v>329</v>
      </c>
      <c r="BM624">
        <v>1</v>
      </c>
      <c r="BN624" t="s">
        <v>97</v>
      </c>
      <c r="BO624">
        <v>1</v>
      </c>
      <c r="BP624">
        <v>1</v>
      </c>
      <c r="BQ624">
        <v>119.95</v>
      </c>
      <c r="BR624">
        <v>119.95</v>
      </c>
      <c r="BS624" t="s">
        <v>98</v>
      </c>
      <c r="BT624">
        <v>0</v>
      </c>
      <c r="BU624">
        <v>0</v>
      </c>
      <c r="BV624">
        <v>0</v>
      </c>
      <c r="BW624">
        <v>59.29</v>
      </c>
      <c r="BX624">
        <v>59.29</v>
      </c>
      <c r="BY624">
        <v>60.66</v>
      </c>
      <c r="BZ624">
        <v>50.571071279699872</v>
      </c>
      <c r="CA624" t="s">
        <v>99</v>
      </c>
      <c r="CB624" t="s">
        <v>78</v>
      </c>
    </row>
    <row r="625" spans="1:80" x14ac:dyDescent="0.25">
      <c r="A625" t="s">
        <v>1114</v>
      </c>
      <c r="B625" t="s">
        <v>720</v>
      </c>
      <c r="C625">
        <f>YEAR(Table_cherry_TWO_View_VY_SOP_Detail[[#This Row],[Document_Date]])</f>
        <v>2017</v>
      </c>
      <c r="D625">
        <f>MONTH(Table_cherry_TWO_View_VY_SOP_Detail[[#This Row],[Document_Date]])</f>
        <v>4</v>
      </c>
      <c r="E625" t="str">
        <f>TEXT(Table_cherry_TWO_View_VY_SOP_Detail[[#This Row],[Document_Date]], "yyyy-MMM")</f>
        <v>2017-Apr</v>
      </c>
      <c r="F625" s="3">
        <f>WEEKDAY(Table_cherry_TWO_View_VY_SOP_Detail[[#This Row],[Document_Date]])</f>
        <v>4</v>
      </c>
      <c r="G625">
        <f>WEEKNUM(Table_cherry_TWO_View_VY_SOP_Detail[[#This Row],[Document_Date]])</f>
        <v>15</v>
      </c>
      <c r="H625">
        <f ca="1">_xlfn.DAYS(Table_cherry_TWO_View_VY_SOP_Detail[[#This Row],[Due_Date]], Table_cherry_TWO_View_VY_SOP_Detail[[#This Row],[Today]])</f>
        <v>1298</v>
      </c>
      <c r="I625" s="2">
        <f t="shared" ca="1" si="9"/>
        <v>41539</v>
      </c>
      <c r="J625" s="1">
        <v>42837</v>
      </c>
      <c r="K625" s="1">
        <v>1</v>
      </c>
      <c r="L625" s="1">
        <v>42837</v>
      </c>
      <c r="M625" s="1">
        <v>42837</v>
      </c>
      <c r="N625">
        <v>328</v>
      </c>
      <c r="O625" t="s">
        <v>114</v>
      </c>
      <c r="P625" t="s">
        <v>604</v>
      </c>
      <c r="Q625" t="s">
        <v>605</v>
      </c>
      <c r="R625" t="s">
        <v>78</v>
      </c>
      <c r="S625" t="s">
        <v>1115</v>
      </c>
      <c r="T625" t="s">
        <v>80</v>
      </c>
      <c r="U625" t="s">
        <v>80</v>
      </c>
      <c r="V625" t="s">
        <v>131</v>
      </c>
      <c r="W625" t="s">
        <v>131</v>
      </c>
      <c r="X625" t="s">
        <v>132</v>
      </c>
      <c r="Y625" t="s">
        <v>132</v>
      </c>
      <c r="Z625" t="s">
        <v>607</v>
      </c>
      <c r="AA625" t="s">
        <v>84</v>
      </c>
      <c r="AB625" t="s">
        <v>84</v>
      </c>
      <c r="AC625" t="s">
        <v>86</v>
      </c>
      <c r="AD625" t="s">
        <v>302</v>
      </c>
      <c r="AE625" t="s">
        <v>605</v>
      </c>
      <c r="AF625" t="s">
        <v>1116</v>
      </c>
      <c r="AG625" t="s">
        <v>78</v>
      </c>
      <c r="AH625" t="s">
        <v>78</v>
      </c>
      <c r="AI625" t="s">
        <v>531</v>
      </c>
      <c r="AJ625" t="s">
        <v>217</v>
      </c>
      <c r="AK625" t="s">
        <v>1117</v>
      </c>
      <c r="AL625" t="s">
        <v>91</v>
      </c>
      <c r="AM625" t="s">
        <v>302</v>
      </c>
      <c r="AN625" t="s">
        <v>605</v>
      </c>
      <c r="AO625" t="s">
        <v>1116</v>
      </c>
      <c r="AP625" t="s">
        <v>78</v>
      </c>
      <c r="AQ625" t="s">
        <v>78</v>
      </c>
      <c r="AR625" t="s">
        <v>531</v>
      </c>
      <c r="AS625" t="s">
        <v>217</v>
      </c>
      <c r="AT625" t="s">
        <v>1117</v>
      </c>
      <c r="AU625" t="s">
        <v>91</v>
      </c>
      <c r="AV625">
        <v>43982.01</v>
      </c>
      <c r="AW625">
        <v>0</v>
      </c>
      <c r="AX625">
        <v>41385.54</v>
      </c>
      <c r="AY625">
        <v>0</v>
      </c>
      <c r="AZ625">
        <v>0</v>
      </c>
      <c r="BA625">
        <v>2596.4699999999998</v>
      </c>
      <c r="BB625" t="s">
        <v>92</v>
      </c>
      <c r="BC625" s="1">
        <v>42837</v>
      </c>
      <c r="BD625" s="1">
        <v>42837</v>
      </c>
      <c r="BE625" t="s">
        <v>125</v>
      </c>
      <c r="BF625" t="s">
        <v>78</v>
      </c>
      <c r="BG625" t="s">
        <v>78</v>
      </c>
      <c r="BH625">
        <v>147456</v>
      </c>
      <c r="BI625">
        <v>0</v>
      </c>
      <c r="BJ625" t="s">
        <v>94</v>
      </c>
      <c r="BK625" t="s">
        <v>864</v>
      </c>
      <c r="BL625" t="s">
        <v>865</v>
      </c>
      <c r="BM625">
        <v>1</v>
      </c>
      <c r="BN625" t="s">
        <v>97</v>
      </c>
      <c r="BO625">
        <v>1</v>
      </c>
      <c r="BP625">
        <v>1</v>
      </c>
      <c r="BQ625">
        <v>149.94999999999999</v>
      </c>
      <c r="BR625">
        <v>149.94999999999999</v>
      </c>
      <c r="BS625" t="s">
        <v>98</v>
      </c>
      <c r="BT625">
        <v>0</v>
      </c>
      <c r="BU625">
        <v>0</v>
      </c>
      <c r="BV625">
        <v>0</v>
      </c>
      <c r="BW625">
        <v>73.25</v>
      </c>
      <c r="BX625">
        <v>73.25</v>
      </c>
      <c r="BY625">
        <v>76.7</v>
      </c>
      <c r="BZ625">
        <v>51.150383461153723</v>
      </c>
      <c r="CA625" t="s">
        <v>99</v>
      </c>
      <c r="CB625" t="s">
        <v>78</v>
      </c>
    </row>
    <row r="626" spans="1:80" x14ac:dyDescent="0.25">
      <c r="A626" t="s">
        <v>1114</v>
      </c>
      <c r="B626" t="s">
        <v>720</v>
      </c>
      <c r="C626">
        <f>YEAR(Table_cherry_TWO_View_VY_SOP_Detail[[#This Row],[Document_Date]])</f>
        <v>2017</v>
      </c>
      <c r="D626">
        <f>MONTH(Table_cherry_TWO_View_VY_SOP_Detail[[#This Row],[Document_Date]])</f>
        <v>4</v>
      </c>
      <c r="E626" t="str">
        <f>TEXT(Table_cherry_TWO_View_VY_SOP_Detail[[#This Row],[Document_Date]], "yyyy-MMM")</f>
        <v>2017-Apr</v>
      </c>
      <c r="F626" s="3">
        <f>WEEKDAY(Table_cherry_TWO_View_VY_SOP_Detail[[#This Row],[Document_Date]])</f>
        <v>4</v>
      </c>
      <c r="G626">
        <f>WEEKNUM(Table_cherry_TWO_View_VY_SOP_Detail[[#This Row],[Document_Date]])</f>
        <v>15</v>
      </c>
      <c r="H626">
        <f ca="1">_xlfn.DAYS(Table_cherry_TWO_View_VY_SOP_Detail[[#This Row],[Due_Date]], Table_cherry_TWO_View_VY_SOP_Detail[[#This Row],[Today]])</f>
        <v>1298</v>
      </c>
      <c r="I626" s="2">
        <f t="shared" ca="1" si="9"/>
        <v>41539</v>
      </c>
      <c r="J626" s="1">
        <v>42837</v>
      </c>
      <c r="K626" s="1">
        <v>1</v>
      </c>
      <c r="L626" s="1">
        <v>42837</v>
      </c>
      <c r="M626" s="1">
        <v>42837</v>
      </c>
      <c r="N626">
        <v>328</v>
      </c>
      <c r="O626" t="s">
        <v>114</v>
      </c>
      <c r="P626" t="s">
        <v>604</v>
      </c>
      <c r="Q626" t="s">
        <v>605</v>
      </c>
      <c r="R626" t="s">
        <v>78</v>
      </c>
      <c r="S626" t="s">
        <v>1115</v>
      </c>
      <c r="T626" t="s">
        <v>80</v>
      </c>
      <c r="U626" t="s">
        <v>80</v>
      </c>
      <c r="V626" t="s">
        <v>131</v>
      </c>
      <c r="W626" t="s">
        <v>131</v>
      </c>
      <c r="X626" t="s">
        <v>132</v>
      </c>
      <c r="Y626" t="s">
        <v>132</v>
      </c>
      <c r="Z626" t="s">
        <v>607</v>
      </c>
      <c r="AA626" t="s">
        <v>84</v>
      </c>
      <c r="AB626" t="s">
        <v>84</v>
      </c>
      <c r="AC626" t="s">
        <v>86</v>
      </c>
      <c r="AD626" t="s">
        <v>302</v>
      </c>
      <c r="AE626" t="s">
        <v>605</v>
      </c>
      <c r="AF626" t="s">
        <v>1116</v>
      </c>
      <c r="AG626" t="s">
        <v>78</v>
      </c>
      <c r="AH626" t="s">
        <v>78</v>
      </c>
      <c r="AI626" t="s">
        <v>531</v>
      </c>
      <c r="AJ626" t="s">
        <v>217</v>
      </c>
      <c r="AK626" t="s">
        <v>1117</v>
      </c>
      <c r="AL626" t="s">
        <v>91</v>
      </c>
      <c r="AM626" t="s">
        <v>302</v>
      </c>
      <c r="AN626" t="s">
        <v>605</v>
      </c>
      <c r="AO626" t="s">
        <v>1116</v>
      </c>
      <c r="AP626" t="s">
        <v>78</v>
      </c>
      <c r="AQ626" t="s">
        <v>78</v>
      </c>
      <c r="AR626" t="s">
        <v>531</v>
      </c>
      <c r="AS626" t="s">
        <v>217</v>
      </c>
      <c r="AT626" t="s">
        <v>1117</v>
      </c>
      <c r="AU626" t="s">
        <v>91</v>
      </c>
      <c r="AV626">
        <v>43982.01</v>
      </c>
      <c r="AW626">
        <v>0</v>
      </c>
      <c r="AX626">
        <v>41385.54</v>
      </c>
      <c r="AY626">
        <v>0</v>
      </c>
      <c r="AZ626">
        <v>0</v>
      </c>
      <c r="BA626">
        <v>2596.4699999999998</v>
      </c>
      <c r="BB626" t="s">
        <v>92</v>
      </c>
      <c r="BC626" s="1">
        <v>42837</v>
      </c>
      <c r="BD626" s="1">
        <v>42837</v>
      </c>
      <c r="BE626" t="s">
        <v>125</v>
      </c>
      <c r="BF626" t="s">
        <v>78</v>
      </c>
      <c r="BG626" t="s">
        <v>78</v>
      </c>
      <c r="BH626">
        <v>163840</v>
      </c>
      <c r="BI626">
        <v>0</v>
      </c>
      <c r="BJ626" t="s">
        <v>94</v>
      </c>
      <c r="BK626" t="s">
        <v>1120</v>
      </c>
      <c r="BL626" t="s">
        <v>1121</v>
      </c>
      <c r="BM626">
        <v>2</v>
      </c>
      <c r="BN626" t="s">
        <v>97</v>
      </c>
      <c r="BO626">
        <v>1</v>
      </c>
      <c r="BP626">
        <v>2</v>
      </c>
      <c r="BQ626">
        <v>9.9499999999999993</v>
      </c>
      <c r="BR626">
        <v>19.899999999999999</v>
      </c>
      <c r="BS626" t="s">
        <v>98</v>
      </c>
      <c r="BT626">
        <v>0</v>
      </c>
      <c r="BU626">
        <v>0</v>
      </c>
      <c r="BV626">
        <v>0</v>
      </c>
      <c r="BW626">
        <v>1.2</v>
      </c>
      <c r="BX626">
        <v>2.4</v>
      </c>
      <c r="BY626">
        <v>17.5</v>
      </c>
      <c r="BZ626">
        <v>87.939698492462313</v>
      </c>
      <c r="CA626" t="s">
        <v>78</v>
      </c>
      <c r="CB626" t="s">
        <v>78</v>
      </c>
    </row>
    <row r="627" spans="1:80" x14ac:dyDescent="0.25">
      <c r="A627" t="s">
        <v>1114</v>
      </c>
      <c r="B627" t="s">
        <v>720</v>
      </c>
      <c r="C627">
        <f>YEAR(Table_cherry_TWO_View_VY_SOP_Detail[[#This Row],[Document_Date]])</f>
        <v>2017</v>
      </c>
      <c r="D627">
        <f>MONTH(Table_cherry_TWO_View_VY_SOP_Detail[[#This Row],[Document_Date]])</f>
        <v>4</v>
      </c>
      <c r="E627" t="str">
        <f>TEXT(Table_cherry_TWO_View_VY_SOP_Detail[[#This Row],[Document_Date]], "yyyy-MMM")</f>
        <v>2017-Apr</v>
      </c>
      <c r="F627" s="3">
        <f>WEEKDAY(Table_cherry_TWO_View_VY_SOP_Detail[[#This Row],[Document_Date]])</f>
        <v>4</v>
      </c>
      <c r="G627">
        <f>WEEKNUM(Table_cherry_TWO_View_VY_SOP_Detail[[#This Row],[Document_Date]])</f>
        <v>15</v>
      </c>
      <c r="H627">
        <f ca="1">_xlfn.DAYS(Table_cherry_TWO_View_VY_SOP_Detail[[#This Row],[Due_Date]], Table_cherry_TWO_View_VY_SOP_Detail[[#This Row],[Today]])</f>
        <v>1298</v>
      </c>
      <c r="I627" s="2">
        <f t="shared" ca="1" si="9"/>
        <v>41539</v>
      </c>
      <c r="J627" s="1">
        <v>42837</v>
      </c>
      <c r="K627" s="1">
        <v>1</v>
      </c>
      <c r="L627" s="1">
        <v>42837</v>
      </c>
      <c r="M627" s="1">
        <v>42837</v>
      </c>
      <c r="N627">
        <v>328</v>
      </c>
      <c r="O627" t="s">
        <v>114</v>
      </c>
      <c r="P627" t="s">
        <v>604</v>
      </c>
      <c r="Q627" t="s">
        <v>605</v>
      </c>
      <c r="R627" t="s">
        <v>78</v>
      </c>
      <c r="S627" t="s">
        <v>1115</v>
      </c>
      <c r="T627" t="s">
        <v>80</v>
      </c>
      <c r="U627" t="s">
        <v>80</v>
      </c>
      <c r="V627" t="s">
        <v>131</v>
      </c>
      <c r="W627" t="s">
        <v>131</v>
      </c>
      <c r="X627" t="s">
        <v>132</v>
      </c>
      <c r="Y627" t="s">
        <v>132</v>
      </c>
      <c r="Z627" t="s">
        <v>607</v>
      </c>
      <c r="AA627" t="s">
        <v>84</v>
      </c>
      <c r="AB627" t="s">
        <v>84</v>
      </c>
      <c r="AC627" t="s">
        <v>86</v>
      </c>
      <c r="AD627" t="s">
        <v>302</v>
      </c>
      <c r="AE627" t="s">
        <v>605</v>
      </c>
      <c r="AF627" t="s">
        <v>1116</v>
      </c>
      <c r="AG627" t="s">
        <v>78</v>
      </c>
      <c r="AH627" t="s">
        <v>78</v>
      </c>
      <c r="AI627" t="s">
        <v>531</v>
      </c>
      <c r="AJ627" t="s">
        <v>217</v>
      </c>
      <c r="AK627" t="s">
        <v>1117</v>
      </c>
      <c r="AL627" t="s">
        <v>91</v>
      </c>
      <c r="AM627" t="s">
        <v>302</v>
      </c>
      <c r="AN627" t="s">
        <v>605</v>
      </c>
      <c r="AO627" t="s">
        <v>1116</v>
      </c>
      <c r="AP627" t="s">
        <v>78</v>
      </c>
      <c r="AQ627" t="s">
        <v>78</v>
      </c>
      <c r="AR627" t="s">
        <v>531</v>
      </c>
      <c r="AS627" t="s">
        <v>217</v>
      </c>
      <c r="AT627" t="s">
        <v>1117</v>
      </c>
      <c r="AU627" t="s">
        <v>91</v>
      </c>
      <c r="AV627">
        <v>43982.01</v>
      </c>
      <c r="AW627">
        <v>0</v>
      </c>
      <c r="AX627">
        <v>41385.54</v>
      </c>
      <c r="AY627">
        <v>0</v>
      </c>
      <c r="AZ627">
        <v>0</v>
      </c>
      <c r="BA627">
        <v>2596.4699999999998</v>
      </c>
      <c r="BB627" t="s">
        <v>92</v>
      </c>
      <c r="BC627" s="1">
        <v>42837</v>
      </c>
      <c r="BD627" s="1">
        <v>42837</v>
      </c>
      <c r="BE627" t="s">
        <v>125</v>
      </c>
      <c r="BF627" t="s">
        <v>78</v>
      </c>
      <c r="BG627" t="s">
        <v>78</v>
      </c>
      <c r="BH627">
        <v>180224</v>
      </c>
      <c r="BI627">
        <v>0</v>
      </c>
      <c r="BJ627" t="s">
        <v>94</v>
      </c>
      <c r="BK627" t="s">
        <v>745</v>
      </c>
      <c r="BL627" t="s">
        <v>746</v>
      </c>
      <c r="BM627">
        <v>1</v>
      </c>
      <c r="BN627" t="s">
        <v>97</v>
      </c>
      <c r="BO627">
        <v>1</v>
      </c>
      <c r="BP627">
        <v>1</v>
      </c>
      <c r="BQ627">
        <v>6589.95</v>
      </c>
      <c r="BR627">
        <v>6589.95</v>
      </c>
      <c r="BS627" t="s">
        <v>98</v>
      </c>
      <c r="BT627">
        <v>0</v>
      </c>
      <c r="BU627">
        <v>0</v>
      </c>
      <c r="BV627">
        <v>0</v>
      </c>
      <c r="BW627">
        <v>3290.55</v>
      </c>
      <c r="BX627">
        <v>3290.55</v>
      </c>
      <c r="BY627">
        <v>3299.4</v>
      </c>
      <c r="BZ627">
        <v>50.067147702182872</v>
      </c>
      <c r="CA627" t="s">
        <v>99</v>
      </c>
      <c r="CB627" t="s">
        <v>78</v>
      </c>
    </row>
    <row r="628" spans="1:80" x14ac:dyDescent="0.25">
      <c r="A628" t="s">
        <v>1114</v>
      </c>
      <c r="B628" t="s">
        <v>720</v>
      </c>
      <c r="C628">
        <f>YEAR(Table_cherry_TWO_View_VY_SOP_Detail[[#This Row],[Document_Date]])</f>
        <v>2017</v>
      </c>
      <c r="D628">
        <f>MONTH(Table_cherry_TWO_View_VY_SOP_Detail[[#This Row],[Document_Date]])</f>
        <v>4</v>
      </c>
      <c r="E628" t="str">
        <f>TEXT(Table_cherry_TWO_View_VY_SOP_Detail[[#This Row],[Document_Date]], "yyyy-MMM")</f>
        <v>2017-Apr</v>
      </c>
      <c r="F628" s="3">
        <f>WEEKDAY(Table_cherry_TWO_View_VY_SOP_Detail[[#This Row],[Document_Date]])</f>
        <v>4</v>
      </c>
      <c r="G628">
        <f>WEEKNUM(Table_cherry_TWO_View_VY_SOP_Detail[[#This Row],[Document_Date]])</f>
        <v>15</v>
      </c>
      <c r="H628">
        <f ca="1">_xlfn.DAYS(Table_cherry_TWO_View_VY_SOP_Detail[[#This Row],[Due_Date]], Table_cherry_TWO_View_VY_SOP_Detail[[#This Row],[Today]])</f>
        <v>1298</v>
      </c>
      <c r="I628" s="2">
        <f t="shared" ca="1" si="9"/>
        <v>41539</v>
      </c>
      <c r="J628" s="1">
        <v>42837</v>
      </c>
      <c r="K628" s="1">
        <v>1</v>
      </c>
      <c r="L628" s="1">
        <v>42837</v>
      </c>
      <c r="M628" s="1">
        <v>42837</v>
      </c>
      <c r="N628">
        <v>328</v>
      </c>
      <c r="O628" t="s">
        <v>114</v>
      </c>
      <c r="P628" t="s">
        <v>604</v>
      </c>
      <c r="Q628" t="s">
        <v>605</v>
      </c>
      <c r="R628" t="s">
        <v>78</v>
      </c>
      <c r="S628" t="s">
        <v>1115</v>
      </c>
      <c r="T628" t="s">
        <v>80</v>
      </c>
      <c r="U628" t="s">
        <v>80</v>
      </c>
      <c r="V628" t="s">
        <v>131</v>
      </c>
      <c r="W628" t="s">
        <v>131</v>
      </c>
      <c r="X628" t="s">
        <v>132</v>
      </c>
      <c r="Y628" t="s">
        <v>132</v>
      </c>
      <c r="Z628" t="s">
        <v>607</v>
      </c>
      <c r="AA628" t="s">
        <v>84</v>
      </c>
      <c r="AB628" t="s">
        <v>84</v>
      </c>
      <c r="AC628" t="s">
        <v>86</v>
      </c>
      <c r="AD628" t="s">
        <v>302</v>
      </c>
      <c r="AE628" t="s">
        <v>605</v>
      </c>
      <c r="AF628" t="s">
        <v>1116</v>
      </c>
      <c r="AG628" t="s">
        <v>78</v>
      </c>
      <c r="AH628" t="s">
        <v>78</v>
      </c>
      <c r="AI628" t="s">
        <v>531</v>
      </c>
      <c r="AJ628" t="s">
        <v>217</v>
      </c>
      <c r="AK628" t="s">
        <v>1117</v>
      </c>
      <c r="AL628" t="s">
        <v>91</v>
      </c>
      <c r="AM628" t="s">
        <v>302</v>
      </c>
      <c r="AN628" t="s">
        <v>605</v>
      </c>
      <c r="AO628" t="s">
        <v>1116</v>
      </c>
      <c r="AP628" t="s">
        <v>78</v>
      </c>
      <c r="AQ628" t="s">
        <v>78</v>
      </c>
      <c r="AR628" t="s">
        <v>531</v>
      </c>
      <c r="AS628" t="s">
        <v>217</v>
      </c>
      <c r="AT628" t="s">
        <v>1117</v>
      </c>
      <c r="AU628" t="s">
        <v>91</v>
      </c>
      <c r="AV628">
        <v>43982.01</v>
      </c>
      <c r="AW628">
        <v>0</v>
      </c>
      <c r="AX628">
        <v>41385.54</v>
      </c>
      <c r="AY628">
        <v>0</v>
      </c>
      <c r="AZ628">
        <v>0</v>
      </c>
      <c r="BA628">
        <v>2596.4699999999998</v>
      </c>
      <c r="BB628" t="s">
        <v>92</v>
      </c>
      <c r="BC628" s="1">
        <v>42837</v>
      </c>
      <c r="BD628" s="1">
        <v>42837</v>
      </c>
      <c r="BE628" t="s">
        <v>125</v>
      </c>
      <c r="BF628" t="s">
        <v>78</v>
      </c>
      <c r="BG628" t="s">
        <v>78</v>
      </c>
      <c r="BH628">
        <v>212992</v>
      </c>
      <c r="BI628">
        <v>0</v>
      </c>
      <c r="BJ628" t="s">
        <v>94</v>
      </c>
      <c r="BK628" t="s">
        <v>1122</v>
      </c>
      <c r="BL628" t="s">
        <v>1123</v>
      </c>
      <c r="BM628">
        <v>1</v>
      </c>
      <c r="BN628" t="s">
        <v>97</v>
      </c>
      <c r="BO628">
        <v>1</v>
      </c>
      <c r="BP628">
        <v>1</v>
      </c>
      <c r="BQ628">
        <v>29559.95</v>
      </c>
      <c r="BR628">
        <v>29559.95</v>
      </c>
      <c r="BS628" t="s">
        <v>98</v>
      </c>
      <c r="BT628">
        <v>0</v>
      </c>
      <c r="BU628">
        <v>0</v>
      </c>
      <c r="BV628">
        <v>0</v>
      </c>
      <c r="BW628">
        <v>14778.12</v>
      </c>
      <c r="BX628">
        <v>14778.12</v>
      </c>
      <c r="BY628">
        <v>14781.83</v>
      </c>
      <c r="BZ628">
        <v>50.006275382739148</v>
      </c>
      <c r="CA628" t="s">
        <v>99</v>
      </c>
      <c r="CB628" t="s">
        <v>78</v>
      </c>
    </row>
    <row r="629" spans="1:80" x14ac:dyDescent="0.25">
      <c r="A629" t="s">
        <v>1114</v>
      </c>
      <c r="B629" t="s">
        <v>720</v>
      </c>
      <c r="C629">
        <f>YEAR(Table_cherry_TWO_View_VY_SOP_Detail[[#This Row],[Document_Date]])</f>
        <v>2017</v>
      </c>
      <c r="D629">
        <f>MONTH(Table_cherry_TWO_View_VY_SOP_Detail[[#This Row],[Document_Date]])</f>
        <v>4</v>
      </c>
      <c r="E629" t="str">
        <f>TEXT(Table_cherry_TWO_View_VY_SOP_Detail[[#This Row],[Document_Date]], "yyyy-MMM")</f>
        <v>2017-Apr</v>
      </c>
      <c r="F629" s="3">
        <f>WEEKDAY(Table_cherry_TWO_View_VY_SOP_Detail[[#This Row],[Document_Date]])</f>
        <v>4</v>
      </c>
      <c r="G629">
        <f>WEEKNUM(Table_cherry_TWO_View_VY_SOP_Detail[[#This Row],[Document_Date]])</f>
        <v>15</v>
      </c>
      <c r="H629">
        <f ca="1">_xlfn.DAYS(Table_cherry_TWO_View_VY_SOP_Detail[[#This Row],[Due_Date]], Table_cherry_TWO_View_VY_SOP_Detail[[#This Row],[Today]])</f>
        <v>1298</v>
      </c>
      <c r="I629" s="2">
        <f t="shared" ca="1" si="9"/>
        <v>41539</v>
      </c>
      <c r="J629" s="1">
        <v>42837</v>
      </c>
      <c r="K629" s="1">
        <v>1</v>
      </c>
      <c r="L629" s="1">
        <v>42837</v>
      </c>
      <c r="M629" s="1">
        <v>42837</v>
      </c>
      <c r="N629">
        <v>328</v>
      </c>
      <c r="O629" t="s">
        <v>114</v>
      </c>
      <c r="P629" t="s">
        <v>604</v>
      </c>
      <c r="Q629" t="s">
        <v>605</v>
      </c>
      <c r="R629" t="s">
        <v>78</v>
      </c>
      <c r="S629" t="s">
        <v>1115</v>
      </c>
      <c r="T629" t="s">
        <v>80</v>
      </c>
      <c r="U629" t="s">
        <v>80</v>
      </c>
      <c r="V629" t="s">
        <v>131</v>
      </c>
      <c r="W629" t="s">
        <v>131</v>
      </c>
      <c r="X629" t="s">
        <v>132</v>
      </c>
      <c r="Y629" t="s">
        <v>132</v>
      </c>
      <c r="Z629" t="s">
        <v>607</v>
      </c>
      <c r="AA629" t="s">
        <v>84</v>
      </c>
      <c r="AB629" t="s">
        <v>84</v>
      </c>
      <c r="AC629" t="s">
        <v>86</v>
      </c>
      <c r="AD629" t="s">
        <v>302</v>
      </c>
      <c r="AE629" t="s">
        <v>605</v>
      </c>
      <c r="AF629" t="s">
        <v>1116</v>
      </c>
      <c r="AG629" t="s">
        <v>78</v>
      </c>
      <c r="AH629" t="s">
        <v>78</v>
      </c>
      <c r="AI629" t="s">
        <v>531</v>
      </c>
      <c r="AJ629" t="s">
        <v>217</v>
      </c>
      <c r="AK629" t="s">
        <v>1117</v>
      </c>
      <c r="AL629" t="s">
        <v>91</v>
      </c>
      <c r="AM629" t="s">
        <v>302</v>
      </c>
      <c r="AN629" t="s">
        <v>605</v>
      </c>
      <c r="AO629" t="s">
        <v>1116</v>
      </c>
      <c r="AP629" t="s">
        <v>78</v>
      </c>
      <c r="AQ629" t="s">
        <v>78</v>
      </c>
      <c r="AR629" t="s">
        <v>531</v>
      </c>
      <c r="AS629" t="s">
        <v>217</v>
      </c>
      <c r="AT629" t="s">
        <v>1117</v>
      </c>
      <c r="AU629" t="s">
        <v>91</v>
      </c>
      <c r="AV629">
        <v>43982.01</v>
      </c>
      <c r="AW629">
        <v>0</v>
      </c>
      <c r="AX629">
        <v>41385.54</v>
      </c>
      <c r="AY629">
        <v>0</v>
      </c>
      <c r="AZ629">
        <v>0</v>
      </c>
      <c r="BA629">
        <v>2596.4699999999998</v>
      </c>
      <c r="BB629" t="s">
        <v>92</v>
      </c>
      <c r="BC629" s="1">
        <v>42837</v>
      </c>
      <c r="BD629" s="1">
        <v>42837</v>
      </c>
      <c r="BE629" t="s">
        <v>125</v>
      </c>
      <c r="BF629" t="s">
        <v>78</v>
      </c>
      <c r="BG629" t="s">
        <v>78</v>
      </c>
      <c r="BH629">
        <v>229376</v>
      </c>
      <c r="BI629">
        <v>0</v>
      </c>
      <c r="BJ629" t="s">
        <v>94</v>
      </c>
      <c r="BK629" t="s">
        <v>188</v>
      </c>
      <c r="BL629" t="s">
        <v>189</v>
      </c>
      <c r="BM629">
        <v>2</v>
      </c>
      <c r="BN629" t="s">
        <v>97</v>
      </c>
      <c r="BO629">
        <v>1</v>
      </c>
      <c r="BP629">
        <v>2</v>
      </c>
      <c r="BQ629">
        <v>19.95</v>
      </c>
      <c r="BR629">
        <v>39.9</v>
      </c>
      <c r="BS629" t="s">
        <v>98</v>
      </c>
      <c r="BT629">
        <v>0</v>
      </c>
      <c r="BU629">
        <v>0</v>
      </c>
      <c r="BV629">
        <v>0</v>
      </c>
      <c r="BW629">
        <v>13.5</v>
      </c>
      <c r="BX629">
        <v>27</v>
      </c>
      <c r="BY629">
        <v>12.9</v>
      </c>
      <c r="BZ629">
        <v>32.330827067669169</v>
      </c>
      <c r="CA629" t="s">
        <v>78</v>
      </c>
      <c r="CB629" t="s">
        <v>78</v>
      </c>
    </row>
    <row r="630" spans="1:80" x14ac:dyDescent="0.25">
      <c r="A630" t="s">
        <v>1114</v>
      </c>
      <c r="B630" t="s">
        <v>720</v>
      </c>
      <c r="C630">
        <f>YEAR(Table_cherry_TWO_View_VY_SOP_Detail[[#This Row],[Document_Date]])</f>
        <v>2017</v>
      </c>
      <c r="D630">
        <f>MONTH(Table_cherry_TWO_View_VY_SOP_Detail[[#This Row],[Document_Date]])</f>
        <v>4</v>
      </c>
      <c r="E630" t="str">
        <f>TEXT(Table_cherry_TWO_View_VY_SOP_Detail[[#This Row],[Document_Date]], "yyyy-MMM")</f>
        <v>2017-Apr</v>
      </c>
      <c r="F630" s="3">
        <f>WEEKDAY(Table_cherry_TWO_View_VY_SOP_Detail[[#This Row],[Document_Date]])</f>
        <v>4</v>
      </c>
      <c r="G630">
        <f>WEEKNUM(Table_cherry_TWO_View_VY_SOP_Detail[[#This Row],[Document_Date]])</f>
        <v>15</v>
      </c>
      <c r="H630">
        <f ca="1">_xlfn.DAYS(Table_cherry_TWO_View_VY_SOP_Detail[[#This Row],[Due_Date]], Table_cherry_TWO_View_VY_SOP_Detail[[#This Row],[Today]])</f>
        <v>1298</v>
      </c>
      <c r="I630" s="2">
        <f t="shared" ca="1" si="9"/>
        <v>41539</v>
      </c>
      <c r="J630" s="1">
        <v>42837</v>
      </c>
      <c r="K630" s="1">
        <v>1</v>
      </c>
      <c r="L630" s="1">
        <v>42837</v>
      </c>
      <c r="M630" s="1">
        <v>42837</v>
      </c>
      <c r="N630">
        <v>328</v>
      </c>
      <c r="O630" t="s">
        <v>114</v>
      </c>
      <c r="P630" t="s">
        <v>604</v>
      </c>
      <c r="Q630" t="s">
        <v>605</v>
      </c>
      <c r="R630" t="s">
        <v>78</v>
      </c>
      <c r="S630" t="s">
        <v>1115</v>
      </c>
      <c r="T630" t="s">
        <v>80</v>
      </c>
      <c r="U630" t="s">
        <v>80</v>
      </c>
      <c r="V630" t="s">
        <v>131</v>
      </c>
      <c r="W630" t="s">
        <v>131</v>
      </c>
      <c r="X630" t="s">
        <v>132</v>
      </c>
      <c r="Y630" t="s">
        <v>132</v>
      </c>
      <c r="Z630" t="s">
        <v>607</v>
      </c>
      <c r="AA630" t="s">
        <v>84</v>
      </c>
      <c r="AB630" t="s">
        <v>84</v>
      </c>
      <c r="AC630" t="s">
        <v>86</v>
      </c>
      <c r="AD630" t="s">
        <v>302</v>
      </c>
      <c r="AE630" t="s">
        <v>605</v>
      </c>
      <c r="AF630" t="s">
        <v>1116</v>
      </c>
      <c r="AG630" t="s">
        <v>78</v>
      </c>
      <c r="AH630" t="s">
        <v>78</v>
      </c>
      <c r="AI630" t="s">
        <v>531</v>
      </c>
      <c r="AJ630" t="s">
        <v>217</v>
      </c>
      <c r="AK630" t="s">
        <v>1117</v>
      </c>
      <c r="AL630" t="s">
        <v>91</v>
      </c>
      <c r="AM630" t="s">
        <v>302</v>
      </c>
      <c r="AN630" t="s">
        <v>605</v>
      </c>
      <c r="AO630" t="s">
        <v>1116</v>
      </c>
      <c r="AP630" t="s">
        <v>78</v>
      </c>
      <c r="AQ630" t="s">
        <v>78</v>
      </c>
      <c r="AR630" t="s">
        <v>531</v>
      </c>
      <c r="AS630" t="s">
        <v>217</v>
      </c>
      <c r="AT630" t="s">
        <v>1117</v>
      </c>
      <c r="AU630" t="s">
        <v>91</v>
      </c>
      <c r="AV630">
        <v>43982.01</v>
      </c>
      <c r="AW630">
        <v>0</v>
      </c>
      <c r="AX630">
        <v>41385.54</v>
      </c>
      <c r="AY630">
        <v>0</v>
      </c>
      <c r="AZ630">
        <v>0</v>
      </c>
      <c r="BA630">
        <v>2596.4699999999998</v>
      </c>
      <c r="BB630" t="s">
        <v>92</v>
      </c>
      <c r="BC630" s="1">
        <v>42837</v>
      </c>
      <c r="BD630" s="1">
        <v>42837</v>
      </c>
      <c r="BE630" t="s">
        <v>125</v>
      </c>
      <c r="BF630" t="s">
        <v>78</v>
      </c>
      <c r="BG630" t="s">
        <v>78</v>
      </c>
      <c r="BH630">
        <v>245760</v>
      </c>
      <c r="BI630">
        <v>0</v>
      </c>
      <c r="BJ630" t="s">
        <v>94</v>
      </c>
      <c r="BK630" t="s">
        <v>1124</v>
      </c>
      <c r="BL630" t="s">
        <v>1125</v>
      </c>
      <c r="BM630">
        <v>1</v>
      </c>
      <c r="BN630" t="s">
        <v>97</v>
      </c>
      <c r="BO630">
        <v>1</v>
      </c>
      <c r="BP630">
        <v>1</v>
      </c>
      <c r="BQ630">
        <v>999.95</v>
      </c>
      <c r="BR630">
        <v>999.95</v>
      </c>
      <c r="BS630" t="s">
        <v>98</v>
      </c>
      <c r="BT630">
        <v>0</v>
      </c>
      <c r="BU630">
        <v>0</v>
      </c>
      <c r="BV630">
        <v>0</v>
      </c>
      <c r="BW630">
        <v>810</v>
      </c>
      <c r="BX630">
        <v>810</v>
      </c>
      <c r="BY630">
        <v>189.95</v>
      </c>
      <c r="BZ630">
        <v>18.995949797489871</v>
      </c>
      <c r="CA630" t="s">
        <v>78</v>
      </c>
      <c r="CB630" t="s">
        <v>78</v>
      </c>
    </row>
    <row r="631" spans="1:80" x14ac:dyDescent="0.25">
      <c r="A631" t="s">
        <v>1114</v>
      </c>
      <c r="B631" t="s">
        <v>720</v>
      </c>
      <c r="C631">
        <f>YEAR(Table_cherry_TWO_View_VY_SOP_Detail[[#This Row],[Document_Date]])</f>
        <v>2017</v>
      </c>
      <c r="D631">
        <f>MONTH(Table_cherry_TWO_View_VY_SOP_Detail[[#This Row],[Document_Date]])</f>
        <v>4</v>
      </c>
      <c r="E631" t="str">
        <f>TEXT(Table_cherry_TWO_View_VY_SOP_Detail[[#This Row],[Document_Date]], "yyyy-MMM")</f>
        <v>2017-Apr</v>
      </c>
      <c r="F631" s="3">
        <f>WEEKDAY(Table_cherry_TWO_View_VY_SOP_Detail[[#This Row],[Document_Date]])</f>
        <v>4</v>
      </c>
      <c r="G631">
        <f>WEEKNUM(Table_cherry_TWO_View_VY_SOP_Detail[[#This Row],[Document_Date]])</f>
        <v>15</v>
      </c>
      <c r="H631">
        <f ca="1">_xlfn.DAYS(Table_cherry_TWO_View_VY_SOP_Detail[[#This Row],[Due_Date]], Table_cherry_TWO_View_VY_SOP_Detail[[#This Row],[Today]])</f>
        <v>1298</v>
      </c>
      <c r="I631" s="2">
        <f t="shared" ca="1" si="9"/>
        <v>41539</v>
      </c>
      <c r="J631" s="1">
        <v>42837</v>
      </c>
      <c r="K631" s="1">
        <v>1</v>
      </c>
      <c r="L631" s="1">
        <v>42837</v>
      </c>
      <c r="M631" s="1">
        <v>42837</v>
      </c>
      <c r="N631">
        <v>328</v>
      </c>
      <c r="O631" t="s">
        <v>114</v>
      </c>
      <c r="P631" t="s">
        <v>604</v>
      </c>
      <c r="Q631" t="s">
        <v>605</v>
      </c>
      <c r="R631" t="s">
        <v>78</v>
      </c>
      <c r="S631" t="s">
        <v>1115</v>
      </c>
      <c r="T631" t="s">
        <v>80</v>
      </c>
      <c r="U631" t="s">
        <v>80</v>
      </c>
      <c r="V631" t="s">
        <v>131</v>
      </c>
      <c r="W631" t="s">
        <v>131</v>
      </c>
      <c r="X631" t="s">
        <v>132</v>
      </c>
      <c r="Y631" t="s">
        <v>132</v>
      </c>
      <c r="Z631" t="s">
        <v>607</v>
      </c>
      <c r="AA631" t="s">
        <v>84</v>
      </c>
      <c r="AB631" t="s">
        <v>84</v>
      </c>
      <c r="AC631" t="s">
        <v>86</v>
      </c>
      <c r="AD631" t="s">
        <v>302</v>
      </c>
      <c r="AE631" t="s">
        <v>605</v>
      </c>
      <c r="AF631" t="s">
        <v>1116</v>
      </c>
      <c r="AG631" t="s">
        <v>78</v>
      </c>
      <c r="AH631" t="s">
        <v>78</v>
      </c>
      <c r="AI631" t="s">
        <v>531</v>
      </c>
      <c r="AJ631" t="s">
        <v>217</v>
      </c>
      <c r="AK631" t="s">
        <v>1117</v>
      </c>
      <c r="AL631" t="s">
        <v>91</v>
      </c>
      <c r="AM631" t="s">
        <v>302</v>
      </c>
      <c r="AN631" t="s">
        <v>605</v>
      </c>
      <c r="AO631" t="s">
        <v>1116</v>
      </c>
      <c r="AP631" t="s">
        <v>78</v>
      </c>
      <c r="AQ631" t="s">
        <v>78</v>
      </c>
      <c r="AR631" t="s">
        <v>531</v>
      </c>
      <c r="AS631" t="s">
        <v>217</v>
      </c>
      <c r="AT631" t="s">
        <v>1117</v>
      </c>
      <c r="AU631" t="s">
        <v>91</v>
      </c>
      <c r="AV631">
        <v>43982.01</v>
      </c>
      <c r="AW631">
        <v>0</v>
      </c>
      <c r="AX631">
        <v>41385.54</v>
      </c>
      <c r="AY631">
        <v>0</v>
      </c>
      <c r="AZ631">
        <v>0</v>
      </c>
      <c r="BA631">
        <v>2596.4699999999998</v>
      </c>
      <c r="BB631" t="s">
        <v>92</v>
      </c>
      <c r="BC631" s="1">
        <v>42837</v>
      </c>
      <c r="BD631" s="1">
        <v>42837</v>
      </c>
      <c r="BE631" t="s">
        <v>125</v>
      </c>
      <c r="BF631" t="s">
        <v>78</v>
      </c>
      <c r="BG631" t="s">
        <v>78</v>
      </c>
      <c r="BH631">
        <v>262144</v>
      </c>
      <c r="BI631">
        <v>0</v>
      </c>
      <c r="BJ631" t="s">
        <v>94</v>
      </c>
      <c r="BK631" t="s">
        <v>761</v>
      </c>
      <c r="BL631" t="s">
        <v>762</v>
      </c>
      <c r="BM631">
        <v>2</v>
      </c>
      <c r="BN631" t="s">
        <v>97</v>
      </c>
      <c r="BO631">
        <v>1</v>
      </c>
      <c r="BP631">
        <v>2</v>
      </c>
      <c r="BQ631">
        <v>79.95</v>
      </c>
      <c r="BR631">
        <v>159.9</v>
      </c>
      <c r="BS631" t="s">
        <v>98</v>
      </c>
      <c r="BT631">
        <v>0</v>
      </c>
      <c r="BU631">
        <v>0</v>
      </c>
      <c r="BV631">
        <v>0</v>
      </c>
      <c r="BW631">
        <v>35.89</v>
      </c>
      <c r="BX631">
        <v>71.78</v>
      </c>
      <c r="BY631">
        <v>88.12</v>
      </c>
      <c r="BZ631">
        <v>55.109443402126331</v>
      </c>
      <c r="CA631" t="s">
        <v>99</v>
      </c>
      <c r="CB631" t="s">
        <v>78</v>
      </c>
    </row>
    <row r="632" spans="1:80" x14ac:dyDescent="0.25">
      <c r="A632" t="s">
        <v>1114</v>
      </c>
      <c r="B632" t="s">
        <v>720</v>
      </c>
      <c r="C632">
        <f>YEAR(Table_cherry_TWO_View_VY_SOP_Detail[[#This Row],[Document_Date]])</f>
        <v>2017</v>
      </c>
      <c r="D632">
        <f>MONTH(Table_cherry_TWO_View_VY_SOP_Detail[[#This Row],[Document_Date]])</f>
        <v>4</v>
      </c>
      <c r="E632" t="str">
        <f>TEXT(Table_cherry_TWO_View_VY_SOP_Detail[[#This Row],[Document_Date]], "yyyy-MMM")</f>
        <v>2017-Apr</v>
      </c>
      <c r="F632" s="3">
        <f>WEEKDAY(Table_cherry_TWO_View_VY_SOP_Detail[[#This Row],[Document_Date]])</f>
        <v>4</v>
      </c>
      <c r="G632">
        <f>WEEKNUM(Table_cherry_TWO_View_VY_SOP_Detail[[#This Row],[Document_Date]])</f>
        <v>15</v>
      </c>
      <c r="H632">
        <f ca="1">_xlfn.DAYS(Table_cherry_TWO_View_VY_SOP_Detail[[#This Row],[Due_Date]], Table_cherry_TWO_View_VY_SOP_Detail[[#This Row],[Today]])</f>
        <v>1298</v>
      </c>
      <c r="I632" s="2">
        <f t="shared" ca="1" si="9"/>
        <v>41539</v>
      </c>
      <c r="J632" s="1">
        <v>42837</v>
      </c>
      <c r="K632" s="1">
        <v>1</v>
      </c>
      <c r="L632" s="1">
        <v>42837</v>
      </c>
      <c r="M632" s="1">
        <v>42837</v>
      </c>
      <c r="N632">
        <v>328</v>
      </c>
      <c r="O632" t="s">
        <v>114</v>
      </c>
      <c r="P632" t="s">
        <v>604</v>
      </c>
      <c r="Q632" t="s">
        <v>605</v>
      </c>
      <c r="R632" t="s">
        <v>78</v>
      </c>
      <c r="S632" t="s">
        <v>1115</v>
      </c>
      <c r="T632" t="s">
        <v>80</v>
      </c>
      <c r="U632" t="s">
        <v>80</v>
      </c>
      <c r="V632" t="s">
        <v>131</v>
      </c>
      <c r="W632" t="s">
        <v>131</v>
      </c>
      <c r="X632" t="s">
        <v>132</v>
      </c>
      <c r="Y632" t="s">
        <v>132</v>
      </c>
      <c r="Z632" t="s">
        <v>607</v>
      </c>
      <c r="AA632" t="s">
        <v>84</v>
      </c>
      <c r="AB632" t="s">
        <v>84</v>
      </c>
      <c r="AC632" t="s">
        <v>86</v>
      </c>
      <c r="AD632" t="s">
        <v>302</v>
      </c>
      <c r="AE632" t="s">
        <v>605</v>
      </c>
      <c r="AF632" t="s">
        <v>1116</v>
      </c>
      <c r="AG632" t="s">
        <v>78</v>
      </c>
      <c r="AH632" t="s">
        <v>78</v>
      </c>
      <c r="AI632" t="s">
        <v>531</v>
      </c>
      <c r="AJ632" t="s">
        <v>217</v>
      </c>
      <c r="AK632" t="s">
        <v>1117</v>
      </c>
      <c r="AL632" t="s">
        <v>91</v>
      </c>
      <c r="AM632" t="s">
        <v>302</v>
      </c>
      <c r="AN632" t="s">
        <v>605</v>
      </c>
      <c r="AO632" t="s">
        <v>1116</v>
      </c>
      <c r="AP632" t="s">
        <v>78</v>
      </c>
      <c r="AQ632" t="s">
        <v>78</v>
      </c>
      <c r="AR632" t="s">
        <v>531</v>
      </c>
      <c r="AS632" t="s">
        <v>217</v>
      </c>
      <c r="AT632" t="s">
        <v>1117</v>
      </c>
      <c r="AU632" t="s">
        <v>91</v>
      </c>
      <c r="AV632">
        <v>43982.01</v>
      </c>
      <c r="AW632">
        <v>0</v>
      </c>
      <c r="AX632">
        <v>41385.54</v>
      </c>
      <c r="AY632">
        <v>0</v>
      </c>
      <c r="AZ632">
        <v>0</v>
      </c>
      <c r="BA632">
        <v>2596.4699999999998</v>
      </c>
      <c r="BB632" t="s">
        <v>92</v>
      </c>
      <c r="BC632" s="1">
        <v>42837</v>
      </c>
      <c r="BD632" s="1">
        <v>42837</v>
      </c>
      <c r="BE632" t="s">
        <v>125</v>
      </c>
      <c r="BF632" t="s">
        <v>78</v>
      </c>
      <c r="BG632" t="s">
        <v>78</v>
      </c>
      <c r="BH632">
        <v>294912</v>
      </c>
      <c r="BI632">
        <v>0</v>
      </c>
      <c r="BJ632" t="s">
        <v>94</v>
      </c>
      <c r="BK632" t="s">
        <v>198</v>
      </c>
      <c r="BL632" t="s">
        <v>199</v>
      </c>
      <c r="BM632">
        <v>1</v>
      </c>
      <c r="BN632" t="s">
        <v>97</v>
      </c>
      <c r="BO632">
        <v>1</v>
      </c>
      <c r="BP632">
        <v>1</v>
      </c>
      <c r="BQ632">
        <v>119.95</v>
      </c>
      <c r="BR632">
        <v>119.95</v>
      </c>
      <c r="BS632" t="s">
        <v>98</v>
      </c>
      <c r="BT632">
        <v>0</v>
      </c>
      <c r="BU632">
        <v>0</v>
      </c>
      <c r="BV632">
        <v>0</v>
      </c>
      <c r="BW632">
        <v>57.22</v>
      </c>
      <c r="BX632">
        <v>57.22</v>
      </c>
      <c r="BY632">
        <v>62.73</v>
      </c>
      <c r="BZ632">
        <v>52.296790329303882</v>
      </c>
      <c r="CA632" t="s">
        <v>200</v>
      </c>
      <c r="CB632" t="s">
        <v>78</v>
      </c>
    </row>
    <row r="633" spans="1:80" x14ac:dyDescent="0.25">
      <c r="A633" t="s">
        <v>1114</v>
      </c>
      <c r="B633" t="s">
        <v>720</v>
      </c>
      <c r="C633">
        <f>YEAR(Table_cherry_TWO_View_VY_SOP_Detail[[#This Row],[Document_Date]])</f>
        <v>2017</v>
      </c>
      <c r="D633">
        <f>MONTH(Table_cherry_TWO_View_VY_SOP_Detail[[#This Row],[Document_Date]])</f>
        <v>4</v>
      </c>
      <c r="E633" t="str">
        <f>TEXT(Table_cherry_TWO_View_VY_SOP_Detail[[#This Row],[Document_Date]], "yyyy-MMM")</f>
        <v>2017-Apr</v>
      </c>
      <c r="F633" s="3">
        <f>WEEKDAY(Table_cherry_TWO_View_VY_SOP_Detail[[#This Row],[Document_Date]])</f>
        <v>4</v>
      </c>
      <c r="G633">
        <f>WEEKNUM(Table_cherry_TWO_View_VY_SOP_Detail[[#This Row],[Document_Date]])</f>
        <v>15</v>
      </c>
      <c r="H633">
        <f ca="1">_xlfn.DAYS(Table_cherry_TWO_View_VY_SOP_Detail[[#This Row],[Due_Date]], Table_cherry_TWO_View_VY_SOP_Detail[[#This Row],[Today]])</f>
        <v>1298</v>
      </c>
      <c r="I633" s="2">
        <f t="shared" ca="1" si="9"/>
        <v>41539</v>
      </c>
      <c r="J633" s="1">
        <v>42837</v>
      </c>
      <c r="K633" s="1">
        <v>1</v>
      </c>
      <c r="L633" s="1">
        <v>42837</v>
      </c>
      <c r="M633" s="1">
        <v>42837</v>
      </c>
      <c r="N633">
        <v>328</v>
      </c>
      <c r="O633" t="s">
        <v>114</v>
      </c>
      <c r="P633" t="s">
        <v>604</v>
      </c>
      <c r="Q633" t="s">
        <v>605</v>
      </c>
      <c r="R633" t="s">
        <v>78</v>
      </c>
      <c r="S633" t="s">
        <v>1115</v>
      </c>
      <c r="T633" t="s">
        <v>80</v>
      </c>
      <c r="U633" t="s">
        <v>80</v>
      </c>
      <c r="V633" t="s">
        <v>131</v>
      </c>
      <c r="W633" t="s">
        <v>131</v>
      </c>
      <c r="X633" t="s">
        <v>132</v>
      </c>
      <c r="Y633" t="s">
        <v>132</v>
      </c>
      <c r="Z633" t="s">
        <v>607</v>
      </c>
      <c r="AA633" t="s">
        <v>84</v>
      </c>
      <c r="AB633" t="s">
        <v>84</v>
      </c>
      <c r="AC633" t="s">
        <v>86</v>
      </c>
      <c r="AD633" t="s">
        <v>302</v>
      </c>
      <c r="AE633" t="s">
        <v>605</v>
      </c>
      <c r="AF633" t="s">
        <v>1116</v>
      </c>
      <c r="AG633" t="s">
        <v>78</v>
      </c>
      <c r="AH633" t="s">
        <v>78</v>
      </c>
      <c r="AI633" t="s">
        <v>531</v>
      </c>
      <c r="AJ633" t="s">
        <v>217</v>
      </c>
      <c r="AK633" t="s">
        <v>1117</v>
      </c>
      <c r="AL633" t="s">
        <v>91</v>
      </c>
      <c r="AM633" t="s">
        <v>302</v>
      </c>
      <c r="AN633" t="s">
        <v>605</v>
      </c>
      <c r="AO633" t="s">
        <v>1116</v>
      </c>
      <c r="AP633" t="s">
        <v>78</v>
      </c>
      <c r="AQ633" t="s">
        <v>78</v>
      </c>
      <c r="AR633" t="s">
        <v>531</v>
      </c>
      <c r="AS633" t="s">
        <v>217</v>
      </c>
      <c r="AT633" t="s">
        <v>1117</v>
      </c>
      <c r="AU633" t="s">
        <v>91</v>
      </c>
      <c r="AV633">
        <v>43982.01</v>
      </c>
      <c r="AW633">
        <v>0</v>
      </c>
      <c r="AX633">
        <v>41385.54</v>
      </c>
      <c r="AY633">
        <v>0</v>
      </c>
      <c r="AZ633">
        <v>0</v>
      </c>
      <c r="BA633">
        <v>2596.4699999999998</v>
      </c>
      <c r="BB633" t="s">
        <v>92</v>
      </c>
      <c r="BC633" s="1">
        <v>42837</v>
      </c>
      <c r="BD633" s="1">
        <v>42837</v>
      </c>
      <c r="BE633" t="s">
        <v>125</v>
      </c>
      <c r="BF633" t="s">
        <v>78</v>
      </c>
      <c r="BG633" t="s">
        <v>78</v>
      </c>
      <c r="BH633">
        <v>311296</v>
      </c>
      <c r="BI633">
        <v>0</v>
      </c>
      <c r="BJ633" t="s">
        <v>94</v>
      </c>
      <c r="BK633" t="s">
        <v>1126</v>
      </c>
      <c r="BL633" t="s">
        <v>1127</v>
      </c>
      <c r="BM633">
        <v>1</v>
      </c>
      <c r="BN633" t="s">
        <v>97</v>
      </c>
      <c r="BO633">
        <v>1</v>
      </c>
      <c r="BP633">
        <v>1</v>
      </c>
      <c r="BQ633">
        <v>89.95</v>
      </c>
      <c r="BR633">
        <v>89.95</v>
      </c>
      <c r="BS633" t="s">
        <v>98</v>
      </c>
      <c r="BT633">
        <v>0</v>
      </c>
      <c r="BU633">
        <v>0</v>
      </c>
      <c r="BV633">
        <v>0</v>
      </c>
      <c r="BW633">
        <v>41.88</v>
      </c>
      <c r="BX633">
        <v>41.88</v>
      </c>
      <c r="BY633">
        <v>48.07</v>
      </c>
      <c r="BZ633">
        <v>53.440800444691497</v>
      </c>
      <c r="CA633" t="s">
        <v>99</v>
      </c>
      <c r="CB633" t="s">
        <v>78</v>
      </c>
    </row>
    <row r="634" spans="1:80" x14ac:dyDescent="0.25">
      <c r="A634" t="s">
        <v>1114</v>
      </c>
      <c r="B634" t="s">
        <v>720</v>
      </c>
      <c r="C634">
        <f>YEAR(Table_cherry_TWO_View_VY_SOP_Detail[[#This Row],[Document_Date]])</f>
        <v>2017</v>
      </c>
      <c r="D634">
        <f>MONTH(Table_cherry_TWO_View_VY_SOP_Detail[[#This Row],[Document_Date]])</f>
        <v>4</v>
      </c>
      <c r="E634" t="str">
        <f>TEXT(Table_cherry_TWO_View_VY_SOP_Detail[[#This Row],[Document_Date]], "yyyy-MMM")</f>
        <v>2017-Apr</v>
      </c>
      <c r="F634" s="3">
        <f>WEEKDAY(Table_cherry_TWO_View_VY_SOP_Detail[[#This Row],[Document_Date]])</f>
        <v>4</v>
      </c>
      <c r="G634">
        <f>WEEKNUM(Table_cherry_TWO_View_VY_SOP_Detail[[#This Row],[Document_Date]])</f>
        <v>15</v>
      </c>
      <c r="H634">
        <f ca="1">_xlfn.DAYS(Table_cherry_TWO_View_VY_SOP_Detail[[#This Row],[Due_Date]], Table_cherry_TWO_View_VY_SOP_Detail[[#This Row],[Today]])</f>
        <v>1298</v>
      </c>
      <c r="I634" s="2">
        <f t="shared" ca="1" si="9"/>
        <v>41539</v>
      </c>
      <c r="J634" s="1">
        <v>42837</v>
      </c>
      <c r="K634" s="1">
        <v>1</v>
      </c>
      <c r="L634" s="1">
        <v>42837</v>
      </c>
      <c r="M634" s="1">
        <v>42837</v>
      </c>
      <c r="N634">
        <v>328</v>
      </c>
      <c r="O634" t="s">
        <v>114</v>
      </c>
      <c r="P634" t="s">
        <v>604</v>
      </c>
      <c r="Q634" t="s">
        <v>605</v>
      </c>
      <c r="R634" t="s">
        <v>78</v>
      </c>
      <c r="S634" t="s">
        <v>1115</v>
      </c>
      <c r="T634" t="s">
        <v>80</v>
      </c>
      <c r="U634" t="s">
        <v>80</v>
      </c>
      <c r="V634" t="s">
        <v>131</v>
      </c>
      <c r="W634" t="s">
        <v>131</v>
      </c>
      <c r="X634" t="s">
        <v>132</v>
      </c>
      <c r="Y634" t="s">
        <v>132</v>
      </c>
      <c r="Z634" t="s">
        <v>607</v>
      </c>
      <c r="AA634" t="s">
        <v>84</v>
      </c>
      <c r="AB634" t="s">
        <v>84</v>
      </c>
      <c r="AC634" t="s">
        <v>86</v>
      </c>
      <c r="AD634" t="s">
        <v>302</v>
      </c>
      <c r="AE634" t="s">
        <v>605</v>
      </c>
      <c r="AF634" t="s">
        <v>1116</v>
      </c>
      <c r="AG634" t="s">
        <v>78</v>
      </c>
      <c r="AH634" t="s">
        <v>78</v>
      </c>
      <c r="AI634" t="s">
        <v>531</v>
      </c>
      <c r="AJ634" t="s">
        <v>217</v>
      </c>
      <c r="AK634" t="s">
        <v>1117</v>
      </c>
      <c r="AL634" t="s">
        <v>91</v>
      </c>
      <c r="AM634" t="s">
        <v>302</v>
      </c>
      <c r="AN634" t="s">
        <v>605</v>
      </c>
      <c r="AO634" t="s">
        <v>1116</v>
      </c>
      <c r="AP634" t="s">
        <v>78</v>
      </c>
      <c r="AQ634" t="s">
        <v>78</v>
      </c>
      <c r="AR634" t="s">
        <v>531</v>
      </c>
      <c r="AS634" t="s">
        <v>217</v>
      </c>
      <c r="AT634" t="s">
        <v>1117</v>
      </c>
      <c r="AU634" t="s">
        <v>91</v>
      </c>
      <c r="AV634">
        <v>43982.01</v>
      </c>
      <c r="AW634">
        <v>0</v>
      </c>
      <c r="AX634">
        <v>41385.54</v>
      </c>
      <c r="AY634">
        <v>0</v>
      </c>
      <c r="AZ634">
        <v>0</v>
      </c>
      <c r="BA634">
        <v>2596.4699999999998</v>
      </c>
      <c r="BB634" t="s">
        <v>92</v>
      </c>
      <c r="BC634" s="1">
        <v>42837</v>
      </c>
      <c r="BD634" s="1">
        <v>42837</v>
      </c>
      <c r="BE634" t="s">
        <v>125</v>
      </c>
      <c r="BF634" t="s">
        <v>78</v>
      </c>
      <c r="BG634" t="s">
        <v>78</v>
      </c>
      <c r="BH634">
        <v>327680</v>
      </c>
      <c r="BI634">
        <v>0</v>
      </c>
      <c r="BJ634" t="s">
        <v>94</v>
      </c>
      <c r="BK634" t="s">
        <v>1128</v>
      </c>
      <c r="BL634" t="s">
        <v>1129</v>
      </c>
      <c r="BM634">
        <v>5</v>
      </c>
      <c r="BN634" t="s">
        <v>97</v>
      </c>
      <c r="BO634">
        <v>1</v>
      </c>
      <c r="BP634">
        <v>5</v>
      </c>
      <c r="BQ634">
        <v>9.9499999999999993</v>
      </c>
      <c r="BR634">
        <v>49.75</v>
      </c>
      <c r="BS634" t="s">
        <v>98</v>
      </c>
      <c r="BT634">
        <v>0</v>
      </c>
      <c r="BU634">
        <v>0</v>
      </c>
      <c r="BV634">
        <v>0</v>
      </c>
      <c r="BW634">
        <v>0.02</v>
      </c>
      <c r="BX634">
        <v>0.1</v>
      </c>
      <c r="BY634">
        <v>49.65</v>
      </c>
      <c r="BZ634">
        <v>99.798994974874375</v>
      </c>
      <c r="CA634" t="s">
        <v>78</v>
      </c>
      <c r="CB634" t="s">
        <v>78</v>
      </c>
    </row>
    <row r="635" spans="1:80" x14ac:dyDescent="0.25">
      <c r="A635" t="s">
        <v>1114</v>
      </c>
      <c r="B635" t="s">
        <v>720</v>
      </c>
      <c r="C635">
        <f>YEAR(Table_cherry_TWO_View_VY_SOP_Detail[[#This Row],[Document_Date]])</f>
        <v>2017</v>
      </c>
      <c r="D635">
        <f>MONTH(Table_cherry_TWO_View_VY_SOP_Detail[[#This Row],[Document_Date]])</f>
        <v>4</v>
      </c>
      <c r="E635" t="str">
        <f>TEXT(Table_cherry_TWO_View_VY_SOP_Detail[[#This Row],[Document_Date]], "yyyy-MMM")</f>
        <v>2017-Apr</v>
      </c>
      <c r="F635" s="3">
        <f>WEEKDAY(Table_cherry_TWO_View_VY_SOP_Detail[[#This Row],[Document_Date]])</f>
        <v>4</v>
      </c>
      <c r="G635">
        <f>WEEKNUM(Table_cherry_TWO_View_VY_SOP_Detail[[#This Row],[Document_Date]])</f>
        <v>15</v>
      </c>
      <c r="H635">
        <f ca="1">_xlfn.DAYS(Table_cherry_TWO_View_VY_SOP_Detail[[#This Row],[Due_Date]], Table_cherry_TWO_View_VY_SOP_Detail[[#This Row],[Today]])</f>
        <v>1298</v>
      </c>
      <c r="I635" s="2">
        <f t="shared" ca="1" si="9"/>
        <v>41539</v>
      </c>
      <c r="J635" s="1">
        <v>42837</v>
      </c>
      <c r="K635" s="1">
        <v>1</v>
      </c>
      <c r="L635" s="1">
        <v>42837</v>
      </c>
      <c r="M635" s="1">
        <v>42837</v>
      </c>
      <c r="N635">
        <v>328</v>
      </c>
      <c r="O635" t="s">
        <v>114</v>
      </c>
      <c r="P635" t="s">
        <v>604</v>
      </c>
      <c r="Q635" t="s">
        <v>605</v>
      </c>
      <c r="R635" t="s">
        <v>78</v>
      </c>
      <c r="S635" t="s">
        <v>1115</v>
      </c>
      <c r="T635" t="s">
        <v>80</v>
      </c>
      <c r="U635" t="s">
        <v>80</v>
      </c>
      <c r="V635" t="s">
        <v>131</v>
      </c>
      <c r="W635" t="s">
        <v>131</v>
      </c>
      <c r="X635" t="s">
        <v>132</v>
      </c>
      <c r="Y635" t="s">
        <v>132</v>
      </c>
      <c r="Z635" t="s">
        <v>607</v>
      </c>
      <c r="AA635" t="s">
        <v>84</v>
      </c>
      <c r="AB635" t="s">
        <v>84</v>
      </c>
      <c r="AC635" t="s">
        <v>86</v>
      </c>
      <c r="AD635" t="s">
        <v>302</v>
      </c>
      <c r="AE635" t="s">
        <v>605</v>
      </c>
      <c r="AF635" t="s">
        <v>1116</v>
      </c>
      <c r="AG635" t="s">
        <v>78</v>
      </c>
      <c r="AH635" t="s">
        <v>78</v>
      </c>
      <c r="AI635" t="s">
        <v>531</v>
      </c>
      <c r="AJ635" t="s">
        <v>217</v>
      </c>
      <c r="AK635" t="s">
        <v>1117</v>
      </c>
      <c r="AL635" t="s">
        <v>91</v>
      </c>
      <c r="AM635" t="s">
        <v>302</v>
      </c>
      <c r="AN635" t="s">
        <v>605</v>
      </c>
      <c r="AO635" t="s">
        <v>1116</v>
      </c>
      <c r="AP635" t="s">
        <v>78</v>
      </c>
      <c r="AQ635" t="s">
        <v>78</v>
      </c>
      <c r="AR635" t="s">
        <v>531</v>
      </c>
      <c r="AS635" t="s">
        <v>217</v>
      </c>
      <c r="AT635" t="s">
        <v>1117</v>
      </c>
      <c r="AU635" t="s">
        <v>91</v>
      </c>
      <c r="AV635">
        <v>43982.01</v>
      </c>
      <c r="AW635">
        <v>0</v>
      </c>
      <c r="AX635">
        <v>41385.54</v>
      </c>
      <c r="AY635">
        <v>0</v>
      </c>
      <c r="AZ635">
        <v>0</v>
      </c>
      <c r="BA635">
        <v>2596.4699999999998</v>
      </c>
      <c r="BB635" t="s">
        <v>92</v>
      </c>
      <c r="BC635" s="1">
        <v>42837</v>
      </c>
      <c r="BD635" s="1">
        <v>42837</v>
      </c>
      <c r="BE635" t="s">
        <v>125</v>
      </c>
      <c r="BF635" t="s">
        <v>78</v>
      </c>
      <c r="BG635" t="s">
        <v>78</v>
      </c>
      <c r="BH635">
        <v>344064</v>
      </c>
      <c r="BI635">
        <v>0</v>
      </c>
      <c r="BJ635" t="s">
        <v>94</v>
      </c>
      <c r="BK635" t="s">
        <v>1130</v>
      </c>
      <c r="BL635" t="s">
        <v>1131</v>
      </c>
      <c r="BM635">
        <v>1</v>
      </c>
      <c r="BN635" t="s">
        <v>97</v>
      </c>
      <c r="BO635">
        <v>1</v>
      </c>
      <c r="BP635">
        <v>1</v>
      </c>
      <c r="BQ635">
        <v>19.95</v>
      </c>
      <c r="BR635">
        <v>19.95</v>
      </c>
      <c r="BS635" t="s">
        <v>98</v>
      </c>
      <c r="BT635">
        <v>0</v>
      </c>
      <c r="BU635">
        <v>0</v>
      </c>
      <c r="BV635">
        <v>0</v>
      </c>
      <c r="BW635">
        <v>5.75</v>
      </c>
      <c r="BX635">
        <v>5.75</v>
      </c>
      <c r="BY635">
        <v>14.2</v>
      </c>
      <c r="BZ635">
        <v>71.177944862155385</v>
      </c>
      <c r="CA635" t="s">
        <v>99</v>
      </c>
      <c r="CB635" t="s">
        <v>78</v>
      </c>
    </row>
    <row r="636" spans="1:80" x14ac:dyDescent="0.25">
      <c r="A636" t="s">
        <v>1114</v>
      </c>
      <c r="B636" t="s">
        <v>720</v>
      </c>
      <c r="C636">
        <f>YEAR(Table_cherry_TWO_View_VY_SOP_Detail[[#This Row],[Document_Date]])</f>
        <v>2017</v>
      </c>
      <c r="D636">
        <f>MONTH(Table_cherry_TWO_View_VY_SOP_Detail[[#This Row],[Document_Date]])</f>
        <v>4</v>
      </c>
      <c r="E636" t="str">
        <f>TEXT(Table_cherry_TWO_View_VY_SOP_Detail[[#This Row],[Document_Date]], "yyyy-MMM")</f>
        <v>2017-Apr</v>
      </c>
      <c r="F636" s="3">
        <f>WEEKDAY(Table_cherry_TWO_View_VY_SOP_Detail[[#This Row],[Document_Date]])</f>
        <v>4</v>
      </c>
      <c r="G636">
        <f>WEEKNUM(Table_cherry_TWO_View_VY_SOP_Detail[[#This Row],[Document_Date]])</f>
        <v>15</v>
      </c>
      <c r="H636">
        <f ca="1">_xlfn.DAYS(Table_cherry_TWO_View_VY_SOP_Detail[[#This Row],[Due_Date]], Table_cherry_TWO_View_VY_SOP_Detail[[#This Row],[Today]])</f>
        <v>1298</v>
      </c>
      <c r="I636" s="2">
        <f t="shared" ca="1" si="9"/>
        <v>41539</v>
      </c>
      <c r="J636" s="1">
        <v>42837</v>
      </c>
      <c r="K636" s="1">
        <v>1</v>
      </c>
      <c r="L636" s="1">
        <v>42837</v>
      </c>
      <c r="M636" s="1">
        <v>42837</v>
      </c>
      <c r="N636">
        <v>328</v>
      </c>
      <c r="O636" t="s">
        <v>114</v>
      </c>
      <c r="P636" t="s">
        <v>604</v>
      </c>
      <c r="Q636" t="s">
        <v>605</v>
      </c>
      <c r="R636" t="s">
        <v>78</v>
      </c>
      <c r="S636" t="s">
        <v>1115</v>
      </c>
      <c r="T636" t="s">
        <v>80</v>
      </c>
      <c r="U636" t="s">
        <v>80</v>
      </c>
      <c r="V636" t="s">
        <v>131</v>
      </c>
      <c r="W636" t="s">
        <v>131</v>
      </c>
      <c r="X636" t="s">
        <v>132</v>
      </c>
      <c r="Y636" t="s">
        <v>132</v>
      </c>
      <c r="Z636" t="s">
        <v>607</v>
      </c>
      <c r="AA636" t="s">
        <v>84</v>
      </c>
      <c r="AB636" t="s">
        <v>84</v>
      </c>
      <c r="AC636" t="s">
        <v>86</v>
      </c>
      <c r="AD636" t="s">
        <v>302</v>
      </c>
      <c r="AE636" t="s">
        <v>605</v>
      </c>
      <c r="AF636" t="s">
        <v>1116</v>
      </c>
      <c r="AG636" t="s">
        <v>78</v>
      </c>
      <c r="AH636" t="s">
        <v>78</v>
      </c>
      <c r="AI636" t="s">
        <v>531</v>
      </c>
      <c r="AJ636" t="s">
        <v>217</v>
      </c>
      <c r="AK636" t="s">
        <v>1117</v>
      </c>
      <c r="AL636" t="s">
        <v>91</v>
      </c>
      <c r="AM636" t="s">
        <v>302</v>
      </c>
      <c r="AN636" t="s">
        <v>605</v>
      </c>
      <c r="AO636" t="s">
        <v>1116</v>
      </c>
      <c r="AP636" t="s">
        <v>78</v>
      </c>
      <c r="AQ636" t="s">
        <v>78</v>
      </c>
      <c r="AR636" t="s">
        <v>531</v>
      </c>
      <c r="AS636" t="s">
        <v>217</v>
      </c>
      <c r="AT636" t="s">
        <v>1117</v>
      </c>
      <c r="AU636" t="s">
        <v>91</v>
      </c>
      <c r="AV636">
        <v>43982.01</v>
      </c>
      <c r="AW636">
        <v>0</v>
      </c>
      <c r="AX636">
        <v>41385.54</v>
      </c>
      <c r="AY636">
        <v>0</v>
      </c>
      <c r="AZ636">
        <v>0</v>
      </c>
      <c r="BA636">
        <v>2596.4699999999998</v>
      </c>
      <c r="BB636" t="s">
        <v>92</v>
      </c>
      <c r="BC636" s="1">
        <v>42837</v>
      </c>
      <c r="BD636" s="1">
        <v>42837</v>
      </c>
      <c r="BE636" t="s">
        <v>125</v>
      </c>
      <c r="BF636" t="s">
        <v>78</v>
      </c>
      <c r="BG636" t="s">
        <v>78</v>
      </c>
      <c r="BH636">
        <v>360448</v>
      </c>
      <c r="BI636">
        <v>0</v>
      </c>
      <c r="BJ636" t="s">
        <v>94</v>
      </c>
      <c r="BK636" t="s">
        <v>1132</v>
      </c>
      <c r="BL636" t="s">
        <v>1133</v>
      </c>
      <c r="BM636">
        <v>1</v>
      </c>
      <c r="BN636" t="s">
        <v>97</v>
      </c>
      <c r="BO636">
        <v>1</v>
      </c>
      <c r="BP636">
        <v>1</v>
      </c>
      <c r="BQ636">
        <v>8.25</v>
      </c>
      <c r="BR636">
        <v>8.25</v>
      </c>
      <c r="BS636" t="s">
        <v>98</v>
      </c>
      <c r="BT636">
        <v>0</v>
      </c>
      <c r="BU636">
        <v>0</v>
      </c>
      <c r="BV636">
        <v>0</v>
      </c>
      <c r="BW636">
        <v>3.93</v>
      </c>
      <c r="BX636">
        <v>3.93</v>
      </c>
      <c r="BY636">
        <v>4.32</v>
      </c>
      <c r="BZ636">
        <v>52.36363636363636</v>
      </c>
      <c r="CA636" t="s">
        <v>78</v>
      </c>
      <c r="CB636" t="s">
        <v>78</v>
      </c>
    </row>
    <row r="637" spans="1:80" x14ac:dyDescent="0.25">
      <c r="A637" t="s">
        <v>1114</v>
      </c>
      <c r="B637" t="s">
        <v>720</v>
      </c>
      <c r="C637">
        <f>YEAR(Table_cherry_TWO_View_VY_SOP_Detail[[#This Row],[Document_Date]])</f>
        <v>2017</v>
      </c>
      <c r="D637">
        <f>MONTH(Table_cherry_TWO_View_VY_SOP_Detail[[#This Row],[Document_Date]])</f>
        <v>4</v>
      </c>
      <c r="E637" t="str">
        <f>TEXT(Table_cherry_TWO_View_VY_SOP_Detail[[#This Row],[Document_Date]], "yyyy-MMM")</f>
        <v>2017-Apr</v>
      </c>
      <c r="F637" s="3">
        <f>WEEKDAY(Table_cherry_TWO_View_VY_SOP_Detail[[#This Row],[Document_Date]])</f>
        <v>4</v>
      </c>
      <c r="G637">
        <f>WEEKNUM(Table_cherry_TWO_View_VY_SOP_Detail[[#This Row],[Document_Date]])</f>
        <v>15</v>
      </c>
      <c r="H637">
        <f ca="1">_xlfn.DAYS(Table_cherry_TWO_View_VY_SOP_Detail[[#This Row],[Due_Date]], Table_cherry_TWO_View_VY_SOP_Detail[[#This Row],[Today]])</f>
        <v>1298</v>
      </c>
      <c r="I637" s="2">
        <f t="shared" ca="1" si="9"/>
        <v>41539</v>
      </c>
      <c r="J637" s="1">
        <v>42837</v>
      </c>
      <c r="K637" s="1">
        <v>1</v>
      </c>
      <c r="L637" s="1">
        <v>42837</v>
      </c>
      <c r="M637" s="1">
        <v>42837</v>
      </c>
      <c r="N637">
        <v>328</v>
      </c>
      <c r="O637" t="s">
        <v>114</v>
      </c>
      <c r="P637" t="s">
        <v>604</v>
      </c>
      <c r="Q637" t="s">
        <v>605</v>
      </c>
      <c r="R637" t="s">
        <v>78</v>
      </c>
      <c r="S637" t="s">
        <v>1115</v>
      </c>
      <c r="T637" t="s">
        <v>80</v>
      </c>
      <c r="U637" t="s">
        <v>80</v>
      </c>
      <c r="V637" t="s">
        <v>131</v>
      </c>
      <c r="W637" t="s">
        <v>131</v>
      </c>
      <c r="X637" t="s">
        <v>132</v>
      </c>
      <c r="Y637" t="s">
        <v>132</v>
      </c>
      <c r="Z637" t="s">
        <v>607</v>
      </c>
      <c r="AA637" t="s">
        <v>84</v>
      </c>
      <c r="AB637" t="s">
        <v>84</v>
      </c>
      <c r="AC637" t="s">
        <v>86</v>
      </c>
      <c r="AD637" t="s">
        <v>302</v>
      </c>
      <c r="AE637" t="s">
        <v>605</v>
      </c>
      <c r="AF637" t="s">
        <v>1116</v>
      </c>
      <c r="AG637" t="s">
        <v>78</v>
      </c>
      <c r="AH637" t="s">
        <v>78</v>
      </c>
      <c r="AI637" t="s">
        <v>531</v>
      </c>
      <c r="AJ637" t="s">
        <v>217</v>
      </c>
      <c r="AK637" t="s">
        <v>1117</v>
      </c>
      <c r="AL637" t="s">
        <v>91</v>
      </c>
      <c r="AM637" t="s">
        <v>302</v>
      </c>
      <c r="AN637" t="s">
        <v>605</v>
      </c>
      <c r="AO637" t="s">
        <v>1116</v>
      </c>
      <c r="AP637" t="s">
        <v>78</v>
      </c>
      <c r="AQ637" t="s">
        <v>78</v>
      </c>
      <c r="AR637" t="s">
        <v>531</v>
      </c>
      <c r="AS637" t="s">
        <v>217</v>
      </c>
      <c r="AT637" t="s">
        <v>1117</v>
      </c>
      <c r="AU637" t="s">
        <v>91</v>
      </c>
      <c r="AV637">
        <v>43982.01</v>
      </c>
      <c r="AW637">
        <v>0</v>
      </c>
      <c r="AX637">
        <v>41385.54</v>
      </c>
      <c r="AY637">
        <v>0</v>
      </c>
      <c r="AZ637">
        <v>0</v>
      </c>
      <c r="BA637">
        <v>2596.4699999999998</v>
      </c>
      <c r="BB637" t="s">
        <v>92</v>
      </c>
      <c r="BC637" s="1">
        <v>42837</v>
      </c>
      <c r="BD637" s="1">
        <v>42837</v>
      </c>
      <c r="BE637" t="s">
        <v>125</v>
      </c>
      <c r="BF637" t="s">
        <v>78</v>
      </c>
      <c r="BG637" t="s">
        <v>78</v>
      </c>
      <c r="BH637">
        <v>376832</v>
      </c>
      <c r="BI637">
        <v>0</v>
      </c>
      <c r="BJ637" t="s">
        <v>94</v>
      </c>
      <c r="BK637" t="s">
        <v>1134</v>
      </c>
      <c r="BL637" t="s">
        <v>1135</v>
      </c>
      <c r="BM637">
        <v>1</v>
      </c>
      <c r="BN637" t="s">
        <v>291</v>
      </c>
      <c r="BO637">
        <v>1</v>
      </c>
      <c r="BP637">
        <v>1</v>
      </c>
      <c r="BQ637">
        <v>0.35</v>
      </c>
      <c r="BR637">
        <v>0.35</v>
      </c>
      <c r="BS637" t="s">
        <v>98</v>
      </c>
      <c r="BT637">
        <v>0</v>
      </c>
      <c r="BU637">
        <v>0</v>
      </c>
      <c r="BV637">
        <v>0</v>
      </c>
      <c r="BW637">
        <v>0.01</v>
      </c>
      <c r="BX637">
        <v>0.01</v>
      </c>
      <c r="BY637">
        <v>0.34</v>
      </c>
      <c r="BZ637">
        <v>97.142857142857139</v>
      </c>
      <c r="CA637" t="s">
        <v>78</v>
      </c>
      <c r="CB637" t="s">
        <v>78</v>
      </c>
    </row>
    <row r="638" spans="1:80" x14ac:dyDescent="0.25">
      <c r="A638" t="s">
        <v>1114</v>
      </c>
      <c r="B638" t="s">
        <v>720</v>
      </c>
      <c r="C638">
        <f>YEAR(Table_cherry_TWO_View_VY_SOP_Detail[[#This Row],[Document_Date]])</f>
        <v>2017</v>
      </c>
      <c r="D638">
        <f>MONTH(Table_cherry_TWO_View_VY_SOP_Detail[[#This Row],[Document_Date]])</f>
        <v>4</v>
      </c>
      <c r="E638" t="str">
        <f>TEXT(Table_cherry_TWO_View_VY_SOP_Detail[[#This Row],[Document_Date]], "yyyy-MMM")</f>
        <v>2017-Apr</v>
      </c>
      <c r="F638" s="3">
        <f>WEEKDAY(Table_cherry_TWO_View_VY_SOP_Detail[[#This Row],[Document_Date]])</f>
        <v>4</v>
      </c>
      <c r="G638">
        <f>WEEKNUM(Table_cherry_TWO_View_VY_SOP_Detail[[#This Row],[Document_Date]])</f>
        <v>15</v>
      </c>
      <c r="H638">
        <f ca="1">_xlfn.DAYS(Table_cherry_TWO_View_VY_SOP_Detail[[#This Row],[Due_Date]], Table_cherry_TWO_View_VY_SOP_Detail[[#This Row],[Today]])</f>
        <v>1298</v>
      </c>
      <c r="I638" s="2">
        <f t="shared" ca="1" si="9"/>
        <v>41539</v>
      </c>
      <c r="J638" s="1">
        <v>42837</v>
      </c>
      <c r="K638" s="1">
        <v>1</v>
      </c>
      <c r="L638" s="1">
        <v>42837</v>
      </c>
      <c r="M638" s="1">
        <v>42837</v>
      </c>
      <c r="N638">
        <v>328</v>
      </c>
      <c r="O638" t="s">
        <v>114</v>
      </c>
      <c r="P638" t="s">
        <v>604</v>
      </c>
      <c r="Q638" t="s">
        <v>605</v>
      </c>
      <c r="R638" t="s">
        <v>78</v>
      </c>
      <c r="S638" t="s">
        <v>1115</v>
      </c>
      <c r="T638" t="s">
        <v>80</v>
      </c>
      <c r="U638" t="s">
        <v>80</v>
      </c>
      <c r="V638" t="s">
        <v>131</v>
      </c>
      <c r="W638" t="s">
        <v>131</v>
      </c>
      <c r="X638" t="s">
        <v>132</v>
      </c>
      <c r="Y638" t="s">
        <v>132</v>
      </c>
      <c r="Z638" t="s">
        <v>607</v>
      </c>
      <c r="AA638" t="s">
        <v>84</v>
      </c>
      <c r="AB638" t="s">
        <v>84</v>
      </c>
      <c r="AC638" t="s">
        <v>86</v>
      </c>
      <c r="AD638" t="s">
        <v>302</v>
      </c>
      <c r="AE638" t="s">
        <v>605</v>
      </c>
      <c r="AF638" t="s">
        <v>1116</v>
      </c>
      <c r="AG638" t="s">
        <v>78</v>
      </c>
      <c r="AH638" t="s">
        <v>78</v>
      </c>
      <c r="AI638" t="s">
        <v>531</v>
      </c>
      <c r="AJ638" t="s">
        <v>217</v>
      </c>
      <c r="AK638" t="s">
        <v>1117</v>
      </c>
      <c r="AL638" t="s">
        <v>91</v>
      </c>
      <c r="AM638" t="s">
        <v>302</v>
      </c>
      <c r="AN638" t="s">
        <v>605</v>
      </c>
      <c r="AO638" t="s">
        <v>1116</v>
      </c>
      <c r="AP638" t="s">
        <v>78</v>
      </c>
      <c r="AQ638" t="s">
        <v>78</v>
      </c>
      <c r="AR638" t="s">
        <v>531</v>
      </c>
      <c r="AS638" t="s">
        <v>217</v>
      </c>
      <c r="AT638" t="s">
        <v>1117</v>
      </c>
      <c r="AU638" t="s">
        <v>91</v>
      </c>
      <c r="AV638">
        <v>43982.01</v>
      </c>
      <c r="AW638">
        <v>0</v>
      </c>
      <c r="AX638">
        <v>41385.54</v>
      </c>
      <c r="AY638">
        <v>0</v>
      </c>
      <c r="AZ638">
        <v>0</v>
      </c>
      <c r="BA638">
        <v>2596.4699999999998</v>
      </c>
      <c r="BB638" t="s">
        <v>92</v>
      </c>
      <c r="BC638" s="1">
        <v>42837</v>
      </c>
      <c r="BD638" s="1">
        <v>42837</v>
      </c>
      <c r="BE638" t="s">
        <v>125</v>
      </c>
      <c r="BF638" t="s">
        <v>78</v>
      </c>
      <c r="BG638" t="s">
        <v>78</v>
      </c>
      <c r="BH638">
        <v>393216</v>
      </c>
      <c r="BI638">
        <v>0</v>
      </c>
      <c r="BJ638" t="s">
        <v>94</v>
      </c>
      <c r="BK638" t="s">
        <v>360</v>
      </c>
      <c r="BL638" t="s">
        <v>361</v>
      </c>
      <c r="BM638">
        <v>2</v>
      </c>
      <c r="BN638" t="s">
        <v>97</v>
      </c>
      <c r="BO638">
        <v>1</v>
      </c>
      <c r="BP638">
        <v>2</v>
      </c>
      <c r="BQ638">
        <v>19.95</v>
      </c>
      <c r="BR638">
        <v>39.9</v>
      </c>
      <c r="BS638" t="s">
        <v>98</v>
      </c>
      <c r="BT638">
        <v>0</v>
      </c>
      <c r="BU638">
        <v>0</v>
      </c>
      <c r="BV638">
        <v>0</v>
      </c>
      <c r="BW638">
        <v>9.81</v>
      </c>
      <c r="BX638">
        <v>19.62</v>
      </c>
      <c r="BY638">
        <v>20.28</v>
      </c>
      <c r="BZ638">
        <v>50.827067669172934</v>
      </c>
      <c r="CA638" t="s">
        <v>78</v>
      </c>
      <c r="CB638" t="s">
        <v>78</v>
      </c>
    </row>
    <row r="639" spans="1:80" x14ac:dyDescent="0.25">
      <c r="A639" t="s">
        <v>1114</v>
      </c>
      <c r="B639" t="s">
        <v>720</v>
      </c>
      <c r="C639">
        <f>YEAR(Table_cherry_TWO_View_VY_SOP_Detail[[#This Row],[Document_Date]])</f>
        <v>2017</v>
      </c>
      <c r="D639">
        <f>MONTH(Table_cherry_TWO_View_VY_SOP_Detail[[#This Row],[Document_Date]])</f>
        <v>4</v>
      </c>
      <c r="E639" t="str">
        <f>TEXT(Table_cherry_TWO_View_VY_SOP_Detail[[#This Row],[Document_Date]], "yyyy-MMM")</f>
        <v>2017-Apr</v>
      </c>
      <c r="F639" s="3">
        <f>WEEKDAY(Table_cherry_TWO_View_VY_SOP_Detail[[#This Row],[Document_Date]])</f>
        <v>4</v>
      </c>
      <c r="G639">
        <f>WEEKNUM(Table_cherry_TWO_View_VY_SOP_Detail[[#This Row],[Document_Date]])</f>
        <v>15</v>
      </c>
      <c r="H639">
        <f ca="1">_xlfn.DAYS(Table_cherry_TWO_View_VY_SOP_Detail[[#This Row],[Due_Date]], Table_cherry_TWO_View_VY_SOP_Detail[[#This Row],[Today]])</f>
        <v>1298</v>
      </c>
      <c r="I639" s="2">
        <f t="shared" ca="1" si="9"/>
        <v>41539</v>
      </c>
      <c r="J639" s="1">
        <v>42837</v>
      </c>
      <c r="K639" s="1">
        <v>1</v>
      </c>
      <c r="L639" s="1">
        <v>42837</v>
      </c>
      <c r="M639" s="1">
        <v>42837</v>
      </c>
      <c r="N639">
        <v>328</v>
      </c>
      <c r="O639" t="s">
        <v>114</v>
      </c>
      <c r="P639" t="s">
        <v>604</v>
      </c>
      <c r="Q639" t="s">
        <v>605</v>
      </c>
      <c r="R639" t="s">
        <v>78</v>
      </c>
      <c r="S639" t="s">
        <v>1115</v>
      </c>
      <c r="T639" t="s">
        <v>80</v>
      </c>
      <c r="U639" t="s">
        <v>80</v>
      </c>
      <c r="V639" t="s">
        <v>131</v>
      </c>
      <c r="W639" t="s">
        <v>131</v>
      </c>
      <c r="X639" t="s">
        <v>132</v>
      </c>
      <c r="Y639" t="s">
        <v>132</v>
      </c>
      <c r="Z639" t="s">
        <v>607</v>
      </c>
      <c r="AA639" t="s">
        <v>84</v>
      </c>
      <c r="AB639" t="s">
        <v>84</v>
      </c>
      <c r="AC639" t="s">
        <v>86</v>
      </c>
      <c r="AD639" t="s">
        <v>302</v>
      </c>
      <c r="AE639" t="s">
        <v>605</v>
      </c>
      <c r="AF639" t="s">
        <v>1116</v>
      </c>
      <c r="AG639" t="s">
        <v>78</v>
      </c>
      <c r="AH639" t="s">
        <v>78</v>
      </c>
      <c r="AI639" t="s">
        <v>531</v>
      </c>
      <c r="AJ639" t="s">
        <v>217</v>
      </c>
      <c r="AK639" t="s">
        <v>1117</v>
      </c>
      <c r="AL639" t="s">
        <v>91</v>
      </c>
      <c r="AM639" t="s">
        <v>302</v>
      </c>
      <c r="AN639" t="s">
        <v>605</v>
      </c>
      <c r="AO639" t="s">
        <v>1116</v>
      </c>
      <c r="AP639" t="s">
        <v>78</v>
      </c>
      <c r="AQ639" t="s">
        <v>78</v>
      </c>
      <c r="AR639" t="s">
        <v>531</v>
      </c>
      <c r="AS639" t="s">
        <v>217</v>
      </c>
      <c r="AT639" t="s">
        <v>1117</v>
      </c>
      <c r="AU639" t="s">
        <v>91</v>
      </c>
      <c r="AV639">
        <v>43982.01</v>
      </c>
      <c r="AW639">
        <v>0</v>
      </c>
      <c r="AX639">
        <v>41385.54</v>
      </c>
      <c r="AY639">
        <v>0</v>
      </c>
      <c r="AZ639">
        <v>0</v>
      </c>
      <c r="BA639">
        <v>2596.4699999999998</v>
      </c>
      <c r="BB639" t="s">
        <v>92</v>
      </c>
      <c r="BC639" s="1">
        <v>42837</v>
      </c>
      <c r="BD639" s="1">
        <v>42837</v>
      </c>
      <c r="BE639" t="s">
        <v>125</v>
      </c>
      <c r="BF639" t="s">
        <v>78</v>
      </c>
      <c r="BG639" t="s">
        <v>78</v>
      </c>
      <c r="BH639">
        <v>409600</v>
      </c>
      <c r="BI639">
        <v>0</v>
      </c>
      <c r="BJ639" t="s">
        <v>94</v>
      </c>
      <c r="BK639" t="s">
        <v>1136</v>
      </c>
      <c r="BL639" t="s">
        <v>1137</v>
      </c>
      <c r="BM639">
        <v>1</v>
      </c>
      <c r="BN639" t="s">
        <v>97</v>
      </c>
      <c r="BO639">
        <v>1</v>
      </c>
      <c r="BP639">
        <v>1</v>
      </c>
      <c r="BQ639">
        <v>9.9499999999999993</v>
      </c>
      <c r="BR639">
        <v>9.9499999999999993</v>
      </c>
      <c r="BS639" t="s">
        <v>98</v>
      </c>
      <c r="BT639">
        <v>0</v>
      </c>
      <c r="BU639">
        <v>0</v>
      </c>
      <c r="BV639">
        <v>0</v>
      </c>
      <c r="BW639">
        <v>0.02</v>
      </c>
      <c r="BX639">
        <v>0.02</v>
      </c>
      <c r="BY639">
        <v>9.93</v>
      </c>
      <c r="BZ639">
        <v>99.798994974874375</v>
      </c>
      <c r="CA639" t="s">
        <v>78</v>
      </c>
      <c r="CB639" t="s">
        <v>78</v>
      </c>
    </row>
    <row r="640" spans="1:80" x14ac:dyDescent="0.25">
      <c r="A640" t="s">
        <v>1114</v>
      </c>
      <c r="B640" t="s">
        <v>720</v>
      </c>
      <c r="C640">
        <f>YEAR(Table_cherry_TWO_View_VY_SOP_Detail[[#This Row],[Document_Date]])</f>
        <v>2017</v>
      </c>
      <c r="D640">
        <f>MONTH(Table_cherry_TWO_View_VY_SOP_Detail[[#This Row],[Document_Date]])</f>
        <v>4</v>
      </c>
      <c r="E640" t="str">
        <f>TEXT(Table_cherry_TWO_View_VY_SOP_Detail[[#This Row],[Document_Date]], "yyyy-MMM")</f>
        <v>2017-Apr</v>
      </c>
      <c r="F640" s="3">
        <f>WEEKDAY(Table_cherry_TWO_View_VY_SOP_Detail[[#This Row],[Document_Date]])</f>
        <v>4</v>
      </c>
      <c r="G640">
        <f>WEEKNUM(Table_cherry_TWO_View_VY_SOP_Detail[[#This Row],[Document_Date]])</f>
        <v>15</v>
      </c>
      <c r="H640">
        <f ca="1">_xlfn.DAYS(Table_cherry_TWO_View_VY_SOP_Detail[[#This Row],[Due_Date]], Table_cherry_TWO_View_VY_SOP_Detail[[#This Row],[Today]])</f>
        <v>1298</v>
      </c>
      <c r="I640" s="2">
        <f t="shared" ca="1" si="9"/>
        <v>41539</v>
      </c>
      <c r="J640" s="1">
        <v>42837</v>
      </c>
      <c r="K640" s="1">
        <v>1</v>
      </c>
      <c r="L640" s="1">
        <v>42837</v>
      </c>
      <c r="M640" s="1">
        <v>42837</v>
      </c>
      <c r="N640">
        <v>328</v>
      </c>
      <c r="O640" t="s">
        <v>114</v>
      </c>
      <c r="P640" t="s">
        <v>604</v>
      </c>
      <c r="Q640" t="s">
        <v>605</v>
      </c>
      <c r="R640" t="s">
        <v>78</v>
      </c>
      <c r="S640" t="s">
        <v>1115</v>
      </c>
      <c r="T640" t="s">
        <v>80</v>
      </c>
      <c r="U640" t="s">
        <v>80</v>
      </c>
      <c r="V640" t="s">
        <v>131</v>
      </c>
      <c r="W640" t="s">
        <v>131</v>
      </c>
      <c r="X640" t="s">
        <v>132</v>
      </c>
      <c r="Y640" t="s">
        <v>132</v>
      </c>
      <c r="Z640" t="s">
        <v>607</v>
      </c>
      <c r="AA640" t="s">
        <v>84</v>
      </c>
      <c r="AB640" t="s">
        <v>84</v>
      </c>
      <c r="AC640" t="s">
        <v>86</v>
      </c>
      <c r="AD640" t="s">
        <v>302</v>
      </c>
      <c r="AE640" t="s">
        <v>605</v>
      </c>
      <c r="AF640" t="s">
        <v>1116</v>
      </c>
      <c r="AG640" t="s">
        <v>78</v>
      </c>
      <c r="AH640" t="s">
        <v>78</v>
      </c>
      <c r="AI640" t="s">
        <v>531</v>
      </c>
      <c r="AJ640" t="s">
        <v>217</v>
      </c>
      <c r="AK640" t="s">
        <v>1117</v>
      </c>
      <c r="AL640" t="s">
        <v>91</v>
      </c>
      <c r="AM640" t="s">
        <v>302</v>
      </c>
      <c r="AN640" t="s">
        <v>605</v>
      </c>
      <c r="AO640" t="s">
        <v>1116</v>
      </c>
      <c r="AP640" t="s">
        <v>78</v>
      </c>
      <c r="AQ640" t="s">
        <v>78</v>
      </c>
      <c r="AR640" t="s">
        <v>531</v>
      </c>
      <c r="AS640" t="s">
        <v>217</v>
      </c>
      <c r="AT640" t="s">
        <v>1117</v>
      </c>
      <c r="AU640" t="s">
        <v>91</v>
      </c>
      <c r="AV640">
        <v>43982.01</v>
      </c>
      <c r="AW640">
        <v>0</v>
      </c>
      <c r="AX640">
        <v>41385.54</v>
      </c>
      <c r="AY640">
        <v>0</v>
      </c>
      <c r="AZ640">
        <v>0</v>
      </c>
      <c r="BA640">
        <v>2596.4699999999998</v>
      </c>
      <c r="BB640" t="s">
        <v>92</v>
      </c>
      <c r="BC640" s="1">
        <v>42837</v>
      </c>
      <c r="BD640" s="1">
        <v>42837</v>
      </c>
      <c r="BE640" t="s">
        <v>125</v>
      </c>
      <c r="BF640" t="s">
        <v>78</v>
      </c>
      <c r="BG640" t="s">
        <v>78</v>
      </c>
      <c r="BH640">
        <v>425984</v>
      </c>
      <c r="BI640">
        <v>0</v>
      </c>
      <c r="BJ640" t="s">
        <v>94</v>
      </c>
      <c r="BK640" t="s">
        <v>1138</v>
      </c>
      <c r="BL640" t="s">
        <v>1139</v>
      </c>
      <c r="BM640">
        <v>1</v>
      </c>
      <c r="BN640" t="s">
        <v>97</v>
      </c>
      <c r="BO640">
        <v>1</v>
      </c>
      <c r="BP640">
        <v>1</v>
      </c>
      <c r="BQ640">
        <v>19.95</v>
      </c>
      <c r="BR640">
        <v>19.95</v>
      </c>
      <c r="BS640" t="s">
        <v>98</v>
      </c>
      <c r="BT640">
        <v>0</v>
      </c>
      <c r="BU640">
        <v>0</v>
      </c>
      <c r="BV640">
        <v>0</v>
      </c>
      <c r="BW640">
        <v>5</v>
      </c>
      <c r="BX640">
        <v>5</v>
      </c>
      <c r="BY640">
        <v>14.95</v>
      </c>
      <c r="BZ640">
        <v>74.937343358395992</v>
      </c>
      <c r="CA640" t="s">
        <v>78</v>
      </c>
      <c r="CB640" t="s">
        <v>78</v>
      </c>
    </row>
    <row r="641" spans="1:80" x14ac:dyDescent="0.25">
      <c r="A641" t="s">
        <v>1114</v>
      </c>
      <c r="B641" t="s">
        <v>720</v>
      </c>
      <c r="C641">
        <f>YEAR(Table_cherry_TWO_View_VY_SOP_Detail[[#This Row],[Document_Date]])</f>
        <v>2017</v>
      </c>
      <c r="D641">
        <f>MONTH(Table_cherry_TWO_View_VY_SOP_Detail[[#This Row],[Document_Date]])</f>
        <v>4</v>
      </c>
      <c r="E641" t="str">
        <f>TEXT(Table_cherry_TWO_View_VY_SOP_Detail[[#This Row],[Document_Date]], "yyyy-MMM")</f>
        <v>2017-Apr</v>
      </c>
      <c r="F641" s="3">
        <f>WEEKDAY(Table_cherry_TWO_View_VY_SOP_Detail[[#This Row],[Document_Date]])</f>
        <v>4</v>
      </c>
      <c r="G641">
        <f>WEEKNUM(Table_cherry_TWO_View_VY_SOP_Detail[[#This Row],[Document_Date]])</f>
        <v>15</v>
      </c>
      <c r="H641">
        <f ca="1">_xlfn.DAYS(Table_cherry_TWO_View_VY_SOP_Detail[[#This Row],[Due_Date]], Table_cherry_TWO_View_VY_SOP_Detail[[#This Row],[Today]])</f>
        <v>1298</v>
      </c>
      <c r="I641" s="2">
        <f t="shared" ca="1" si="9"/>
        <v>41539</v>
      </c>
      <c r="J641" s="1">
        <v>42837</v>
      </c>
      <c r="K641" s="1">
        <v>1</v>
      </c>
      <c r="L641" s="1">
        <v>42837</v>
      </c>
      <c r="M641" s="1">
        <v>42837</v>
      </c>
      <c r="N641">
        <v>328</v>
      </c>
      <c r="O641" t="s">
        <v>114</v>
      </c>
      <c r="P641" t="s">
        <v>604</v>
      </c>
      <c r="Q641" t="s">
        <v>605</v>
      </c>
      <c r="R641" t="s">
        <v>78</v>
      </c>
      <c r="S641" t="s">
        <v>1115</v>
      </c>
      <c r="T641" t="s">
        <v>80</v>
      </c>
      <c r="U641" t="s">
        <v>80</v>
      </c>
      <c r="V641" t="s">
        <v>131</v>
      </c>
      <c r="W641" t="s">
        <v>131</v>
      </c>
      <c r="X641" t="s">
        <v>132</v>
      </c>
      <c r="Y641" t="s">
        <v>132</v>
      </c>
      <c r="Z641" t="s">
        <v>607</v>
      </c>
      <c r="AA641" t="s">
        <v>84</v>
      </c>
      <c r="AB641" t="s">
        <v>84</v>
      </c>
      <c r="AC641" t="s">
        <v>86</v>
      </c>
      <c r="AD641" t="s">
        <v>302</v>
      </c>
      <c r="AE641" t="s">
        <v>605</v>
      </c>
      <c r="AF641" t="s">
        <v>1116</v>
      </c>
      <c r="AG641" t="s">
        <v>78</v>
      </c>
      <c r="AH641" t="s">
        <v>78</v>
      </c>
      <c r="AI641" t="s">
        <v>531</v>
      </c>
      <c r="AJ641" t="s">
        <v>217</v>
      </c>
      <c r="AK641" t="s">
        <v>1117</v>
      </c>
      <c r="AL641" t="s">
        <v>91</v>
      </c>
      <c r="AM641" t="s">
        <v>302</v>
      </c>
      <c r="AN641" t="s">
        <v>605</v>
      </c>
      <c r="AO641" t="s">
        <v>1116</v>
      </c>
      <c r="AP641" t="s">
        <v>78</v>
      </c>
      <c r="AQ641" t="s">
        <v>78</v>
      </c>
      <c r="AR641" t="s">
        <v>531</v>
      </c>
      <c r="AS641" t="s">
        <v>217</v>
      </c>
      <c r="AT641" t="s">
        <v>1117</v>
      </c>
      <c r="AU641" t="s">
        <v>91</v>
      </c>
      <c r="AV641">
        <v>43982.01</v>
      </c>
      <c r="AW641">
        <v>0</v>
      </c>
      <c r="AX641">
        <v>41385.54</v>
      </c>
      <c r="AY641">
        <v>0</v>
      </c>
      <c r="AZ641">
        <v>0</v>
      </c>
      <c r="BA641">
        <v>2596.4699999999998</v>
      </c>
      <c r="BB641" t="s">
        <v>92</v>
      </c>
      <c r="BC641" s="1">
        <v>42837</v>
      </c>
      <c r="BD641" s="1">
        <v>42837</v>
      </c>
      <c r="BE641" t="s">
        <v>125</v>
      </c>
      <c r="BF641" t="s">
        <v>78</v>
      </c>
      <c r="BG641" t="s">
        <v>78</v>
      </c>
      <c r="BH641">
        <v>442368</v>
      </c>
      <c r="BI641">
        <v>0</v>
      </c>
      <c r="BJ641" t="s">
        <v>94</v>
      </c>
      <c r="BK641" t="s">
        <v>756</v>
      </c>
      <c r="BL641" t="s">
        <v>757</v>
      </c>
      <c r="BM641">
        <v>10</v>
      </c>
      <c r="BN641" t="s">
        <v>291</v>
      </c>
      <c r="BO641">
        <v>1</v>
      </c>
      <c r="BP641">
        <v>10</v>
      </c>
      <c r="BQ641">
        <v>0.35</v>
      </c>
      <c r="BR641">
        <v>3.5</v>
      </c>
      <c r="BS641" t="s">
        <v>98</v>
      </c>
      <c r="BT641">
        <v>0</v>
      </c>
      <c r="BU641">
        <v>0</v>
      </c>
      <c r="BV641">
        <v>0</v>
      </c>
      <c r="BW641">
        <v>0.54</v>
      </c>
      <c r="BX641">
        <v>5.4</v>
      </c>
      <c r="BY641">
        <v>-1.9</v>
      </c>
      <c r="BZ641">
        <v>-54.285714285714292</v>
      </c>
      <c r="CA641" t="s">
        <v>78</v>
      </c>
      <c r="CB641" t="s">
        <v>78</v>
      </c>
    </row>
    <row r="642" spans="1:80" x14ac:dyDescent="0.25">
      <c r="A642" t="s">
        <v>1114</v>
      </c>
      <c r="B642" t="s">
        <v>720</v>
      </c>
      <c r="C642">
        <f>YEAR(Table_cherry_TWO_View_VY_SOP_Detail[[#This Row],[Document_Date]])</f>
        <v>2017</v>
      </c>
      <c r="D642">
        <f>MONTH(Table_cherry_TWO_View_VY_SOP_Detail[[#This Row],[Document_Date]])</f>
        <v>4</v>
      </c>
      <c r="E642" t="str">
        <f>TEXT(Table_cherry_TWO_View_VY_SOP_Detail[[#This Row],[Document_Date]], "yyyy-MMM")</f>
        <v>2017-Apr</v>
      </c>
      <c r="F642" s="3">
        <f>WEEKDAY(Table_cherry_TWO_View_VY_SOP_Detail[[#This Row],[Document_Date]])</f>
        <v>4</v>
      </c>
      <c r="G642">
        <f>WEEKNUM(Table_cherry_TWO_View_VY_SOP_Detail[[#This Row],[Document_Date]])</f>
        <v>15</v>
      </c>
      <c r="H642">
        <f ca="1">_xlfn.DAYS(Table_cherry_TWO_View_VY_SOP_Detail[[#This Row],[Due_Date]], Table_cherry_TWO_View_VY_SOP_Detail[[#This Row],[Today]])</f>
        <v>1298</v>
      </c>
      <c r="I642" s="2">
        <f t="shared" ref="I642:I705" ca="1" si="10">TODAY()</f>
        <v>41539</v>
      </c>
      <c r="J642" s="1">
        <v>42837</v>
      </c>
      <c r="K642" s="1">
        <v>1</v>
      </c>
      <c r="L642" s="1">
        <v>42837</v>
      </c>
      <c r="M642" s="1">
        <v>42837</v>
      </c>
      <c r="N642">
        <v>328</v>
      </c>
      <c r="O642" t="s">
        <v>114</v>
      </c>
      <c r="P642" t="s">
        <v>604</v>
      </c>
      <c r="Q642" t="s">
        <v>605</v>
      </c>
      <c r="R642" t="s">
        <v>78</v>
      </c>
      <c r="S642" t="s">
        <v>1115</v>
      </c>
      <c r="T642" t="s">
        <v>80</v>
      </c>
      <c r="U642" t="s">
        <v>80</v>
      </c>
      <c r="V642" t="s">
        <v>131</v>
      </c>
      <c r="W642" t="s">
        <v>131</v>
      </c>
      <c r="X642" t="s">
        <v>132</v>
      </c>
      <c r="Y642" t="s">
        <v>132</v>
      </c>
      <c r="Z642" t="s">
        <v>607</v>
      </c>
      <c r="AA642" t="s">
        <v>84</v>
      </c>
      <c r="AB642" t="s">
        <v>84</v>
      </c>
      <c r="AC642" t="s">
        <v>86</v>
      </c>
      <c r="AD642" t="s">
        <v>302</v>
      </c>
      <c r="AE642" t="s">
        <v>605</v>
      </c>
      <c r="AF642" t="s">
        <v>1116</v>
      </c>
      <c r="AG642" t="s">
        <v>78</v>
      </c>
      <c r="AH642" t="s">
        <v>78</v>
      </c>
      <c r="AI642" t="s">
        <v>531</v>
      </c>
      <c r="AJ642" t="s">
        <v>217</v>
      </c>
      <c r="AK642" t="s">
        <v>1117</v>
      </c>
      <c r="AL642" t="s">
        <v>91</v>
      </c>
      <c r="AM642" t="s">
        <v>302</v>
      </c>
      <c r="AN642" t="s">
        <v>605</v>
      </c>
      <c r="AO642" t="s">
        <v>1116</v>
      </c>
      <c r="AP642" t="s">
        <v>78</v>
      </c>
      <c r="AQ642" t="s">
        <v>78</v>
      </c>
      <c r="AR642" t="s">
        <v>531</v>
      </c>
      <c r="AS642" t="s">
        <v>217</v>
      </c>
      <c r="AT642" t="s">
        <v>1117</v>
      </c>
      <c r="AU642" t="s">
        <v>91</v>
      </c>
      <c r="AV642">
        <v>43982.01</v>
      </c>
      <c r="AW642">
        <v>0</v>
      </c>
      <c r="AX642">
        <v>41385.54</v>
      </c>
      <c r="AY642">
        <v>0</v>
      </c>
      <c r="AZ642">
        <v>0</v>
      </c>
      <c r="BA642">
        <v>2596.4699999999998</v>
      </c>
      <c r="BB642" t="s">
        <v>92</v>
      </c>
      <c r="BC642" s="1">
        <v>42837</v>
      </c>
      <c r="BD642" s="1">
        <v>42837</v>
      </c>
      <c r="BE642" t="s">
        <v>125</v>
      </c>
      <c r="BF642" t="s">
        <v>78</v>
      </c>
      <c r="BG642" t="s">
        <v>78</v>
      </c>
      <c r="BH642">
        <v>458752</v>
      </c>
      <c r="BI642">
        <v>0</v>
      </c>
      <c r="BJ642" t="s">
        <v>94</v>
      </c>
      <c r="BK642" t="s">
        <v>289</v>
      </c>
      <c r="BL642" t="s">
        <v>290</v>
      </c>
      <c r="BM642">
        <v>25</v>
      </c>
      <c r="BN642" t="s">
        <v>291</v>
      </c>
      <c r="BO642">
        <v>1</v>
      </c>
      <c r="BP642">
        <v>25</v>
      </c>
      <c r="BQ642">
        <v>0.35</v>
      </c>
      <c r="BR642">
        <v>8.75</v>
      </c>
      <c r="BS642" t="s">
        <v>98</v>
      </c>
      <c r="BT642">
        <v>0</v>
      </c>
      <c r="BU642">
        <v>0</v>
      </c>
      <c r="BV642">
        <v>0</v>
      </c>
      <c r="BW642">
        <v>0.16</v>
      </c>
      <c r="BX642">
        <v>4</v>
      </c>
      <c r="BY642">
        <v>4.75</v>
      </c>
      <c r="BZ642">
        <v>54.285714285714292</v>
      </c>
      <c r="CA642" t="s">
        <v>78</v>
      </c>
      <c r="CB642" t="s">
        <v>78</v>
      </c>
    </row>
    <row r="643" spans="1:80" x14ac:dyDescent="0.25">
      <c r="A643" t="s">
        <v>1114</v>
      </c>
      <c r="B643" t="s">
        <v>720</v>
      </c>
      <c r="C643">
        <f>YEAR(Table_cherry_TWO_View_VY_SOP_Detail[[#This Row],[Document_Date]])</f>
        <v>2017</v>
      </c>
      <c r="D643">
        <f>MONTH(Table_cherry_TWO_View_VY_SOP_Detail[[#This Row],[Document_Date]])</f>
        <v>4</v>
      </c>
      <c r="E643" t="str">
        <f>TEXT(Table_cherry_TWO_View_VY_SOP_Detail[[#This Row],[Document_Date]], "yyyy-MMM")</f>
        <v>2017-Apr</v>
      </c>
      <c r="F643" s="3">
        <f>WEEKDAY(Table_cherry_TWO_View_VY_SOP_Detail[[#This Row],[Document_Date]])</f>
        <v>4</v>
      </c>
      <c r="G643">
        <f>WEEKNUM(Table_cherry_TWO_View_VY_SOP_Detail[[#This Row],[Document_Date]])</f>
        <v>15</v>
      </c>
      <c r="H643">
        <f ca="1">_xlfn.DAYS(Table_cherry_TWO_View_VY_SOP_Detail[[#This Row],[Due_Date]], Table_cherry_TWO_View_VY_SOP_Detail[[#This Row],[Today]])</f>
        <v>1298</v>
      </c>
      <c r="I643" s="2">
        <f t="shared" ca="1" si="10"/>
        <v>41539</v>
      </c>
      <c r="J643" s="1">
        <v>42837</v>
      </c>
      <c r="K643" s="1">
        <v>1</v>
      </c>
      <c r="L643" s="1">
        <v>42837</v>
      </c>
      <c r="M643" s="1">
        <v>42837</v>
      </c>
      <c r="N643">
        <v>328</v>
      </c>
      <c r="O643" t="s">
        <v>114</v>
      </c>
      <c r="P643" t="s">
        <v>604</v>
      </c>
      <c r="Q643" t="s">
        <v>605</v>
      </c>
      <c r="R643" t="s">
        <v>78</v>
      </c>
      <c r="S643" t="s">
        <v>1115</v>
      </c>
      <c r="T643" t="s">
        <v>80</v>
      </c>
      <c r="U643" t="s">
        <v>80</v>
      </c>
      <c r="V643" t="s">
        <v>131</v>
      </c>
      <c r="W643" t="s">
        <v>131</v>
      </c>
      <c r="X643" t="s">
        <v>132</v>
      </c>
      <c r="Y643" t="s">
        <v>132</v>
      </c>
      <c r="Z643" t="s">
        <v>607</v>
      </c>
      <c r="AA643" t="s">
        <v>84</v>
      </c>
      <c r="AB643" t="s">
        <v>84</v>
      </c>
      <c r="AC643" t="s">
        <v>86</v>
      </c>
      <c r="AD643" t="s">
        <v>302</v>
      </c>
      <c r="AE643" t="s">
        <v>605</v>
      </c>
      <c r="AF643" t="s">
        <v>1116</v>
      </c>
      <c r="AG643" t="s">
        <v>78</v>
      </c>
      <c r="AH643" t="s">
        <v>78</v>
      </c>
      <c r="AI643" t="s">
        <v>531</v>
      </c>
      <c r="AJ643" t="s">
        <v>217</v>
      </c>
      <c r="AK643" t="s">
        <v>1117</v>
      </c>
      <c r="AL643" t="s">
        <v>91</v>
      </c>
      <c r="AM643" t="s">
        <v>302</v>
      </c>
      <c r="AN643" t="s">
        <v>605</v>
      </c>
      <c r="AO643" t="s">
        <v>1116</v>
      </c>
      <c r="AP643" t="s">
        <v>78</v>
      </c>
      <c r="AQ643" t="s">
        <v>78</v>
      </c>
      <c r="AR643" t="s">
        <v>531</v>
      </c>
      <c r="AS643" t="s">
        <v>217</v>
      </c>
      <c r="AT643" t="s">
        <v>1117</v>
      </c>
      <c r="AU643" t="s">
        <v>91</v>
      </c>
      <c r="AV643">
        <v>43982.01</v>
      </c>
      <c r="AW643">
        <v>0</v>
      </c>
      <c r="AX643">
        <v>41385.54</v>
      </c>
      <c r="AY643">
        <v>0</v>
      </c>
      <c r="AZ643">
        <v>0</v>
      </c>
      <c r="BA643">
        <v>2596.4699999999998</v>
      </c>
      <c r="BB643" t="s">
        <v>92</v>
      </c>
      <c r="BC643" s="1">
        <v>42837</v>
      </c>
      <c r="BD643" s="1">
        <v>42837</v>
      </c>
      <c r="BE643" t="s">
        <v>125</v>
      </c>
      <c r="BF643" t="s">
        <v>78</v>
      </c>
      <c r="BG643" t="s">
        <v>78</v>
      </c>
      <c r="BH643">
        <v>475136</v>
      </c>
      <c r="BI643">
        <v>0</v>
      </c>
      <c r="BJ643" t="s">
        <v>94</v>
      </c>
      <c r="BK643" t="s">
        <v>1140</v>
      </c>
      <c r="BL643" t="s">
        <v>1141</v>
      </c>
      <c r="BM643">
        <v>2</v>
      </c>
      <c r="BN643" t="s">
        <v>291</v>
      </c>
      <c r="BO643">
        <v>1</v>
      </c>
      <c r="BP643">
        <v>2</v>
      </c>
      <c r="BQ643">
        <v>0.35</v>
      </c>
      <c r="BR643">
        <v>0.7</v>
      </c>
      <c r="BS643" t="s">
        <v>98</v>
      </c>
      <c r="BT643">
        <v>0</v>
      </c>
      <c r="BU643">
        <v>0</v>
      </c>
      <c r="BV643">
        <v>0</v>
      </c>
      <c r="BW643">
        <v>0.01</v>
      </c>
      <c r="BX643">
        <v>0.02</v>
      </c>
      <c r="BY643">
        <v>0.68</v>
      </c>
      <c r="BZ643">
        <v>97.142857142857139</v>
      </c>
      <c r="CA643" t="s">
        <v>78</v>
      </c>
      <c r="CB643" t="s">
        <v>78</v>
      </c>
    </row>
    <row r="644" spans="1:80" x14ac:dyDescent="0.25">
      <c r="A644" t="s">
        <v>1114</v>
      </c>
      <c r="B644" t="s">
        <v>720</v>
      </c>
      <c r="C644">
        <f>YEAR(Table_cherry_TWO_View_VY_SOP_Detail[[#This Row],[Document_Date]])</f>
        <v>2017</v>
      </c>
      <c r="D644">
        <f>MONTH(Table_cherry_TWO_View_VY_SOP_Detail[[#This Row],[Document_Date]])</f>
        <v>4</v>
      </c>
      <c r="E644" t="str">
        <f>TEXT(Table_cherry_TWO_View_VY_SOP_Detail[[#This Row],[Document_Date]], "yyyy-MMM")</f>
        <v>2017-Apr</v>
      </c>
      <c r="F644" s="3">
        <f>WEEKDAY(Table_cherry_TWO_View_VY_SOP_Detail[[#This Row],[Document_Date]])</f>
        <v>4</v>
      </c>
      <c r="G644">
        <f>WEEKNUM(Table_cherry_TWO_View_VY_SOP_Detail[[#This Row],[Document_Date]])</f>
        <v>15</v>
      </c>
      <c r="H644">
        <f ca="1">_xlfn.DAYS(Table_cherry_TWO_View_VY_SOP_Detail[[#This Row],[Due_Date]], Table_cherry_TWO_View_VY_SOP_Detail[[#This Row],[Today]])</f>
        <v>1298</v>
      </c>
      <c r="I644" s="2">
        <f t="shared" ca="1" si="10"/>
        <v>41539</v>
      </c>
      <c r="J644" s="1">
        <v>42837</v>
      </c>
      <c r="K644" s="1">
        <v>1</v>
      </c>
      <c r="L644" s="1">
        <v>42837</v>
      </c>
      <c r="M644" s="1">
        <v>42837</v>
      </c>
      <c r="N644">
        <v>328</v>
      </c>
      <c r="O644" t="s">
        <v>114</v>
      </c>
      <c r="P644" t="s">
        <v>604</v>
      </c>
      <c r="Q644" t="s">
        <v>605</v>
      </c>
      <c r="R644" t="s">
        <v>78</v>
      </c>
      <c r="S644" t="s">
        <v>1115</v>
      </c>
      <c r="T644" t="s">
        <v>80</v>
      </c>
      <c r="U644" t="s">
        <v>80</v>
      </c>
      <c r="V644" t="s">
        <v>131</v>
      </c>
      <c r="W644" t="s">
        <v>131</v>
      </c>
      <c r="X644" t="s">
        <v>132</v>
      </c>
      <c r="Y644" t="s">
        <v>132</v>
      </c>
      <c r="Z644" t="s">
        <v>607</v>
      </c>
      <c r="AA644" t="s">
        <v>84</v>
      </c>
      <c r="AB644" t="s">
        <v>84</v>
      </c>
      <c r="AC644" t="s">
        <v>86</v>
      </c>
      <c r="AD644" t="s">
        <v>302</v>
      </c>
      <c r="AE644" t="s">
        <v>605</v>
      </c>
      <c r="AF644" t="s">
        <v>1116</v>
      </c>
      <c r="AG644" t="s">
        <v>78</v>
      </c>
      <c r="AH644" t="s">
        <v>78</v>
      </c>
      <c r="AI644" t="s">
        <v>531</v>
      </c>
      <c r="AJ644" t="s">
        <v>217</v>
      </c>
      <c r="AK644" t="s">
        <v>1117</v>
      </c>
      <c r="AL644" t="s">
        <v>91</v>
      </c>
      <c r="AM644" t="s">
        <v>302</v>
      </c>
      <c r="AN644" t="s">
        <v>605</v>
      </c>
      <c r="AO644" t="s">
        <v>1116</v>
      </c>
      <c r="AP644" t="s">
        <v>78</v>
      </c>
      <c r="AQ644" t="s">
        <v>78</v>
      </c>
      <c r="AR644" t="s">
        <v>531</v>
      </c>
      <c r="AS644" t="s">
        <v>217</v>
      </c>
      <c r="AT644" t="s">
        <v>1117</v>
      </c>
      <c r="AU644" t="s">
        <v>91</v>
      </c>
      <c r="AV644">
        <v>43982.01</v>
      </c>
      <c r="AW644">
        <v>0</v>
      </c>
      <c r="AX644">
        <v>41385.54</v>
      </c>
      <c r="AY644">
        <v>0</v>
      </c>
      <c r="AZ644">
        <v>0</v>
      </c>
      <c r="BA644">
        <v>2596.4699999999998</v>
      </c>
      <c r="BB644" t="s">
        <v>92</v>
      </c>
      <c r="BC644" s="1">
        <v>42837</v>
      </c>
      <c r="BD644" s="1">
        <v>42837</v>
      </c>
      <c r="BE644" t="s">
        <v>125</v>
      </c>
      <c r="BF644" t="s">
        <v>78</v>
      </c>
      <c r="BG644" t="s">
        <v>78</v>
      </c>
      <c r="BH644">
        <v>491520</v>
      </c>
      <c r="BI644">
        <v>0</v>
      </c>
      <c r="BJ644" t="s">
        <v>94</v>
      </c>
      <c r="BK644" t="s">
        <v>1142</v>
      </c>
      <c r="BL644" t="s">
        <v>1143</v>
      </c>
      <c r="BM644">
        <v>1</v>
      </c>
      <c r="BN644" t="s">
        <v>97</v>
      </c>
      <c r="BO644">
        <v>1</v>
      </c>
      <c r="BP644">
        <v>1</v>
      </c>
      <c r="BQ644">
        <v>40</v>
      </c>
      <c r="BR644">
        <v>40</v>
      </c>
      <c r="BS644" t="s">
        <v>98</v>
      </c>
      <c r="BT644">
        <v>0</v>
      </c>
      <c r="BU644">
        <v>0</v>
      </c>
      <c r="BV644">
        <v>0</v>
      </c>
      <c r="BW644">
        <v>45</v>
      </c>
      <c r="BX644">
        <v>45</v>
      </c>
      <c r="BY644">
        <v>-5</v>
      </c>
      <c r="BZ644">
        <v>-12.5</v>
      </c>
      <c r="CA644" t="s">
        <v>78</v>
      </c>
      <c r="CB644" t="s">
        <v>78</v>
      </c>
    </row>
    <row r="645" spans="1:80" x14ac:dyDescent="0.25">
      <c r="A645" t="s">
        <v>1114</v>
      </c>
      <c r="B645" t="s">
        <v>720</v>
      </c>
      <c r="C645">
        <f>YEAR(Table_cherry_TWO_View_VY_SOP_Detail[[#This Row],[Document_Date]])</f>
        <v>2017</v>
      </c>
      <c r="D645">
        <f>MONTH(Table_cherry_TWO_View_VY_SOP_Detail[[#This Row],[Document_Date]])</f>
        <v>4</v>
      </c>
      <c r="E645" t="str">
        <f>TEXT(Table_cherry_TWO_View_VY_SOP_Detail[[#This Row],[Document_Date]], "yyyy-MMM")</f>
        <v>2017-Apr</v>
      </c>
      <c r="F645" s="3">
        <f>WEEKDAY(Table_cherry_TWO_View_VY_SOP_Detail[[#This Row],[Document_Date]])</f>
        <v>4</v>
      </c>
      <c r="G645">
        <f>WEEKNUM(Table_cherry_TWO_View_VY_SOP_Detail[[#This Row],[Document_Date]])</f>
        <v>15</v>
      </c>
      <c r="H645">
        <f ca="1">_xlfn.DAYS(Table_cherry_TWO_View_VY_SOP_Detail[[#This Row],[Due_Date]], Table_cherry_TWO_View_VY_SOP_Detail[[#This Row],[Today]])</f>
        <v>1298</v>
      </c>
      <c r="I645" s="2">
        <f t="shared" ca="1" si="10"/>
        <v>41539</v>
      </c>
      <c r="J645" s="1">
        <v>42837</v>
      </c>
      <c r="K645" s="1">
        <v>1</v>
      </c>
      <c r="L645" s="1">
        <v>42837</v>
      </c>
      <c r="M645" s="1">
        <v>42837</v>
      </c>
      <c r="N645">
        <v>328</v>
      </c>
      <c r="O645" t="s">
        <v>114</v>
      </c>
      <c r="P645" t="s">
        <v>604</v>
      </c>
      <c r="Q645" t="s">
        <v>605</v>
      </c>
      <c r="R645" t="s">
        <v>78</v>
      </c>
      <c r="S645" t="s">
        <v>1115</v>
      </c>
      <c r="T645" t="s">
        <v>80</v>
      </c>
      <c r="U645" t="s">
        <v>80</v>
      </c>
      <c r="V645" t="s">
        <v>131</v>
      </c>
      <c r="W645" t="s">
        <v>131</v>
      </c>
      <c r="X645" t="s">
        <v>132</v>
      </c>
      <c r="Y645" t="s">
        <v>132</v>
      </c>
      <c r="Z645" t="s">
        <v>607</v>
      </c>
      <c r="AA645" t="s">
        <v>84</v>
      </c>
      <c r="AB645" t="s">
        <v>84</v>
      </c>
      <c r="AC645" t="s">
        <v>86</v>
      </c>
      <c r="AD645" t="s">
        <v>302</v>
      </c>
      <c r="AE645" t="s">
        <v>605</v>
      </c>
      <c r="AF645" t="s">
        <v>1116</v>
      </c>
      <c r="AG645" t="s">
        <v>78</v>
      </c>
      <c r="AH645" t="s">
        <v>78</v>
      </c>
      <c r="AI645" t="s">
        <v>531</v>
      </c>
      <c r="AJ645" t="s">
        <v>217</v>
      </c>
      <c r="AK645" t="s">
        <v>1117</v>
      </c>
      <c r="AL645" t="s">
        <v>91</v>
      </c>
      <c r="AM645" t="s">
        <v>302</v>
      </c>
      <c r="AN645" t="s">
        <v>605</v>
      </c>
      <c r="AO645" t="s">
        <v>1116</v>
      </c>
      <c r="AP645" t="s">
        <v>78</v>
      </c>
      <c r="AQ645" t="s">
        <v>78</v>
      </c>
      <c r="AR645" t="s">
        <v>531</v>
      </c>
      <c r="AS645" t="s">
        <v>217</v>
      </c>
      <c r="AT645" t="s">
        <v>1117</v>
      </c>
      <c r="AU645" t="s">
        <v>91</v>
      </c>
      <c r="AV645">
        <v>43982.01</v>
      </c>
      <c r="AW645">
        <v>0</v>
      </c>
      <c r="AX645">
        <v>41385.54</v>
      </c>
      <c r="AY645">
        <v>0</v>
      </c>
      <c r="AZ645">
        <v>0</v>
      </c>
      <c r="BA645">
        <v>2596.4699999999998</v>
      </c>
      <c r="BB645" t="s">
        <v>92</v>
      </c>
      <c r="BC645" s="1">
        <v>42837</v>
      </c>
      <c r="BD645" s="1">
        <v>42837</v>
      </c>
      <c r="BE645" t="s">
        <v>125</v>
      </c>
      <c r="BF645" t="s">
        <v>78</v>
      </c>
      <c r="BG645" t="s">
        <v>78</v>
      </c>
      <c r="BH645">
        <v>507904</v>
      </c>
      <c r="BI645">
        <v>0</v>
      </c>
      <c r="BJ645" t="s">
        <v>94</v>
      </c>
      <c r="BK645" t="s">
        <v>152</v>
      </c>
      <c r="BL645" t="s">
        <v>153</v>
      </c>
      <c r="BM645">
        <v>1</v>
      </c>
      <c r="BN645" t="s">
        <v>97</v>
      </c>
      <c r="BO645">
        <v>1</v>
      </c>
      <c r="BP645">
        <v>1</v>
      </c>
      <c r="BQ645">
        <v>229.95</v>
      </c>
      <c r="BR645">
        <v>229.95</v>
      </c>
      <c r="BS645" t="s">
        <v>98</v>
      </c>
      <c r="BT645">
        <v>0</v>
      </c>
      <c r="BU645">
        <v>0</v>
      </c>
      <c r="BV645">
        <v>0</v>
      </c>
      <c r="BW645">
        <v>247.5</v>
      </c>
      <c r="BX645">
        <v>247.5</v>
      </c>
      <c r="BY645">
        <v>-17.55</v>
      </c>
      <c r="BZ645">
        <v>-7.6320939334637998</v>
      </c>
      <c r="CA645" t="s">
        <v>78</v>
      </c>
      <c r="CB645" t="s">
        <v>78</v>
      </c>
    </row>
    <row r="646" spans="1:80" x14ac:dyDescent="0.25">
      <c r="A646" t="s">
        <v>1114</v>
      </c>
      <c r="B646" t="s">
        <v>720</v>
      </c>
      <c r="C646">
        <f>YEAR(Table_cherry_TWO_View_VY_SOP_Detail[[#This Row],[Document_Date]])</f>
        <v>2017</v>
      </c>
      <c r="D646">
        <f>MONTH(Table_cherry_TWO_View_VY_SOP_Detail[[#This Row],[Document_Date]])</f>
        <v>4</v>
      </c>
      <c r="E646" t="str">
        <f>TEXT(Table_cherry_TWO_View_VY_SOP_Detail[[#This Row],[Document_Date]], "yyyy-MMM")</f>
        <v>2017-Apr</v>
      </c>
      <c r="F646" s="3">
        <f>WEEKDAY(Table_cherry_TWO_View_VY_SOP_Detail[[#This Row],[Document_Date]])</f>
        <v>4</v>
      </c>
      <c r="G646">
        <f>WEEKNUM(Table_cherry_TWO_View_VY_SOP_Detail[[#This Row],[Document_Date]])</f>
        <v>15</v>
      </c>
      <c r="H646">
        <f ca="1">_xlfn.DAYS(Table_cherry_TWO_View_VY_SOP_Detail[[#This Row],[Due_Date]], Table_cherry_TWO_View_VY_SOP_Detail[[#This Row],[Today]])</f>
        <v>1298</v>
      </c>
      <c r="I646" s="2">
        <f t="shared" ca="1" si="10"/>
        <v>41539</v>
      </c>
      <c r="J646" s="1">
        <v>42837</v>
      </c>
      <c r="K646" s="1">
        <v>1</v>
      </c>
      <c r="L646" s="1">
        <v>42837</v>
      </c>
      <c r="M646" s="1">
        <v>42837</v>
      </c>
      <c r="N646">
        <v>328</v>
      </c>
      <c r="O646" t="s">
        <v>114</v>
      </c>
      <c r="P646" t="s">
        <v>604</v>
      </c>
      <c r="Q646" t="s">
        <v>605</v>
      </c>
      <c r="R646" t="s">
        <v>78</v>
      </c>
      <c r="S646" t="s">
        <v>1115</v>
      </c>
      <c r="T646" t="s">
        <v>80</v>
      </c>
      <c r="U646" t="s">
        <v>80</v>
      </c>
      <c r="V646" t="s">
        <v>131</v>
      </c>
      <c r="W646" t="s">
        <v>131</v>
      </c>
      <c r="X646" t="s">
        <v>132</v>
      </c>
      <c r="Y646" t="s">
        <v>132</v>
      </c>
      <c r="Z646" t="s">
        <v>607</v>
      </c>
      <c r="AA646" t="s">
        <v>84</v>
      </c>
      <c r="AB646" t="s">
        <v>84</v>
      </c>
      <c r="AC646" t="s">
        <v>86</v>
      </c>
      <c r="AD646" t="s">
        <v>302</v>
      </c>
      <c r="AE646" t="s">
        <v>605</v>
      </c>
      <c r="AF646" t="s">
        <v>1116</v>
      </c>
      <c r="AG646" t="s">
        <v>78</v>
      </c>
      <c r="AH646" t="s">
        <v>78</v>
      </c>
      <c r="AI646" t="s">
        <v>531</v>
      </c>
      <c r="AJ646" t="s">
        <v>217</v>
      </c>
      <c r="AK646" t="s">
        <v>1117</v>
      </c>
      <c r="AL646" t="s">
        <v>91</v>
      </c>
      <c r="AM646" t="s">
        <v>302</v>
      </c>
      <c r="AN646" t="s">
        <v>605</v>
      </c>
      <c r="AO646" t="s">
        <v>1116</v>
      </c>
      <c r="AP646" t="s">
        <v>78</v>
      </c>
      <c r="AQ646" t="s">
        <v>78</v>
      </c>
      <c r="AR646" t="s">
        <v>531</v>
      </c>
      <c r="AS646" t="s">
        <v>217</v>
      </c>
      <c r="AT646" t="s">
        <v>1117</v>
      </c>
      <c r="AU646" t="s">
        <v>91</v>
      </c>
      <c r="AV646">
        <v>43982.01</v>
      </c>
      <c r="AW646">
        <v>0</v>
      </c>
      <c r="AX646">
        <v>41385.54</v>
      </c>
      <c r="AY646">
        <v>0</v>
      </c>
      <c r="AZ646">
        <v>0</v>
      </c>
      <c r="BA646">
        <v>2596.4699999999998</v>
      </c>
      <c r="BB646" t="s">
        <v>92</v>
      </c>
      <c r="BC646" s="1">
        <v>42837</v>
      </c>
      <c r="BD646" s="1">
        <v>42837</v>
      </c>
      <c r="BE646" t="s">
        <v>125</v>
      </c>
      <c r="BF646" t="s">
        <v>78</v>
      </c>
      <c r="BG646" t="s">
        <v>78</v>
      </c>
      <c r="BH646">
        <v>524288</v>
      </c>
      <c r="BI646">
        <v>0</v>
      </c>
      <c r="BJ646" t="s">
        <v>94</v>
      </c>
      <c r="BK646" t="s">
        <v>1144</v>
      </c>
      <c r="BL646" t="s">
        <v>1145</v>
      </c>
      <c r="BM646">
        <v>2</v>
      </c>
      <c r="BN646" t="s">
        <v>97</v>
      </c>
      <c r="BO646">
        <v>1</v>
      </c>
      <c r="BP646">
        <v>2</v>
      </c>
      <c r="BQ646">
        <v>49.95</v>
      </c>
      <c r="BR646">
        <v>99.9</v>
      </c>
      <c r="BS646" t="s">
        <v>98</v>
      </c>
      <c r="BT646">
        <v>0</v>
      </c>
      <c r="BU646">
        <v>0</v>
      </c>
      <c r="BV646">
        <v>0</v>
      </c>
      <c r="BW646">
        <v>40.5</v>
      </c>
      <c r="BX646">
        <v>81</v>
      </c>
      <c r="BY646">
        <v>18.899999999999999</v>
      </c>
      <c r="BZ646">
        <v>18.918918918918919</v>
      </c>
      <c r="CA646" t="s">
        <v>78</v>
      </c>
      <c r="CB646" t="s">
        <v>78</v>
      </c>
    </row>
    <row r="647" spans="1:80" x14ac:dyDescent="0.25">
      <c r="A647" t="s">
        <v>1114</v>
      </c>
      <c r="B647" t="s">
        <v>720</v>
      </c>
      <c r="C647">
        <f>YEAR(Table_cherry_TWO_View_VY_SOP_Detail[[#This Row],[Document_Date]])</f>
        <v>2017</v>
      </c>
      <c r="D647">
        <f>MONTH(Table_cherry_TWO_View_VY_SOP_Detail[[#This Row],[Document_Date]])</f>
        <v>4</v>
      </c>
      <c r="E647" t="str">
        <f>TEXT(Table_cherry_TWO_View_VY_SOP_Detail[[#This Row],[Document_Date]], "yyyy-MMM")</f>
        <v>2017-Apr</v>
      </c>
      <c r="F647" s="3">
        <f>WEEKDAY(Table_cherry_TWO_View_VY_SOP_Detail[[#This Row],[Document_Date]])</f>
        <v>4</v>
      </c>
      <c r="G647">
        <f>WEEKNUM(Table_cherry_TWO_View_VY_SOP_Detail[[#This Row],[Document_Date]])</f>
        <v>15</v>
      </c>
      <c r="H647">
        <f ca="1">_xlfn.DAYS(Table_cherry_TWO_View_VY_SOP_Detail[[#This Row],[Due_Date]], Table_cherry_TWO_View_VY_SOP_Detail[[#This Row],[Today]])</f>
        <v>1298</v>
      </c>
      <c r="I647" s="2">
        <f t="shared" ca="1" si="10"/>
        <v>41539</v>
      </c>
      <c r="J647" s="1">
        <v>42837</v>
      </c>
      <c r="K647" s="1">
        <v>1</v>
      </c>
      <c r="L647" s="1">
        <v>42837</v>
      </c>
      <c r="M647" s="1">
        <v>42837</v>
      </c>
      <c r="N647">
        <v>328</v>
      </c>
      <c r="O647" t="s">
        <v>114</v>
      </c>
      <c r="P647" t="s">
        <v>604</v>
      </c>
      <c r="Q647" t="s">
        <v>605</v>
      </c>
      <c r="R647" t="s">
        <v>78</v>
      </c>
      <c r="S647" t="s">
        <v>1115</v>
      </c>
      <c r="T647" t="s">
        <v>80</v>
      </c>
      <c r="U647" t="s">
        <v>80</v>
      </c>
      <c r="V647" t="s">
        <v>131</v>
      </c>
      <c r="W647" t="s">
        <v>131</v>
      </c>
      <c r="X647" t="s">
        <v>132</v>
      </c>
      <c r="Y647" t="s">
        <v>132</v>
      </c>
      <c r="Z647" t="s">
        <v>607</v>
      </c>
      <c r="AA647" t="s">
        <v>84</v>
      </c>
      <c r="AB647" t="s">
        <v>84</v>
      </c>
      <c r="AC647" t="s">
        <v>86</v>
      </c>
      <c r="AD647" t="s">
        <v>302</v>
      </c>
      <c r="AE647" t="s">
        <v>605</v>
      </c>
      <c r="AF647" t="s">
        <v>1116</v>
      </c>
      <c r="AG647" t="s">
        <v>78</v>
      </c>
      <c r="AH647" t="s">
        <v>78</v>
      </c>
      <c r="AI647" t="s">
        <v>531</v>
      </c>
      <c r="AJ647" t="s">
        <v>217</v>
      </c>
      <c r="AK647" t="s">
        <v>1117</v>
      </c>
      <c r="AL647" t="s">
        <v>91</v>
      </c>
      <c r="AM647" t="s">
        <v>302</v>
      </c>
      <c r="AN647" t="s">
        <v>605</v>
      </c>
      <c r="AO647" t="s">
        <v>1116</v>
      </c>
      <c r="AP647" t="s">
        <v>78</v>
      </c>
      <c r="AQ647" t="s">
        <v>78</v>
      </c>
      <c r="AR647" t="s">
        <v>531</v>
      </c>
      <c r="AS647" t="s">
        <v>217</v>
      </c>
      <c r="AT647" t="s">
        <v>1117</v>
      </c>
      <c r="AU647" t="s">
        <v>91</v>
      </c>
      <c r="AV647">
        <v>43982.01</v>
      </c>
      <c r="AW647">
        <v>0</v>
      </c>
      <c r="AX647">
        <v>41385.54</v>
      </c>
      <c r="AY647">
        <v>0</v>
      </c>
      <c r="AZ647">
        <v>0</v>
      </c>
      <c r="BA647">
        <v>2596.4699999999998</v>
      </c>
      <c r="BB647" t="s">
        <v>92</v>
      </c>
      <c r="BC647" s="1">
        <v>42837</v>
      </c>
      <c r="BD647" s="1">
        <v>42837</v>
      </c>
      <c r="BE647" t="s">
        <v>125</v>
      </c>
      <c r="BF647" t="s">
        <v>78</v>
      </c>
      <c r="BG647" t="s">
        <v>78</v>
      </c>
      <c r="BH647">
        <v>540672</v>
      </c>
      <c r="BI647">
        <v>0</v>
      </c>
      <c r="BJ647" t="s">
        <v>94</v>
      </c>
      <c r="BK647" t="s">
        <v>157</v>
      </c>
      <c r="BL647" t="s">
        <v>158</v>
      </c>
      <c r="BM647">
        <v>1</v>
      </c>
      <c r="BN647" t="s">
        <v>97</v>
      </c>
      <c r="BO647">
        <v>1</v>
      </c>
      <c r="BP647">
        <v>1</v>
      </c>
      <c r="BQ647">
        <v>239.95</v>
      </c>
      <c r="BR647">
        <v>239.95</v>
      </c>
      <c r="BS647" t="s">
        <v>98</v>
      </c>
      <c r="BT647">
        <v>0</v>
      </c>
      <c r="BU647">
        <v>0</v>
      </c>
      <c r="BV647">
        <v>0</v>
      </c>
      <c r="BW647">
        <v>238.5</v>
      </c>
      <c r="BX647">
        <v>238.5</v>
      </c>
      <c r="BY647">
        <v>1.45</v>
      </c>
      <c r="BZ647">
        <v>0.60429256095020001</v>
      </c>
      <c r="CA647" t="s">
        <v>78</v>
      </c>
      <c r="CB647" t="s">
        <v>78</v>
      </c>
    </row>
    <row r="648" spans="1:80" x14ac:dyDescent="0.25">
      <c r="A648" t="s">
        <v>1114</v>
      </c>
      <c r="B648" t="s">
        <v>720</v>
      </c>
      <c r="C648">
        <f>YEAR(Table_cherry_TWO_View_VY_SOP_Detail[[#This Row],[Document_Date]])</f>
        <v>2017</v>
      </c>
      <c r="D648">
        <f>MONTH(Table_cherry_TWO_View_VY_SOP_Detail[[#This Row],[Document_Date]])</f>
        <v>4</v>
      </c>
      <c r="E648" t="str">
        <f>TEXT(Table_cherry_TWO_View_VY_SOP_Detail[[#This Row],[Document_Date]], "yyyy-MMM")</f>
        <v>2017-Apr</v>
      </c>
      <c r="F648" s="3">
        <f>WEEKDAY(Table_cherry_TWO_View_VY_SOP_Detail[[#This Row],[Document_Date]])</f>
        <v>4</v>
      </c>
      <c r="G648">
        <f>WEEKNUM(Table_cherry_TWO_View_VY_SOP_Detail[[#This Row],[Document_Date]])</f>
        <v>15</v>
      </c>
      <c r="H648">
        <f ca="1">_xlfn.DAYS(Table_cherry_TWO_View_VY_SOP_Detail[[#This Row],[Due_Date]], Table_cherry_TWO_View_VY_SOP_Detail[[#This Row],[Today]])</f>
        <v>1298</v>
      </c>
      <c r="I648" s="2">
        <f t="shared" ca="1" si="10"/>
        <v>41539</v>
      </c>
      <c r="J648" s="1">
        <v>42837</v>
      </c>
      <c r="K648" s="1">
        <v>1</v>
      </c>
      <c r="L648" s="1">
        <v>42837</v>
      </c>
      <c r="M648" s="1">
        <v>42837</v>
      </c>
      <c r="N648">
        <v>328</v>
      </c>
      <c r="O648" t="s">
        <v>114</v>
      </c>
      <c r="P648" t="s">
        <v>604</v>
      </c>
      <c r="Q648" t="s">
        <v>605</v>
      </c>
      <c r="R648" t="s">
        <v>78</v>
      </c>
      <c r="S648" t="s">
        <v>1115</v>
      </c>
      <c r="T648" t="s">
        <v>80</v>
      </c>
      <c r="U648" t="s">
        <v>80</v>
      </c>
      <c r="V648" t="s">
        <v>131</v>
      </c>
      <c r="W648" t="s">
        <v>131</v>
      </c>
      <c r="X648" t="s">
        <v>132</v>
      </c>
      <c r="Y648" t="s">
        <v>132</v>
      </c>
      <c r="Z648" t="s">
        <v>607</v>
      </c>
      <c r="AA648" t="s">
        <v>84</v>
      </c>
      <c r="AB648" t="s">
        <v>84</v>
      </c>
      <c r="AC648" t="s">
        <v>86</v>
      </c>
      <c r="AD648" t="s">
        <v>302</v>
      </c>
      <c r="AE648" t="s">
        <v>605</v>
      </c>
      <c r="AF648" t="s">
        <v>1116</v>
      </c>
      <c r="AG648" t="s">
        <v>78</v>
      </c>
      <c r="AH648" t="s">
        <v>78</v>
      </c>
      <c r="AI648" t="s">
        <v>531</v>
      </c>
      <c r="AJ648" t="s">
        <v>217</v>
      </c>
      <c r="AK648" t="s">
        <v>1117</v>
      </c>
      <c r="AL648" t="s">
        <v>91</v>
      </c>
      <c r="AM648" t="s">
        <v>302</v>
      </c>
      <c r="AN648" t="s">
        <v>605</v>
      </c>
      <c r="AO648" t="s">
        <v>1116</v>
      </c>
      <c r="AP648" t="s">
        <v>78</v>
      </c>
      <c r="AQ648" t="s">
        <v>78</v>
      </c>
      <c r="AR648" t="s">
        <v>531</v>
      </c>
      <c r="AS648" t="s">
        <v>217</v>
      </c>
      <c r="AT648" t="s">
        <v>1117</v>
      </c>
      <c r="AU648" t="s">
        <v>91</v>
      </c>
      <c r="AV648">
        <v>43982.01</v>
      </c>
      <c r="AW648">
        <v>0</v>
      </c>
      <c r="AX648">
        <v>41385.54</v>
      </c>
      <c r="AY648">
        <v>0</v>
      </c>
      <c r="AZ648">
        <v>0</v>
      </c>
      <c r="BA648">
        <v>2596.4699999999998</v>
      </c>
      <c r="BB648" t="s">
        <v>92</v>
      </c>
      <c r="BC648" s="1">
        <v>42837</v>
      </c>
      <c r="BD648" s="1">
        <v>42837</v>
      </c>
      <c r="BE648" t="s">
        <v>125</v>
      </c>
      <c r="BF648" t="s">
        <v>78</v>
      </c>
      <c r="BG648" t="s">
        <v>78</v>
      </c>
      <c r="BH648">
        <v>557056</v>
      </c>
      <c r="BI648">
        <v>0</v>
      </c>
      <c r="BJ648" t="s">
        <v>94</v>
      </c>
      <c r="BK648" t="s">
        <v>1146</v>
      </c>
      <c r="BL648" t="s">
        <v>1147</v>
      </c>
      <c r="BM648">
        <v>1</v>
      </c>
      <c r="BN648" t="s">
        <v>97</v>
      </c>
      <c r="BO648">
        <v>1</v>
      </c>
      <c r="BP648">
        <v>1</v>
      </c>
      <c r="BQ648">
        <v>399.95</v>
      </c>
      <c r="BR648">
        <v>399.95</v>
      </c>
      <c r="BS648" t="s">
        <v>98</v>
      </c>
      <c r="BT648">
        <v>0</v>
      </c>
      <c r="BU648">
        <v>0</v>
      </c>
      <c r="BV648">
        <v>0</v>
      </c>
      <c r="BW648">
        <v>393.3</v>
      </c>
      <c r="BX648">
        <v>393.3</v>
      </c>
      <c r="BY648">
        <v>6.65</v>
      </c>
      <c r="BZ648">
        <v>1.66270783847981</v>
      </c>
      <c r="CA648" t="s">
        <v>78</v>
      </c>
      <c r="CB648" t="s">
        <v>78</v>
      </c>
    </row>
    <row r="649" spans="1:80" x14ac:dyDescent="0.25">
      <c r="A649" t="s">
        <v>1114</v>
      </c>
      <c r="B649" t="s">
        <v>720</v>
      </c>
      <c r="C649">
        <f>YEAR(Table_cherry_TWO_View_VY_SOP_Detail[[#This Row],[Document_Date]])</f>
        <v>2017</v>
      </c>
      <c r="D649">
        <f>MONTH(Table_cherry_TWO_View_VY_SOP_Detail[[#This Row],[Document_Date]])</f>
        <v>4</v>
      </c>
      <c r="E649" t="str">
        <f>TEXT(Table_cherry_TWO_View_VY_SOP_Detail[[#This Row],[Document_Date]], "yyyy-MMM")</f>
        <v>2017-Apr</v>
      </c>
      <c r="F649" s="3">
        <f>WEEKDAY(Table_cherry_TWO_View_VY_SOP_Detail[[#This Row],[Document_Date]])</f>
        <v>4</v>
      </c>
      <c r="G649">
        <f>WEEKNUM(Table_cherry_TWO_View_VY_SOP_Detail[[#This Row],[Document_Date]])</f>
        <v>15</v>
      </c>
      <c r="H649">
        <f ca="1">_xlfn.DAYS(Table_cherry_TWO_View_VY_SOP_Detail[[#This Row],[Due_Date]], Table_cherry_TWO_View_VY_SOP_Detail[[#This Row],[Today]])</f>
        <v>1298</v>
      </c>
      <c r="I649" s="2">
        <f t="shared" ca="1" si="10"/>
        <v>41539</v>
      </c>
      <c r="J649" s="1">
        <v>42837</v>
      </c>
      <c r="K649" s="1">
        <v>1</v>
      </c>
      <c r="L649" s="1">
        <v>42837</v>
      </c>
      <c r="M649" s="1">
        <v>42837</v>
      </c>
      <c r="N649">
        <v>328</v>
      </c>
      <c r="O649" t="s">
        <v>114</v>
      </c>
      <c r="P649" t="s">
        <v>604</v>
      </c>
      <c r="Q649" t="s">
        <v>605</v>
      </c>
      <c r="R649" t="s">
        <v>78</v>
      </c>
      <c r="S649" t="s">
        <v>1115</v>
      </c>
      <c r="T649" t="s">
        <v>80</v>
      </c>
      <c r="U649" t="s">
        <v>80</v>
      </c>
      <c r="V649" t="s">
        <v>131</v>
      </c>
      <c r="W649" t="s">
        <v>131</v>
      </c>
      <c r="X649" t="s">
        <v>132</v>
      </c>
      <c r="Y649" t="s">
        <v>132</v>
      </c>
      <c r="Z649" t="s">
        <v>607</v>
      </c>
      <c r="AA649" t="s">
        <v>84</v>
      </c>
      <c r="AB649" t="s">
        <v>84</v>
      </c>
      <c r="AC649" t="s">
        <v>86</v>
      </c>
      <c r="AD649" t="s">
        <v>302</v>
      </c>
      <c r="AE649" t="s">
        <v>605</v>
      </c>
      <c r="AF649" t="s">
        <v>1116</v>
      </c>
      <c r="AG649" t="s">
        <v>78</v>
      </c>
      <c r="AH649" t="s">
        <v>78</v>
      </c>
      <c r="AI649" t="s">
        <v>531</v>
      </c>
      <c r="AJ649" t="s">
        <v>217</v>
      </c>
      <c r="AK649" t="s">
        <v>1117</v>
      </c>
      <c r="AL649" t="s">
        <v>91</v>
      </c>
      <c r="AM649" t="s">
        <v>302</v>
      </c>
      <c r="AN649" t="s">
        <v>605</v>
      </c>
      <c r="AO649" t="s">
        <v>1116</v>
      </c>
      <c r="AP649" t="s">
        <v>78</v>
      </c>
      <c r="AQ649" t="s">
        <v>78</v>
      </c>
      <c r="AR649" t="s">
        <v>531</v>
      </c>
      <c r="AS649" t="s">
        <v>217</v>
      </c>
      <c r="AT649" t="s">
        <v>1117</v>
      </c>
      <c r="AU649" t="s">
        <v>91</v>
      </c>
      <c r="AV649">
        <v>43982.01</v>
      </c>
      <c r="AW649">
        <v>0</v>
      </c>
      <c r="AX649">
        <v>41385.54</v>
      </c>
      <c r="AY649">
        <v>0</v>
      </c>
      <c r="AZ649">
        <v>0</v>
      </c>
      <c r="BA649">
        <v>2596.4699999999998</v>
      </c>
      <c r="BB649" t="s">
        <v>92</v>
      </c>
      <c r="BC649" s="1">
        <v>42837</v>
      </c>
      <c r="BD649" s="1">
        <v>42837</v>
      </c>
      <c r="BE649" t="s">
        <v>125</v>
      </c>
      <c r="BF649" t="s">
        <v>78</v>
      </c>
      <c r="BG649" t="s">
        <v>78</v>
      </c>
      <c r="BH649">
        <v>573440</v>
      </c>
      <c r="BI649">
        <v>0</v>
      </c>
      <c r="BJ649" t="s">
        <v>94</v>
      </c>
      <c r="BK649" t="s">
        <v>1148</v>
      </c>
      <c r="BL649" t="s">
        <v>1149</v>
      </c>
      <c r="BM649">
        <v>1</v>
      </c>
      <c r="BN649" t="s">
        <v>97</v>
      </c>
      <c r="BO649">
        <v>1</v>
      </c>
      <c r="BP649">
        <v>1</v>
      </c>
      <c r="BQ649">
        <v>569.95000000000005</v>
      </c>
      <c r="BR649">
        <v>569.95000000000005</v>
      </c>
      <c r="BS649" t="s">
        <v>98</v>
      </c>
      <c r="BT649">
        <v>0</v>
      </c>
      <c r="BU649">
        <v>0</v>
      </c>
      <c r="BV649">
        <v>0</v>
      </c>
      <c r="BW649">
        <v>566.1</v>
      </c>
      <c r="BX649">
        <v>566.1</v>
      </c>
      <c r="BY649">
        <v>3.85</v>
      </c>
      <c r="BZ649">
        <v>0.67549785068865997</v>
      </c>
      <c r="CA649" t="s">
        <v>78</v>
      </c>
      <c r="CB649" t="s">
        <v>78</v>
      </c>
    </row>
    <row r="650" spans="1:80" x14ac:dyDescent="0.25">
      <c r="A650" t="s">
        <v>1114</v>
      </c>
      <c r="B650" t="s">
        <v>720</v>
      </c>
      <c r="C650">
        <f>YEAR(Table_cherry_TWO_View_VY_SOP_Detail[[#This Row],[Document_Date]])</f>
        <v>2017</v>
      </c>
      <c r="D650">
        <f>MONTH(Table_cherry_TWO_View_VY_SOP_Detail[[#This Row],[Document_Date]])</f>
        <v>4</v>
      </c>
      <c r="E650" t="str">
        <f>TEXT(Table_cherry_TWO_View_VY_SOP_Detail[[#This Row],[Document_Date]], "yyyy-MMM")</f>
        <v>2017-Apr</v>
      </c>
      <c r="F650" s="3">
        <f>WEEKDAY(Table_cherry_TWO_View_VY_SOP_Detail[[#This Row],[Document_Date]])</f>
        <v>4</v>
      </c>
      <c r="G650">
        <f>WEEKNUM(Table_cherry_TWO_View_VY_SOP_Detail[[#This Row],[Document_Date]])</f>
        <v>15</v>
      </c>
      <c r="H650">
        <f ca="1">_xlfn.DAYS(Table_cherry_TWO_View_VY_SOP_Detail[[#This Row],[Due_Date]], Table_cherry_TWO_View_VY_SOP_Detail[[#This Row],[Today]])</f>
        <v>1298</v>
      </c>
      <c r="I650" s="2">
        <f t="shared" ca="1" si="10"/>
        <v>41539</v>
      </c>
      <c r="J650" s="1">
        <v>42837</v>
      </c>
      <c r="K650" s="1">
        <v>1</v>
      </c>
      <c r="L650" s="1">
        <v>42837</v>
      </c>
      <c r="M650" s="1">
        <v>42837</v>
      </c>
      <c r="N650">
        <v>328</v>
      </c>
      <c r="O650" t="s">
        <v>114</v>
      </c>
      <c r="P650" t="s">
        <v>604</v>
      </c>
      <c r="Q650" t="s">
        <v>605</v>
      </c>
      <c r="R650" t="s">
        <v>78</v>
      </c>
      <c r="S650" t="s">
        <v>1115</v>
      </c>
      <c r="T650" t="s">
        <v>80</v>
      </c>
      <c r="U650" t="s">
        <v>80</v>
      </c>
      <c r="V650" t="s">
        <v>131</v>
      </c>
      <c r="W650" t="s">
        <v>131</v>
      </c>
      <c r="X650" t="s">
        <v>132</v>
      </c>
      <c r="Y650" t="s">
        <v>132</v>
      </c>
      <c r="Z650" t="s">
        <v>607</v>
      </c>
      <c r="AA650" t="s">
        <v>84</v>
      </c>
      <c r="AB650" t="s">
        <v>84</v>
      </c>
      <c r="AC650" t="s">
        <v>86</v>
      </c>
      <c r="AD650" t="s">
        <v>302</v>
      </c>
      <c r="AE650" t="s">
        <v>605</v>
      </c>
      <c r="AF650" t="s">
        <v>1116</v>
      </c>
      <c r="AG650" t="s">
        <v>78</v>
      </c>
      <c r="AH650" t="s">
        <v>78</v>
      </c>
      <c r="AI650" t="s">
        <v>531</v>
      </c>
      <c r="AJ650" t="s">
        <v>217</v>
      </c>
      <c r="AK650" t="s">
        <v>1117</v>
      </c>
      <c r="AL650" t="s">
        <v>91</v>
      </c>
      <c r="AM650" t="s">
        <v>302</v>
      </c>
      <c r="AN650" t="s">
        <v>605</v>
      </c>
      <c r="AO650" t="s">
        <v>1116</v>
      </c>
      <c r="AP650" t="s">
        <v>78</v>
      </c>
      <c r="AQ650" t="s">
        <v>78</v>
      </c>
      <c r="AR650" t="s">
        <v>531</v>
      </c>
      <c r="AS650" t="s">
        <v>217</v>
      </c>
      <c r="AT650" t="s">
        <v>1117</v>
      </c>
      <c r="AU650" t="s">
        <v>91</v>
      </c>
      <c r="AV650">
        <v>43982.01</v>
      </c>
      <c r="AW650">
        <v>0</v>
      </c>
      <c r="AX650">
        <v>41385.54</v>
      </c>
      <c r="AY650">
        <v>0</v>
      </c>
      <c r="AZ650">
        <v>0</v>
      </c>
      <c r="BA650">
        <v>2596.4699999999998</v>
      </c>
      <c r="BB650" t="s">
        <v>92</v>
      </c>
      <c r="BC650" s="1">
        <v>42837</v>
      </c>
      <c r="BD650" s="1">
        <v>42837</v>
      </c>
      <c r="BE650" t="s">
        <v>125</v>
      </c>
      <c r="BF650" t="s">
        <v>78</v>
      </c>
      <c r="BG650" t="s">
        <v>78</v>
      </c>
      <c r="BH650">
        <v>589824</v>
      </c>
      <c r="BI650">
        <v>0</v>
      </c>
      <c r="BJ650" t="s">
        <v>94</v>
      </c>
      <c r="BK650" t="s">
        <v>1150</v>
      </c>
      <c r="BL650" t="s">
        <v>1151</v>
      </c>
      <c r="BM650">
        <v>1</v>
      </c>
      <c r="BN650" t="s">
        <v>97</v>
      </c>
      <c r="BO650">
        <v>1</v>
      </c>
      <c r="BP650">
        <v>1</v>
      </c>
      <c r="BQ650">
        <v>224.99</v>
      </c>
      <c r="BR650">
        <v>224.99</v>
      </c>
      <c r="BS650" t="s">
        <v>98</v>
      </c>
      <c r="BT650">
        <v>0</v>
      </c>
      <c r="BU650">
        <v>0</v>
      </c>
      <c r="BV650">
        <v>0</v>
      </c>
      <c r="BW650">
        <v>224.1</v>
      </c>
      <c r="BX650">
        <v>224.1</v>
      </c>
      <c r="BY650">
        <v>0.89</v>
      </c>
      <c r="BZ650">
        <v>0.39557313658385002</v>
      </c>
      <c r="CA650" t="s">
        <v>78</v>
      </c>
      <c r="CB650" t="s">
        <v>78</v>
      </c>
    </row>
    <row r="651" spans="1:80" x14ac:dyDescent="0.25">
      <c r="A651" t="s">
        <v>1114</v>
      </c>
      <c r="B651" t="s">
        <v>720</v>
      </c>
      <c r="C651">
        <f>YEAR(Table_cherry_TWO_View_VY_SOP_Detail[[#This Row],[Document_Date]])</f>
        <v>2017</v>
      </c>
      <c r="D651">
        <f>MONTH(Table_cherry_TWO_View_VY_SOP_Detail[[#This Row],[Document_Date]])</f>
        <v>4</v>
      </c>
      <c r="E651" t="str">
        <f>TEXT(Table_cherry_TWO_View_VY_SOP_Detail[[#This Row],[Document_Date]], "yyyy-MMM")</f>
        <v>2017-Apr</v>
      </c>
      <c r="F651" s="3">
        <f>WEEKDAY(Table_cherry_TWO_View_VY_SOP_Detail[[#This Row],[Document_Date]])</f>
        <v>4</v>
      </c>
      <c r="G651">
        <f>WEEKNUM(Table_cherry_TWO_View_VY_SOP_Detail[[#This Row],[Document_Date]])</f>
        <v>15</v>
      </c>
      <c r="H651">
        <f ca="1">_xlfn.DAYS(Table_cherry_TWO_View_VY_SOP_Detail[[#This Row],[Due_Date]], Table_cherry_TWO_View_VY_SOP_Detail[[#This Row],[Today]])</f>
        <v>1298</v>
      </c>
      <c r="I651" s="2">
        <f t="shared" ca="1" si="10"/>
        <v>41539</v>
      </c>
      <c r="J651" s="1">
        <v>42837</v>
      </c>
      <c r="K651" s="1">
        <v>1</v>
      </c>
      <c r="L651" s="1">
        <v>42837</v>
      </c>
      <c r="M651" s="1">
        <v>42837</v>
      </c>
      <c r="N651">
        <v>328</v>
      </c>
      <c r="O651" t="s">
        <v>114</v>
      </c>
      <c r="P651" t="s">
        <v>604</v>
      </c>
      <c r="Q651" t="s">
        <v>605</v>
      </c>
      <c r="R651" t="s">
        <v>78</v>
      </c>
      <c r="S651" t="s">
        <v>1115</v>
      </c>
      <c r="T651" t="s">
        <v>80</v>
      </c>
      <c r="U651" t="s">
        <v>80</v>
      </c>
      <c r="V651" t="s">
        <v>131</v>
      </c>
      <c r="W651" t="s">
        <v>131</v>
      </c>
      <c r="X651" t="s">
        <v>132</v>
      </c>
      <c r="Y651" t="s">
        <v>132</v>
      </c>
      <c r="Z651" t="s">
        <v>607</v>
      </c>
      <c r="AA651" t="s">
        <v>84</v>
      </c>
      <c r="AB651" t="s">
        <v>84</v>
      </c>
      <c r="AC651" t="s">
        <v>86</v>
      </c>
      <c r="AD651" t="s">
        <v>302</v>
      </c>
      <c r="AE651" t="s">
        <v>605</v>
      </c>
      <c r="AF651" t="s">
        <v>1116</v>
      </c>
      <c r="AG651" t="s">
        <v>78</v>
      </c>
      <c r="AH651" t="s">
        <v>78</v>
      </c>
      <c r="AI651" t="s">
        <v>531</v>
      </c>
      <c r="AJ651" t="s">
        <v>217</v>
      </c>
      <c r="AK651" t="s">
        <v>1117</v>
      </c>
      <c r="AL651" t="s">
        <v>91</v>
      </c>
      <c r="AM651" t="s">
        <v>302</v>
      </c>
      <c r="AN651" t="s">
        <v>605</v>
      </c>
      <c r="AO651" t="s">
        <v>1116</v>
      </c>
      <c r="AP651" t="s">
        <v>78</v>
      </c>
      <c r="AQ651" t="s">
        <v>78</v>
      </c>
      <c r="AR651" t="s">
        <v>531</v>
      </c>
      <c r="AS651" t="s">
        <v>217</v>
      </c>
      <c r="AT651" t="s">
        <v>1117</v>
      </c>
      <c r="AU651" t="s">
        <v>91</v>
      </c>
      <c r="AV651">
        <v>43982.01</v>
      </c>
      <c r="AW651">
        <v>0</v>
      </c>
      <c r="AX651">
        <v>41385.54</v>
      </c>
      <c r="AY651">
        <v>0</v>
      </c>
      <c r="AZ651">
        <v>0</v>
      </c>
      <c r="BA651">
        <v>2596.4699999999998</v>
      </c>
      <c r="BB651" t="s">
        <v>92</v>
      </c>
      <c r="BC651" s="1">
        <v>42837</v>
      </c>
      <c r="BD651" s="1">
        <v>42837</v>
      </c>
      <c r="BE651" t="s">
        <v>125</v>
      </c>
      <c r="BF651" t="s">
        <v>78</v>
      </c>
      <c r="BG651" t="s">
        <v>78</v>
      </c>
      <c r="BH651">
        <v>606208</v>
      </c>
      <c r="BI651">
        <v>0</v>
      </c>
      <c r="BJ651" t="s">
        <v>94</v>
      </c>
      <c r="BK651" t="s">
        <v>253</v>
      </c>
      <c r="BL651" t="s">
        <v>254</v>
      </c>
      <c r="BM651">
        <v>1</v>
      </c>
      <c r="BN651" t="s">
        <v>97</v>
      </c>
      <c r="BO651">
        <v>1</v>
      </c>
      <c r="BP651">
        <v>1</v>
      </c>
      <c r="BQ651">
        <v>9.9499999999999993</v>
      </c>
      <c r="BR651">
        <v>9.9499999999999993</v>
      </c>
      <c r="BS651" t="s">
        <v>98</v>
      </c>
      <c r="BT651">
        <v>0</v>
      </c>
      <c r="BU651">
        <v>0</v>
      </c>
      <c r="BV651">
        <v>0</v>
      </c>
      <c r="BW651">
        <v>3.29</v>
      </c>
      <c r="BX651">
        <v>3.29</v>
      </c>
      <c r="BY651">
        <v>6.66</v>
      </c>
      <c r="BZ651">
        <v>66.934673366834176</v>
      </c>
      <c r="CA651" t="s">
        <v>99</v>
      </c>
      <c r="CB651" t="s">
        <v>78</v>
      </c>
    </row>
    <row r="652" spans="1:80" x14ac:dyDescent="0.25">
      <c r="A652" t="s">
        <v>1114</v>
      </c>
      <c r="B652" t="s">
        <v>720</v>
      </c>
      <c r="C652">
        <f>YEAR(Table_cherry_TWO_View_VY_SOP_Detail[[#This Row],[Document_Date]])</f>
        <v>2017</v>
      </c>
      <c r="D652">
        <f>MONTH(Table_cherry_TWO_View_VY_SOP_Detail[[#This Row],[Document_Date]])</f>
        <v>4</v>
      </c>
      <c r="E652" t="str">
        <f>TEXT(Table_cherry_TWO_View_VY_SOP_Detail[[#This Row],[Document_Date]], "yyyy-MMM")</f>
        <v>2017-Apr</v>
      </c>
      <c r="F652" s="3">
        <f>WEEKDAY(Table_cherry_TWO_View_VY_SOP_Detail[[#This Row],[Document_Date]])</f>
        <v>4</v>
      </c>
      <c r="G652">
        <f>WEEKNUM(Table_cherry_TWO_View_VY_SOP_Detail[[#This Row],[Document_Date]])</f>
        <v>15</v>
      </c>
      <c r="H652">
        <f ca="1">_xlfn.DAYS(Table_cherry_TWO_View_VY_SOP_Detail[[#This Row],[Due_Date]], Table_cherry_TWO_View_VY_SOP_Detail[[#This Row],[Today]])</f>
        <v>1298</v>
      </c>
      <c r="I652" s="2">
        <f t="shared" ca="1" si="10"/>
        <v>41539</v>
      </c>
      <c r="J652" s="1">
        <v>42837</v>
      </c>
      <c r="K652" s="1">
        <v>1</v>
      </c>
      <c r="L652" s="1">
        <v>42837</v>
      </c>
      <c r="M652" s="1">
        <v>42837</v>
      </c>
      <c r="N652">
        <v>328</v>
      </c>
      <c r="O652" t="s">
        <v>114</v>
      </c>
      <c r="P652" t="s">
        <v>604</v>
      </c>
      <c r="Q652" t="s">
        <v>605</v>
      </c>
      <c r="R652" t="s">
        <v>78</v>
      </c>
      <c r="S652" t="s">
        <v>1115</v>
      </c>
      <c r="T652" t="s">
        <v>80</v>
      </c>
      <c r="U652" t="s">
        <v>80</v>
      </c>
      <c r="V652" t="s">
        <v>131</v>
      </c>
      <c r="W652" t="s">
        <v>131</v>
      </c>
      <c r="X652" t="s">
        <v>132</v>
      </c>
      <c r="Y652" t="s">
        <v>132</v>
      </c>
      <c r="Z652" t="s">
        <v>607</v>
      </c>
      <c r="AA652" t="s">
        <v>84</v>
      </c>
      <c r="AB652" t="s">
        <v>84</v>
      </c>
      <c r="AC652" t="s">
        <v>86</v>
      </c>
      <c r="AD652" t="s">
        <v>302</v>
      </c>
      <c r="AE652" t="s">
        <v>605</v>
      </c>
      <c r="AF652" t="s">
        <v>1116</v>
      </c>
      <c r="AG652" t="s">
        <v>78</v>
      </c>
      <c r="AH652" t="s">
        <v>78</v>
      </c>
      <c r="AI652" t="s">
        <v>531</v>
      </c>
      <c r="AJ652" t="s">
        <v>217</v>
      </c>
      <c r="AK652" t="s">
        <v>1117</v>
      </c>
      <c r="AL652" t="s">
        <v>91</v>
      </c>
      <c r="AM652" t="s">
        <v>302</v>
      </c>
      <c r="AN652" t="s">
        <v>605</v>
      </c>
      <c r="AO652" t="s">
        <v>1116</v>
      </c>
      <c r="AP652" t="s">
        <v>78</v>
      </c>
      <c r="AQ652" t="s">
        <v>78</v>
      </c>
      <c r="AR652" t="s">
        <v>531</v>
      </c>
      <c r="AS652" t="s">
        <v>217</v>
      </c>
      <c r="AT652" t="s">
        <v>1117</v>
      </c>
      <c r="AU652" t="s">
        <v>91</v>
      </c>
      <c r="AV652">
        <v>43982.01</v>
      </c>
      <c r="AW652">
        <v>0</v>
      </c>
      <c r="AX652">
        <v>41385.54</v>
      </c>
      <c r="AY652">
        <v>0</v>
      </c>
      <c r="AZ652">
        <v>0</v>
      </c>
      <c r="BA652">
        <v>2596.4699999999998</v>
      </c>
      <c r="BB652" t="s">
        <v>92</v>
      </c>
      <c r="BC652" s="1">
        <v>42837</v>
      </c>
      <c r="BD652" s="1">
        <v>42837</v>
      </c>
      <c r="BE652" t="s">
        <v>125</v>
      </c>
      <c r="BF652" t="s">
        <v>78</v>
      </c>
      <c r="BG652" t="s">
        <v>78</v>
      </c>
      <c r="BH652">
        <v>638976</v>
      </c>
      <c r="BI652">
        <v>0</v>
      </c>
      <c r="BJ652" t="s">
        <v>94</v>
      </c>
      <c r="BK652" t="s">
        <v>126</v>
      </c>
      <c r="BL652" t="s">
        <v>127</v>
      </c>
      <c r="BM652">
        <v>1</v>
      </c>
      <c r="BN652" t="s">
        <v>97</v>
      </c>
      <c r="BO652">
        <v>1</v>
      </c>
      <c r="BP652">
        <v>1</v>
      </c>
      <c r="BQ652">
        <v>79.95</v>
      </c>
      <c r="BR652">
        <v>79.95</v>
      </c>
      <c r="BS652" t="s">
        <v>98</v>
      </c>
      <c r="BT652">
        <v>0</v>
      </c>
      <c r="BU652">
        <v>0</v>
      </c>
      <c r="BV652">
        <v>0</v>
      </c>
      <c r="BW652">
        <v>38.590000000000003</v>
      </c>
      <c r="BX652">
        <v>38.590000000000003</v>
      </c>
      <c r="BY652">
        <v>41.36</v>
      </c>
      <c r="BZ652">
        <v>51.732332707942462</v>
      </c>
      <c r="CA652" t="s">
        <v>99</v>
      </c>
      <c r="CB652" t="s">
        <v>78</v>
      </c>
    </row>
    <row r="653" spans="1:80" x14ac:dyDescent="0.25">
      <c r="A653" t="s">
        <v>1114</v>
      </c>
      <c r="B653" t="s">
        <v>720</v>
      </c>
      <c r="C653">
        <f>YEAR(Table_cherry_TWO_View_VY_SOP_Detail[[#This Row],[Document_Date]])</f>
        <v>2017</v>
      </c>
      <c r="D653">
        <f>MONTH(Table_cherry_TWO_View_VY_SOP_Detail[[#This Row],[Document_Date]])</f>
        <v>4</v>
      </c>
      <c r="E653" t="str">
        <f>TEXT(Table_cherry_TWO_View_VY_SOP_Detail[[#This Row],[Document_Date]], "yyyy-MMM")</f>
        <v>2017-Apr</v>
      </c>
      <c r="F653" s="3">
        <f>WEEKDAY(Table_cherry_TWO_View_VY_SOP_Detail[[#This Row],[Document_Date]])</f>
        <v>4</v>
      </c>
      <c r="G653">
        <f>WEEKNUM(Table_cherry_TWO_View_VY_SOP_Detail[[#This Row],[Document_Date]])</f>
        <v>15</v>
      </c>
      <c r="H653">
        <f ca="1">_xlfn.DAYS(Table_cherry_TWO_View_VY_SOP_Detail[[#This Row],[Due_Date]], Table_cherry_TWO_View_VY_SOP_Detail[[#This Row],[Today]])</f>
        <v>1298</v>
      </c>
      <c r="I653" s="2">
        <f t="shared" ca="1" si="10"/>
        <v>41539</v>
      </c>
      <c r="J653" s="1">
        <v>42837</v>
      </c>
      <c r="K653" s="1">
        <v>1</v>
      </c>
      <c r="L653" s="1">
        <v>42837</v>
      </c>
      <c r="M653" s="1">
        <v>42837</v>
      </c>
      <c r="N653">
        <v>328</v>
      </c>
      <c r="O653" t="s">
        <v>114</v>
      </c>
      <c r="P653" t="s">
        <v>604</v>
      </c>
      <c r="Q653" t="s">
        <v>605</v>
      </c>
      <c r="R653" t="s">
        <v>78</v>
      </c>
      <c r="S653" t="s">
        <v>1115</v>
      </c>
      <c r="T653" t="s">
        <v>80</v>
      </c>
      <c r="U653" t="s">
        <v>80</v>
      </c>
      <c r="V653" t="s">
        <v>131</v>
      </c>
      <c r="W653" t="s">
        <v>131</v>
      </c>
      <c r="X653" t="s">
        <v>132</v>
      </c>
      <c r="Y653" t="s">
        <v>132</v>
      </c>
      <c r="Z653" t="s">
        <v>607</v>
      </c>
      <c r="AA653" t="s">
        <v>84</v>
      </c>
      <c r="AB653" t="s">
        <v>84</v>
      </c>
      <c r="AC653" t="s">
        <v>86</v>
      </c>
      <c r="AD653" t="s">
        <v>302</v>
      </c>
      <c r="AE653" t="s">
        <v>605</v>
      </c>
      <c r="AF653" t="s">
        <v>1116</v>
      </c>
      <c r="AG653" t="s">
        <v>78</v>
      </c>
      <c r="AH653" t="s">
        <v>78</v>
      </c>
      <c r="AI653" t="s">
        <v>531</v>
      </c>
      <c r="AJ653" t="s">
        <v>217</v>
      </c>
      <c r="AK653" t="s">
        <v>1117</v>
      </c>
      <c r="AL653" t="s">
        <v>91</v>
      </c>
      <c r="AM653" t="s">
        <v>302</v>
      </c>
      <c r="AN653" t="s">
        <v>605</v>
      </c>
      <c r="AO653" t="s">
        <v>1116</v>
      </c>
      <c r="AP653" t="s">
        <v>78</v>
      </c>
      <c r="AQ653" t="s">
        <v>78</v>
      </c>
      <c r="AR653" t="s">
        <v>531</v>
      </c>
      <c r="AS653" t="s">
        <v>217</v>
      </c>
      <c r="AT653" t="s">
        <v>1117</v>
      </c>
      <c r="AU653" t="s">
        <v>91</v>
      </c>
      <c r="AV653">
        <v>43982.01</v>
      </c>
      <c r="AW653">
        <v>0</v>
      </c>
      <c r="AX653">
        <v>41385.54</v>
      </c>
      <c r="AY653">
        <v>0</v>
      </c>
      <c r="AZ653">
        <v>0</v>
      </c>
      <c r="BA653">
        <v>2596.4699999999998</v>
      </c>
      <c r="BB653" t="s">
        <v>92</v>
      </c>
      <c r="BC653" s="1">
        <v>42837</v>
      </c>
      <c r="BD653" s="1">
        <v>42837</v>
      </c>
      <c r="BE653" t="s">
        <v>125</v>
      </c>
      <c r="BF653" t="s">
        <v>78</v>
      </c>
      <c r="BG653" t="s">
        <v>78</v>
      </c>
      <c r="BH653">
        <v>655360</v>
      </c>
      <c r="BI653">
        <v>0</v>
      </c>
      <c r="BJ653" t="s">
        <v>94</v>
      </c>
      <c r="BK653" t="s">
        <v>306</v>
      </c>
      <c r="BL653" t="s">
        <v>307</v>
      </c>
      <c r="BM653">
        <v>1</v>
      </c>
      <c r="BN653" t="s">
        <v>97</v>
      </c>
      <c r="BO653">
        <v>1</v>
      </c>
      <c r="BP653">
        <v>1</v>
      </c>
      <c r="BQ653">
        <v>9.9499999999999993</v>
      </c>
      <c r="BR653">
        <v>9.9499999999999993</v>
      </c>
      <c r="BS653" t="s">
        <v>98</v>
      </c>
      <c r="BT653">
        <v>0</v>
      </c>
      <c r="BU653">
        <v>0</v>
      </c>
      <c r="BV653">
        <v>0</v>
      </c>
      <c r="BW653">
        <v>4.55</v>
      </c>
      <c r="BX653">
        <v>4.55</v>
      </c>
      <c r="BY653">
        <v>5.4</v>
      </c>
      <c r="BZ653">
        <v>54.2713567839196</v>
      </c>
      <c r="CA653" t="s">
        <v>99</v>
      </c>
      <c r="CB653" t="s">
        <v>78</v>
      </c>
    </row>
    <row r="654" spans="1:80" x14ac:dyDescent="0.25">
      <c r="A654" t="s">
        <v>1114</v>
      </c>
      <c r="B654" t="s">
        <v>720</v>
      </c>
      <c r="C654">
        <f>YEAR(Table_cherry_TWO_View_VY_SOP_Detail[[#This Row],[Document_Date]])</f>
        <v>2017</v>
      </c>
      <c r="D654">
        <f>MONTH(Table_cherry_TWO_View_VY_SOP_Detail[[#This Row],[Document_Date]])</f>
        <v>4</v>
      </c>
      <c r="E654" t="str">
        <f>TEXT(Table_cherry_TWO_View_VY_SOP_Detail[[#This Row],[Document_Date]], "yyyy-MMM")</f>
        <v>2017-Apr</v>
      </c>
      <c r="F654" s="3">
        <f>WEEKDAY(Table_cherry_TWO_View_VY_SOP_Detail[[#This Row],[Document_Date]])</f>
        <v>4</v>
      </c>
      <c r="G654">
        <f>WEEKNUM(Table_cherry_TWO_View_VY_SOP_Detail[[#This Row],[Document_Date]])</f>
        <v>15</v>
      </c>
      <c r="H654">
        <f ca="1">_xlfn.DAYS(Table_cherry_TWO_View_VY_SOP_Detail[[#This Row],[Due_Date]], Table_cherry_TWO_View_VY_SOP_Detail[[#This Row],[Today]])</f>
        <v>1298</v>
      </c>
      <c r="I654" s="2">
        <f t="shared" ca="1" si="10"/>
        <v>41539</v>
      </c>
      <c r="J654" s="1">
        <v>42837</v>
      </c>
      <c r="K654" s="1">
        <v>1</v>
      </c>
      <c r="L654" s="1">
        <v>42837</v>
      </c>
      <c r="M654" s="1">
        <v>42837</v>
      </c>
      <c r="N654">
        <v>328</v>
      </c>
      <c r="O654" t="s">
        <v>114</v>
      </c>
      <c r="P654" t="s">
        <v>604</v>
      </c>
      <c r="Q654" t="s">
        <v>605</v>
      </c>
      <c r="R654" t="s">
        <v>78</v>
      </c>
      <c r="S654" t="s">
        <v>1115</v>
      </c>
      <c r="T654" t="s">
        <v>80</v>
      </c>
      <c r="U654" t="s">
        <v>80</v>
      </c>
      <c r="V654" t="s">
        <v>131</v>
      </c>
      <c r="W654" t="s">
        <v>131</v>
      </c>
      <c r="X654" t="s">
        <v>132</v>
      </c>
      <c r="Y654" t="s">
        <v>132</v>
      </c>
      <c r="Z654" t="s">
        <v>607</v>
      </c>
      <c r="AA654" t="s">
        <v>84</v>
      </c>
      <c r="AB654" t="s">
        <v>84</v>
      </c>
      <c r="AC654" t="s">
        <v>86</v>
      </c>
      <c r="AD654" t="s">
        <v>302</v>
      </c>
      <c r="AE654" t="s">
        <v>605</v>
      </c>
      <c r="AF654" t="s">
        <v>1116</v>
      </c>
      <c r="AG654" t="s">
        <v>78</v>
      </c>
      <c r="AH654" t="s">
        <v>78</v>
      </c>
      <c r="AI654" t="s">
        <v>531</v>
      </c>
      <c r="AJ654" t="s">
        <v>217</v>
      </c>
      <c r="AK654" t="s">
        <v>1117</v>
      </c>
      <c r="AL654" t="s">
        <v>91</v>
      </c>
      <c r="AM654" t="s">
        <v>302</v>
      </c>
      <c r="AN654" t="s">
        <v>605</v>
      </c>
      <c r="AO654" t="s">
        <v>1116</v>
      </c>
      <c r="AP654" t="s">
        <v>78</v>
      </c>
      <c r="AQ654" t="s">
        <v>78</v>
      </c>
      <c r="AR654" t="s">
        <v>531</v>
      </c>
      <c r="AS654" t="s">
        <v>217</v>
      </c>
      <c r="AT654" t="s">
        <v>1117</v>
      </c>
      <c r="AU654" t="s">
        <v>91</v>
      </c>
      <c r="AV654">
        <v>43982.01</v>
      </c>
      <c r="AW654">
        <v>0</v>
      </c>
      <c r="AX654">
        <v>41385.54</v>
      </c>
      <c r="AY654">
        <v>0</v>
      </c>
      <c r="AZ654">
        <v>0</v>
      </c>
      <c r="BA654">
        <v>2596.4699999999998</v>
      </c>
      <c r="BB654" t="s">
        <v>92</v>
      </c>
      <c r="BC654" s="1">
        <v>42837</v>
      </c>
      <c r="BD654" s="1">
        <v>42837</v>
      </c>
      <c r="BE654" t="s">
        <v>125</v>
      </c>
      <c r="BF654" t="s">
        <v>78</v>
      </c>
      <c r="BG654" t="s">
        <v>78</v>
      </c>
      <c r="BH654">
        <v>671744</v>
      </c>
      <c r="BI654">
        <v>0</v>
      </c>
      <c r="BJ654" t="s">
        <v>94</v>
      </c>
      <c r="BK654" t="s">
        <v>339</v>
      </c>
      <c r="BL654" t="s">
        <v>340</v>
      </c>
      <c r="BM654">
        <v>2</v>
      </c>
      <c r="BN654" t="s">
        <v>97</v>
      </c>
      <c r="BO654">
        <v>1</v>
      </c>
      <c r="BP654">
        <v>2</v>
      </c>
      <c r="BQ654">
        <v>9.9499999999999993</v>
      </c>
      <c r="BR654">
        <v>19.899999999999999</v>
      </c>
      <c r="BS654" t="s">
        <v>98</v>
      </c>
      <c r="BT654">
        <v>0</v>
      </c>
      <c r="BU654">
        <v>0</v>
      </c>
      <c r="BV654">
        <v>0</v>
      </c>
      <c r="BW654">
        <v>4.55</v>
      </c>
      <c r="BX654">
        <v>9.1</v>
      </c>
      <c r="BY654">
        <v>10.8</v>
      </c>
      <c r="BZ654">
        <v>54.2713567839196</v>
      </c>
      <c r="CA654" t="s">
        <v>99</v>
      </c>
      <c r="CB654" t="s">
        <v>78</v>
      </c>
    </row>
    <row r="655" spans="1:80" x14ac:dyDescent="0.25">
      <c r="A655" t="s">
        <v>1152</v>
      </c>
      <c r="B655" t="s">
        <v>720</v>
      </c>
      <c r="C655">
        <f>YEAR(Table_cherry_TWO_View_VY_SOP_Detail[[#This Row],[Document_Date]])</f>
        <v>2017</v>
      </c>
      <c r="D655">
        <f>MONTH(Table_cherry_TWO_View_VY_SOP_Detail[[#This Row],[Document_Date]])</f>
        <v>4</v>
      </c>
      <c r="E655" t="str">
        <f>TEXT(Table_cherry_TWO_View_VY_SOP_Detail[[#This Row],[Document_Date]], "yyyy-MMM")</f>
        <v>2017-Apr</v>
      </c>
      <c r="F655" s="3">
        <f>WEEKDAY(Table_cherry_TWO_View_VY_SOP_Detail[[#This Row],[Document_Date]])</f>
        <v>4</v>
      </c>
      <c r="G655">
        <f>WEEKNUM(Table_cherry_TWO_View_VY_SOP_Detail[[#This Row],[Document_Date]])</f>
        <v>15</v>
      </c>
      <c r="H655">
        <f ca="1">_xlfn.DAYS(Table_cherry_TWO_View_VY_SOP_Detail[[#This Row],[Due_Date]], Table_cherry_TWO_View_VY_SOP_Detail[[#This Row],[Today]])</f>
        <v>1298</v>
      </c>
      <c r="I655" s="2">
        <f t="shared" ca="1" si="10"/>
        <v>41539</v>
      </c>
      <c r="J655" s="1">
        <v>42837</v>
      </c>
      <c r="K655" s="1">
        <v>1</v>
      </c>
      <c r="L655" s="1">
        <v>42837</v>
      </c>
      <c r="M655" s="1">
        <v>42837</v>
      </c>
      <c r="N655">
        <v>403</v>
      </c>
      <c r="O655" t="s">
        <v>114</v>
      </c>
      <c r="P655" t="s">
        <v>812</v>
      </c>
      <c r="Q655" t="s">
        <v>813</v>
      </c>
      <c r="R655" t="s">
        <v>78</v>
      </c>
      <c r="S655" t="s">
        <v>1153</v>
      </c>
      <c r="T655" t="s">
        <v>80</v>
      </c>
      <c r="U655" t="s">
        <v>80</v>
      </c>
      <c r="V655" t="s">
        <v>131</v>
      </c>
      <c r="W655" t="s">
        <v>131</v>
      </c>
      <c r="X655" t="s">
        <v>132</v>
      </c>
      <c r="Y655" t="s">
        <v>132</v>
      </c>
      <c r="Z655" t="s">
        <v>83</v>
      </c>
      <c r="AA655" t="s">
        <v>84</v>
      </c>
      <c r="AB655" t="s">
        <v>84</v>
      </c>
      <c r="AC655" t="s">
        <v>86</v>
      </c>
      <c r="AD655" t="s">
        <v>86</v>
      </c>
      <c r="AE655" t="s">
        <v>813</v>
      </c>
      <c r="AF655" t="s">
        <v>1154</v>
      </c>
      <c r="AG655" t="s">
        <v>78</v>
      </c>
      <c r="AH655" t="s">
        <v>78</v>
      </c>
      <c r="AI655" t="s">
        <v>616</v>
      </c>
      <c r="AJ655" t="s">
        <v>136</v>
      </c>
      <c r="AK655" t="s">
        <v>815</v>
      </c>
      <c r="AL655" t="s">
        <v>91</v>
      </c>
      <c r="AM655" t="s">
        <v>86</v>
      </c>
      <c r="AN655" t="s">
        <v>813</v>
      </c>
      <c r="AO655" t="s">
        <v>1154</v>
      </c>
      <c r="AP655" t="s">
        <v>78</v>
      </c>
      <c r="AQ655" t="s">
        <v>78</v>
      </c>
      <c r="AR655" t="s">
        <v>616</v>
      </c>
      <c r="AS655" t="s">
        <v>136</v>
      </c>
      <c r="AT655" t="s">
        <v>815</v>
      </c>
      <c r="AU655" t="s">
        <v>91</v>
      </c>
      <c r="AV655">
        <v>135.19999999999999</v>
      </c>
      <c r="AW655">
        <v>0</v>
      </c>
      <c r="AX655">
        <v>135.19999999999999</v>
      </c>
      <c r="AY655">
        <v>0</v>
      </c>
      <c r="AZ655">
        <v>0</v>
      </c>
      <c r="BA655">
        <v>0</v>
      </c>
      <c r="BB655" t="s">
        <v>92</v>
      </c>
      <c r="BC655" s="1">
        <v>42837</v>
      </c>
      <c r="BD655" s="1">
        <v>42837</v>
      </c>
      <c r="BE655" t="s">
        <v>125</v>
      </c>
      <c r="BF655" t="s">
        <v>78</v>
      </c>
      <c r="BG655" t="s">
        <v>78</v>
      </c>
      <c r="BH655">
        <v>16384</v>
      </c>
      <c r="BI655">
        <v>0</v>
      </c>
      <c r="BJ655" t="s">
        <v>94</v>
      </c>
      <c r="BK655" t="s">
        <v>1098</v>
      </c>
      <c r="BL655" t="s">
        <v>1099</v>
      </c>
      <c r="BM655">
        <v>1</v>
      </c>
      <c r="BN655" t="s">
        <v>97</v>
      </c>
      <c r="BO655">
        <v>1</v>
      </c>
      <c r="BP655">
        <v>1</v>
      </c>
      <c r="BQ655">
        <v>135.19999999999999</v>
      </c>
      <c r="BR655">
        <v>135.19999999999999</v>
      </c>
      <c r="BS655" t="s">
        <v>98</v>
      </c>
      <c r="BT655">
        <v>0</v>
      </c>
      <c r="BU655">
        <v>0</v>
      </c>
      <c r="BV655">
        <v>0</v>
      </c>
      <c r="BW655">
        <v>152.1</v>
      </c>
      <c r="BX655">
        <v>152.1</v>
      </c>
      <c r="BY655">
        <v>-16.899999999999999</v>
      </c>
      <c r="BZ655">
        <v>-12.5</v>
      </c>
      <c r="CA655" t="s">
        <v>78</v>
      </c>
      <c r="CB655" t="s">
        <v>78</v>
      </c>
    </row>
    <row r="656" spans="1:80" x14ac:dyDescent="0.25">
      <c r="A656" t="s">
        <v>1155</v>
      </c>
      <c r="B656" t="s">
        <v>720</v>
      </c>
      <c r="C656">
        <f>YEAR(Table_cherry_TWO_View_VY_SOP_Detail[[#This Row],[Document_Date]])</f>
        <v>2017</v>
      </c>
      <c r="D656">
        <f>MONTH(Table_cherry_TWO_View_VY_SOP_Detail[[#This Row],[Document_Date]])</f>
        <v>4</v>
      </c>
      <c r="E656" t="str">
        <f>TEXT(Table_cherry_TWO_View_VY_SOP_Detail[[#This Row],[Document_Date]], "yyyy-MMM")</f>
        <v>2017-Apr</v>
      </c>
      <c r="F656" s="3">
        <f>WEEKDAY(Table_cherry_TWO_View_VY_SOP_Detail[[#This Row],[Document_Date]])</f>
        <v>4</v>
      </c>
      <c r="G656">
        <f>WEEKNUM(Table_cherry_TWO_View_VY_SOP_Detail[[#This Row],[Document_Date]])</f>
        <v>15</v>
      </c>
      <c r="H656">
        <f ca="1">_xlfn.DAYS(Table_cherry_TWO_View_VY_SOP_Detail[[#This Row],[Due_Date]], Table_cherry_TWO_View_VY_SOP_Detail[[#This Row],[Today]])</f>
        <v>1298</v>
      </c>
      <c r="I656" s="2">
        <f t="shared" ca="1" si="10"/>
        <v>41539</v>
      </c>
      <c r="J656" s="1">
        <v>42837</v>
      </c>
      <c r="K656" s="1">
        <v>1</v>
      </c>
      <c r="L656" s="1">
        <v>42837</v>
      </c>
      <c r="M656" s="1">
        <v>42837</v>
      </c>
      <c r="N656">
        <v>404</v>
      </c>
      <c r="O656" t="s">
        <v>114</v>
      </c>
      <c r="P656" t="s">
        <v>812</v>
      </c>
      <c r="Q656" t="s">
        <v>813</v>
      </c>
      <c r="R656" t="s">
        <v>78</v>
      </c>
      <c r="S656" t="s">
        <v>1153</v>
      </c>
      <c r="T656" t="s">
        <v>80</v>
      </c>
      <c r="U656" t="s">
        <v>80</v>
      </c>
      <c r="V656" t="s">
        <v>131</v>
      </c>
      <c r="W656" t="s">
        <v>131</v>
      </c>
      <c r="X656" t="s">
        <v>132</v>
      </c>
      <c r="Y656" t="s">
        <v>132</v>
      </c>
      <c r="Z656" t="s">
        <v>83</v>
      </c>
      <c r="AA656" t="s">
        <v>84</v>
      </c>
      <c r="AB656" t="s">
        <v>84</v>
      </c>
      <c r="AC656" t="s">
        <v>86</v>
      </c>
      <c r="AD656" t="s">
        <v>86</v>
      </c>
      <c r="AE656" t="s">
        <v>813</v>
      </c>
      <c r="AF656" t="s">
        <v>1154</v>
      </c>
      <c r="AG656" t="s">
        <v>78</v>
      </c>
      <c r="AH656" t="s">
        <v>78</v>
      </c>
      <c r="AI656" t="s">
        <v>616</v>
      </c>
      <c r="AJ656" t="s">
        <v>136</v>
      </c>
      <c r="AK656" t="s">
        <v>815</v>
      </c>
      <c r="AL656" t="s">
        <v>91</v>
      </c>
      <c r="AM656" t="s">
        <v>86</v>
      </c>
      <c r="AN656" t="s">
        <v>813</v>
      </c>
      <c r="AO656" t="s">
        <v>1154</v>
      </c>
      <c r="AP656" t="s">
        <v>78</v>
      </c>
      <c r="AQ656" t="s">
        <v>78</v>
      </c>
      <c r="AR656" t="s">
        <v>616</v>
      </c>
      <c r="AS656" t="s">
        <v>136</v>
      </c>
      <c r="AT656" t="s">
        <v>815</v>
      </c>
      <c r="AU656" t="s">
        <v>91</v>
      </c>
      <c r="AV656">
        <v>34240</v>
      </c>
      <c r="AW656">
        <v>0</v>
      </c>
      <c r="AX656">
        <v>32000</v>
      </c>
      <c r="AY656">
        <v>0</v>
      </c>
      <c r="AZ656">
        <v>0</v>
      </c>
      <c r="BA656">
        <v>2240</v>
      </c>
      <c r="BB656" t="s">
        <v>92</v>
      </c>
      <c r="BC656" s="1">
        <v>42837</v>
      </c>
      <c r="BD656" s="1">
        <v>42837</v>
      </c>
      <c r="BE656" t="s">
        <v>125</v>
      </c>
      <c r="BF656" t="s">
        <v>78</v>
      </c>
      <c r="BG656" t="s">
        <v>78</v>
      </c>
      <c r="BH656">
        <v>16384</v>
      </c>
      <c r="BI656">
        <v>0</v>
      </c>
      <c r="BJ656" t="s">
        <v>94</v>
      </c>
      <c r="BK656" t="s">
        <v>493</v>
      </c>
      <c r="BL656" t="s">
        <v>1156</v>
      </c>
      <c r="BM656">
        <v>1</v>
      </c>
      <c r="BN656" t="s">
        <v>97</v>
      </c>
      <c r="BO656">
        <v>1</v>
      </c>
      <c r="BP656">
        <v>1</v>
      </c>
      <c r="BQ656">
        <v>32000</v>
      </c>
      <c r="BR656">
        <v>32000</v>
      </c>
      <c r="BS656" t="s">
        <v>98</v>
      </c>
      <c r="BT656">
        <v>0</v>
      </c>
      <c r="BU656">
        <v>0</v>
      </c>
      <c r="BV656">
        <v>0</v>
      </c>
      <c r="BW656">
        <v>16000</v>
      </c>
      <c r="BX656">
        <v>16000</v>
      </c>
      <c r="BY656">
        <v>16000</v>
      </c>
      <c r="BZ656">
        <v>50</v>
      </c>
      <c r="CA656" t="s">
        <v>1157</v>
      </c>
      <c r="CB656" t="s">
        <v>78</v>
      </c>
    </row>
    <row r="657" spans="1:80" x14ac:dyDescent="0.25">
      <c r="A657" t="s">
        <v>1158</v>
      </c>
      <c r="B657" t="s">
        <v>720</v>
      </c>
      <c r="C657">
        <f>YEAR(Table_cherry_TWO_View_VY_SOP_Detail[[#This Row],[Document_Date]])</f>
        <v>2017</v>
      </c>
      <c r="D657">
        <f>MONTH(Table_cherry_TWO_View_VY_SOP_Detail[[#This Row],[Document_Date]])</f>
        <v>4</v>
      </c>
      <c r="E657" t="str">
        <f>TEXT(Table_cherry_TWO_View_VY_SOP_Detail[[#This Row],[Document_Date]], "yyyy-MMM")</f>
        <v>2017-Apr</v>
      </c>
      <c r="F657" s="3">
        <f>WEEKDAY(Table_cherry_TWO_View_VY_SOP_Detail[[#This Row],[Document_Date]])</f>
        <v>4</v>
      </c>
      <c r="G657">
        <f>WEEKNUM(Table_cherry_TWO_View_VY_SOP_Detail[[#This Row],[Document_Date]])</f>
        <v>15</v>
      </c>
      <c r="H657">
        <f ca="1">_xlfn.DAYS(Table_cherry_TWO_View_VY_SOP_Detail[[#This Row],[Due_Date]], Table_cherry_TWO_View_VY_SOP_Detail[[#This Row],[Today]])</f>
        <v>1298</v>
      </c>
      <c r="I657" s="2">
        <f t="shared" ca="1" si="10"/>
        <v>41539</v>
      </c>
      <c r="J657" s="1">
        <v>42837</v>
      </c>
      <c r="K657" s="1">
        <v>1</v>
      </c>
      <c r="L657" s="1">
        <v>42837</v>
      </c>
      <c r="M657" s="1">
        <v>42837</v>
      </c>
      <c r="N657">
        <v>405</v>
      </c>
      <c r="O657" t="s">
        <v>114</v>
      </c>
      <c r="P657" t="s">
        <v>458</v>
      </c>
      <c r="Q657" t="s">
        <v>459</v>
      </c>
      <c r="R657" t="s">
        <v>78</v>
      </c>
      <c r="S657" t="s">
        <v>1153</v>
      </c>
      <c r="T657" t="s">
        <v>80</v>
      </c>
      <c r="U657" t="s">
        <v>80</v>
      </c>
      <c r="V657" t="s">
        <v>239</v>
      </c>
      <c r="W657" t="s">
        <v>239</v>
      </c>
      <c r="X657" t="s">
        <v>240</v>
      </c>
      <c r="Y657" t="s">
        <v>240</v>
      </c>
      <c r="Z657" t="s">
        <v>78</v>
      </c>
      <c r="AA657" t="s">
        <v>84</v>
      </c>
      <c r="AB657" t="s">
        <v>84</v>
      </c>
      <c r="AC657" t="s">
        <v>86</v>
      </c>
      <c r="AD657" t="s">
        <v>86</v>
      </c>
      <c r="AE657" t="s">
        <v>459</v>
      </c>
      <c r="AF657" t="s">
        <v>460</v>
      </c>
      <c r="AG657" t="s">
        <v>78</v>
      </c>
      <c r="AH657" t="s">
        <v>78</v>
      </c>
      <c r="AI657" t="s">
        <v>461</v>
      </c>
      <c r="AJ657" t="s">
        <v>462</v>
      </c>
      <c r="AK657" t="s">
        <v>463</v>
      </c>
      <c r="AL657" t="s">
        <v>124</v>
      </c>
      <c r="AM657" t="s">
        <v>86</v>
      </c>
      <c r="AN657" t="s">
        <v>459</v>
      </c>
      <c r="AO657" t="s">
        <v>460</v>
      </c>
      <c r="AP657" t="s">
        <v>78</v>
      </c>
      <c r="AQ657" t="s">
        <v>78</v>
      </c>
      <c r="AR657" t="s">
        <v>461</v>
      </c>
      <c r="AS657" t="s">
        <v>462</v>
      </c>
      <c r="AT657" t="s">
        <v>463</v>
      </c>
      <c r="AU657" t="s">
        <v>124</v>
      </c>
      <c r="AV657">
        <v>34240</v>
      </c>
      <c r="AW657">
        <v>0</v>
      </c>
      <c r="AX657">
        <v>32000</v>
      </c>
      <c r="AY657">
        <v>0</v>
      </c>
      <c r="AZ657">
        <v>0</v>
      </c>
      <c r="BA657">
        <v>2240</v>
      </c>
      <c r="BB657" t="s">
        <v>92</v>
      </c>
      <c r="BC657" s="1">
        <v>42837</v>
      </c>
      <c r="BD657" s="1">
        <v>42837</v>
      </c>
      <c r="BE657" t="s">
        <v>125</v>
      </c>
      <c r="BF657" t="s">
        <v>78</v>
      </c>
      <c r="BG657" t="s">
        <v>78</v>
      </c>
      <c r="BH657">
        <v>16384</v>
      </c>
      <c r="BI657">
        <v>0</v>
      </c>
      <c r="BJ657" t="s">
        <v>94</v>
      </c>
      <c r="BK657" t="s">
        <v>493</v>
      </c>
      <c r="BL657" t="s">
        <v>1156</v>
      </c>
      <c r="BM657">
        <v>1</v>
      </c>
      <c r="BN657" t="s">
        <v>97</v>
      </c>
      <c r="BO657">
        <v>1</v>
      </c>
      <c r="BP657">
        <v>1</v>
      </c>
      <c r="BQ657">
        <v>32000</v>
      </c>
      <c r="BR657">
        <v>32000</v>
      </c>
      <c r="BS657" t="s">
        <v>98</v>
      </c>
      <c r="BT657">
        <v>0</v>
      </c>
      <c r="BU657">
        <v>0</v>
      </c>
      <c r="BV657">
        <v>0</v>
      </c>
      <c r="BW657">
        <v>16000</v>
      </c>
      <c r="BX657">
        <v>16000</v>
      </c>
      <c r="BY657">
        <v>16000</v>
      </c>
      <c r="BZ657">
        <v>50</v>
      </c>
      <c r="CA657" t="s">
        <v>1157</v>
      </c>
      <c r="CB657" t="s">
        <v>78</v>
      </c>
    </row>
    <row r="658" spans="1:80" x14ac:dyDescent="0.25">
      <c r="A658" t="s">
        <v>1159</v>
      </c>
      <c r="B658" t="s">
        <v>1160</v>
      </c>
      <c r="C658">
        <f>YEAR(Table_cherry_TWO_View_VY_SOP_Detail[[#This Row],[Document_Date]])</f>
        <v>2014</v>
      </c>
      <c r="D658">
        <f>MONTH(Table_cherry_TWO_View_VY_SOP_Detail[[#This Row],[Document_Date]])</f>
        <v>5</v>
      </c>
      <c r="E658" t="str">
        <f>TEXT(Table_cherry_TWO_View_VY_SOP_Detail[[#This Row],[Document_Date]], "yyyy-MMM")</f>
        <v>2014-May</v>
      </c>
      <c r="F658" s="3">
        <f>WEEKDAY(Table_cherry_TWO_View_VY_SOP_Detail[[#This Row],[Document_Date]])</f>
        <v>3</v>
      </c>
      <c r="G658">
        <f>WEEKNUM(Table_cherry_TWO_View_VY_SOP_Detail[[#This Row],[Document_Date]])</f>
        <v>19</v>
      </c>
      <c r="H658">
        <f ca="1">_xlfn.DAYS(Table_cherry_TWO_View_VY_SOP_Detail[[#This Row],[Due_Date]], Table_cherry_TWO_View_VY_SOP_Detail[[#This Row],[Today]])</f>
        <v>226</v>
      </c>
      <c r="I658" s="2">
        <f t="shared" ca="1" si="10"/>
        <v>41539</v>
      </c>
      <c r="J658" s="1">
        <v>41765</v>
      </c>
      <c r="K658" s="1">
        <v>1</v>
      </c>
      <c r="L658" s="1">
        <v>1</v>
      </c>
      <c r="M658" s="1">
        <v>41765</v>
      </c>
      <c r="N658">
        <v>14</v>
      </c>
      <c r="O658" t="s">
        <v>75</v>
      </c>
      <c r="P658" t="s">
        <v>300</v>
      </c>
      <c r="Q658" t="s">
        <v>301</v>
      </c>
      <c r="R658" t="s">
        <v>78</v>
      </c>
      <c r="S658" t="s">
        <v>721</v>
      </c>
      <c r="T658" t="s">
        <v>80</v>
      </c>
      <c r="U658" t="s">
        <v>80</v>
      </c>
      <c r="V658" t="s">
        <v>131</v>
      </c>
      <c r="W658" t="s">
        <v>131</v>
      </c>
      <c r="X658" t="s">
        <v>132</v>
      </c>
      <c r="Y658" t="s">
        <v>132</v>
      </c>
      <c r="Z658" t="s">
        <v>83</v>
      </c>
      <c r="AA658" t="s">
        <v>84</v>
      </c>
      <c r="AB658" t="s">
        <v>84</v>
      </c>
      <c r="AC658" t="s">
        <v>86</v>
      </c>
      <c r="AD658" t="s">
        <v>302</v>
      </c>
      <c r="AE658" t="s">
        <v>301</v>
      </c>
      <c r="AF658" t="s">
        <v>303</v>
      </c>
      <c r="AG658" t="s">
        <v>78</v>
      </c>
      <c r="AH658" t="s">
        <v>78</v>
      </c>
      <c r="AI658" t="s">
        <v>304</v>
      </c>
      <c r="AJ658" t="s">
        <v>136</v>
      </c>
      <c r="AK658" t="s">
        <v>305</v>
      </c>
      <c r="AL658" t="s">
        <v>91</v>
      </c>
      <c r="AM658" t="s">
        <v>302</v>
      </c>
      <c r="AN658" t="s">
        <v>301</v>
      </c>
      <c r="AO658" t="s">
        <v>303</v>
      </c>
      <c r="AP658" t="s">
        <v>78</v>
      </c>
      <c r="AQ658" t="s">
        <v>78</v>
      </c>
      <c r="AR658" t="s">
        <v>304</v>
      </c>
      <c r="AS658" t="s">
        <v>136</v>
      </c>
      <c r="AT658" t="s">
        <v>305</v>
      </c>
      <c r="AU658" t="s">
        <v>91</v>
      </c>
      <c r="AV658">
        <v>31.95</v>
      </c>
      <c r="AW658">
        <v>0</v>
      </c>
      <c r="AX658">
        <v>29.85</v>
      </c>
      <c r="AY658">
        <v>0</v>
      </c>
      <c r="AZ658">
        <v>0</v>
      </c>
      <c r="BA658">
        <v>2.1</v>
      </c>
      <c r="BB658" t="s">
        <v>92</v>
      </c>
      <c r="BC658" s="1">
        <v>1</v>
      </c>
      <c r="BD658" s="1">
        <v>1</v>
      </c>
      <c r="BE658" t="s">
        <v>93</v>
      </c>
      <c r="BF658" t="s">
        <v>78</v>
      </c>
      <c r="BG658" t="s">
        <v>78</v>
      </c>
      <c r="BH658">
        <v>32768</v>
      </c>
      <c r="BI658">
        <v>0</v>
      </c>
      <c r="BJ658" t="s">
        <v>94</v>
      </c>
      <c r="BK658" t="s">
        <v>306</v>
      </c>
      <c r="BL658" t="s">
        <v>307</v>
      </c>
      <c r="BM658">
        <v>3</v>
      </c>
      <c r="BN658" t="s">
        <v>97</v>
      </c>
      <c r="BO658">
        <v>1</v>
      </c>
      <c r="BP658">
        <v>3</v>
      </c>
      <c r="BQ658">
        <v>9.9499999999999993</v>
      </c>
      <c r="BR658">
        <v>29.85</v>
      </c>
      <c r="BS658" t="s">
        <v>98</v>
      </c>
      <c r="BT658">
        <v>0</v>
      </c>
      <c r="BU658">
        <v>0</v>
      </c>
      <c r="BV658">
        <v>0</v>
      </c>
      <c r="BW658">
        <v>4.55</v>
      </c>
      <c r="BX658">
        <v>13.65</v>
      </c>
      <c r="BY658">
        <v>16.2</v>
      </c>
      <c r="BZ658">
        <v>54.2713567839196</v>
      </c>
      <c r="CA658" t="s">
        <v>99</v>
      </c>
      <c r="CB658" t="s">
        <v>78</v>
      </c>
    </row>
    <row r="659" spans="1:80" x14ac:dyDescent="0.25">
      <c r="A659" t="s">
        <v>1161</v>
      </c>
      <c r="B659" t="s">
        <v>1160</v>
      </c>
      <c r="C659">
        <f>YEAR(Table_cherry_TWO_View_VY_SOP_Detail[[#This Row],[Document_Date]])</f>
        <v>2014</v>
      </c>
      <c r="D659">
        <f>MONTH(Table_cherry_TWO_View_VY_SOP_Detail[[#This Row],[Document_Date]])</f>
        <v>5</v>
      </c>
      <c r="E659" t="str">
        <f>TEXT(Table_cherry_TWO_View_VY_SOP_Detail[[#This Row],[Document_Date]], "yyyy-MMM")</f>
        <v>2014-May</v>
      </c>
      <c r="F659" s="3">
        <f>WEEKDAY(Table_cherry_TWO_View_VY_SOP_Detail[[#This Row],[Document_Date]])</f>
        <v>4</v>
      </c>
      <c r="G659">
        <f>WEEKNUM(Table_cherry_TWO_View_VY_SOP_Detail[[#This Row],[Document_Date]])</f>
        <v>20</v>
      </c>
      <c r="H659">
        <f ca="1">_xlfn.DAYS(Table_cherry_TWO_View_VY_SOP_Detail[[#This Row],[Due_Date]], Table_cherry_TWO_View_VY_SOP_Detail[[#This Row],[Today]])</f>
        <v>234</v>
      </c>
      <c r="I659" s="2">
        <f t="shared" ca="1" si="10"/>
        <v>41539</v>
      </c>
      <c r="J659" s="1">
        <v>41773</v>
      </c>
      <c r="K659" s="1">
        <v>1</v>
      </c>
      <c r="L659" s="1">
        <v>1</v>
      </c>
      <c r="M659" s="1">
        <v>41773</v>
      </c>
      <c r="N659">
        <v>17</v>
      </c>
      <c r="O659" t="s">
        <v>75</v>
      </c>
      <c r="P659" t="s">
        <v>812</v>
      </c>
      <c r="Q659" t="s">
        <v>813</v>
      </c>
      <c r="R659" t="s">
        <v>78</v>
      </c>
      <c r="S659" t="s">
        <v>721</v>
      </c>
      <c r="T659" t="s">
        <v>80</v>
      </c>
      <c r="U659" t="s">
        <v>80</v>
      </c>
      <c r="V659" t="s">
        <v>131</v>
      </c>
      <c r="W659" t="s">
        <v>131</v>
      </c>
      <c r="X659" t="s">
        <v>132</v>
      </c>
      <c r="Y659" t="s">
        <v>132</v>
      </c>
      <c r="Z659" t="s">
        <v>83</v>
      </c>
      <c r="AA659" t="s">
        <v>84</v>
      </c>
      <c r="AB659" t="s">
        <v>84</v>
      </c>
      <c r="AC659" t="s">
        <v>86</v>
      </c>
      <c r="AD659" t="s">
        <v>86</v>
      </c>
      <c r="AE659" t="s">
        <v>813</v>
      </c>
      <c r="AF659" t="s">
        <v>814</v>
      </c>
      <c r="AG659" t="s">
        <v>78</v>
      </c>
      <c r="AH659" t="s">
        <v>78</v>
      </c>
      <c r="AI659" t="s">
        <v>616</v>
      </c>
      <c r="AJ659" t="s">
        <v>136</v>
      </c>
      <c r="AK659" t="s">
        <v>815</v>
      </c>
      <c r="AL659" t="s">
        <v>91</v>
      </c>
      <c r="AM659" t="s">
        <v>86</v>
      </c>
      <c r="AN659" t="s">
        <v>813</v>
      </c>
      <c r="AO659" t="s">
        <v>814</v>
      </c>
      <c r="AP659" t="s">
        <v>78</v>
      </c>
      <c r="AQ659" t="s">
        <v>78</v>
      </c>
      <c r="AR659" t="s">
        <v>616</v>
      </c>
      <c r="AS659" t="s">
        <v>136</v>
      </c>
      <c r="AT659" t="s">
        <v>815</v>
      </c>
      <c r="AU659" t="s">
        <v>91</v>
      </c>
      <c r="AV659">
        <v>349.5</v>
      </c>
      <c r="AW659">
        <v>0</v>
      </c>
      <c r="AX659">
        <v>349.5</v>
      </c>
      <c r="AY659">
        <v>0</v>
      </c>
      <c r="AZ659">
        <v>0</v>
      </c>
      <c r="BA659">
        <v>0</v>
      </c>
      <c r="BB659" t="s">
        <v>92</v>
      </c>
      <c r="BC659" s="1">
        <v>1</v>
      </c>
      <c r="BD659" s="1">
        <v>1</v>
      </c>
      <c r="BE659" t="s">
        <v>93</v>
      </c>
      <c r="BF659" t="s">
        <v>78</v>
      </c>
      <c r="BG659" t="s">
        <v>78</v>
      </c>
      <c r="BH659">
        <v>16384</v>
      </c>
      <c r="BI659">
        <v>0</v>
      </c>
      <c r="BJ659" t="s">
        <v>94</v>
      </c>
      <c r="BK659" t="s">
        <v>758</v>
      </c>
      <c r="BL659" t="s">
        <v>759</v>
      </c>
      <c r="BM659">
        <v>10</v>
      </c>
      <c r="BN659" t="s">
        <v>760</v>
      </c>
      <c r="BO659">
        <v>1</v>
      </c>
      <c r="BP659">
        <v>10</v>
      </c>
      <c r="BQ659">
        <v>34.950000000000003</v>
      </c>
      <c r="BR659">
        <v>349.5</v>
      </c>
      <c r="BS659" t="s">
        <v>98</v>
      </c>
      <c r="BT659">
        <v>0</v>
      </c>
      <c r="BU659">
        <v>0</v>
      </c>
      <c r="BV659">
        <v>0</v>
      </c>
      <c r="BW659">
        <v>35</v>
      </c>
      <c r="BX659">
        <v>350</v>
      </c>
      <c r="BY659">
        <v>-0.5</v>
      </c>
      <c r="BZ659">
        <v>-0.14306151645206999</v>
      </c>
      <c r="CA659" t="s">
        <v>78</v>
      </c>
      <c r="CB659" t="s">
        <v>78</v>
      </c>
    </row>
    <row r="660" spans="1:80" x14ac:dyDescent="0.25">
      <c r="A660" t="s">
        <v>1162</v>
      </c>
      <c r="B660" t="s">
        <v>1160</v>
      </c>
      <c r="C660">
        <f>YEAR(Table_cherry_TWO_View_VY_SOP_Detail[[#This Row],[Document_Date]])</f>
        <v>2014</v>
      </c>
      <c r="D660">
        <f>MONTH(Table_cherry_TWO_View_VY_SOP_Detail[[#This Row],[Document_Date]])</f>
        <v>5</v>
      </c>
      <c r="E660" t="str">
        <f>TEXT(Table_cherry_TWO_View_VY_SOP_Detail[[#This Row],[Document_Date]], "yyyy-MMM")</f>
        <v>2014-May</v>
      </c>
      <c r="F660" s="3">
        <f>WEEKDAY(Table_cherry_TWO_View_VY_SOP_Detail[[#This Row],[Document_Date]])</f>
        <v>3</v>
      </c>
      <c r="G660">
        <f>WEEKNUM(Table_cherry_TWO_View_VY_SOP_Detail[[#This Row],[Document_Date]])</f>
        <v>19</v>
      </c>
      <c r="H660">
        <f ca="1">_xlfn.DAYS(Table_cherry_TWO_View_VY_SOP_Detail[[#This Row],[Due_Date]], Table_cherry_TWO_View_VY_SOP_Detail[[#This Row],[Today]])</f>
        <v>226</v>
      </c>
      <c r="I660" s="2">
        <f t="shared" ca="1" si="10"/>
        <v>41539</v>
      </c>
      <c r="J660" s="1">
        <v>41765</v>
      </c>
      <c r="K660" s="1">
        <v>1</v>
      </c>
      <c r="L660" s="1">
        <v>1</v>
      </c>
      <c r="M660" s="1">
        <v>41765</v>
      </c>
      <c r="N660">
        <v>15</v>
      </c>
      <c r="O660" t="s">
        <v>75</v>
      </c>
      <c r="P660" t="s">
        <v>345</v>
      </c>
      <c r="Q660" t="s">
        <v>346</v>
      </c>
      <c r="R660" t="s">
        <v>78</v>
      </c>
      <c r="S660" t="s">
        <v>721</v>
      </c>
      <c r="T660" t="s">
        <v>80</v>
      </c>
      <c r="U660" t="s">
        <v>80</v>
      </c>
      <c r="V660" t="s">
        <v>118</v>
      </c>
      <c r="W660" t="s">
        <v>118</v>
      </c>
      <c r="X660" t="s">
        <v>119</v>
      </c>
      <c r="Y660" t="s">
        <v>119</v>
      </c>
      <c r="Z660" t="s">
        <v>83</v>
      </c>
      <c r="AA660" t="s">
        <v>84</v>
      </c>
      <c r="AB660" t="s">
        <v>84</v>
      </c>
      <c r="AC660" t="s">
        <v>85</v>
      </c>
      <c r="AD660" t="s">
        <v>86</v>
      </c>
      <c r="AE660" t="s">
        <v>346</v>
      </c>
      <c r="AF660" t="s">
        <v>347</v>
      </c>
      <c r="AG660" t="s">
        <v>78</v>
      </c>
      <c r="AH660" t="s">
        <v>78</v>
      </c>
      <c r="AI660" t="s">
        <v>121</v>
      </c>
      <c r="AJ660" t="s">
        <v>122</v>
      </c>
      <c r="AK660" t="s">
        <v>348</v>
      </c>
      <c r="AL660" t="s">
        <v>124</v>
      </c>
      <c r="AM660" t="s">
        <v>86</v>
      </c>
      <c r="AN660" t="s">
        <v>346</v>
      </c>
      <c r="AO660" t="s">
        <v>347</v>
      </c>
      <c r="AP660" t="s">
        <v>78</v>
      </c>
      <c r="AQ660" t="s">
        <v>78</v>
      </c>
      <c r="AR660" t="s">
        <v>121</v>
      </c>
      <c r="AS660" t="s">
        <v>122</v>
      </c>
      <c r="AT660" t="s">
        <v>348</v>
      </c>
      <c r="AU660" t="s">
        <v>124</v>
      </c>
      <c r="AV660">
        <v>406.5</v>
      </c>
      <c r="AW660">
        <v>0</v>
      </c>
      <c r="AX660">
        <v>379.9</v>
      </c>
      <c r="AY660">
        <v>0</v>
      </c>
      <c r="AZ660">
        <v>0</v>
      </c>
      <c r="BA660">
        <v>26.6</v>
      </c>
      <c r="BB660" t="s">
        <v>92</v>
      </c>
      <c r="BC660" s="1">
        <v>1</v>
      </c>
      <c r="BD660" s="1">
        <v>1</v>
      </c>
      <c r="BE660" t="s">
        <v>93</v>
      </c>
      <c r="BF660" t="s">
        <v>78</v>
      </c>
      <c r="BG660" t="s">
        <v>78</v>
      </c>
      <c r="BH660">
        <v>32768</v>
      </c>
      <c r="BI660">
        <v>0</v>
      </c>
      <c r="BJ660" t="s">
        <v>94</v>
      </c>
      <c r="BK660" t="s">
        <v>245</v>
      </c>
      <c r="BL660" t="s">
        <v>246</v>
      </c>
      <c r="BM660">
        <v>2</v>
      </c>
      <c r="BN660" t="s">
        <v>97</v>
      </c>
      <c r="BO660">
        <v>1</v>
      </c>
      <c r="BP660">
        <v>2</v>
      </c>
      <c r="BQ660">
        <v>189.95</v>
      </c>
      <c r="BR660">
        <v>379.9</v>
      </c>
      <c r="BS660" t="s">
        <v>98</v>
      </c>
      <c r="BT660">
        <v>0</v>
      </c>
      <c r="BU660">
        <v>0</v>
      </c>
      <c r="BV660">
        <v>0</v>
      </c>
      <c r="BW660">
        <v>93.55</v>
      </c>
      <c r="BX660">
        <v>187.1</v>
      </c>
      <c r="BY660">
        <v>192.8</v>
      </c>
      <c r="BZ660">
        <v>50.75019742037378</v>
      </c>
      <c r="CA660" t="s">
        <v>221</v>
      </c>
      <c r="CB660" t="s">
        <v>222</v>
      </c>
    </row>
    <row r="661" spans="1:80" x14ac:dyDescent="0.25">
      <c r="A661" t="s">
        <v>1163</v>
      </c>
      <c r="B661" t="s">
        <v>1160</v>
      </c>
      <c r="C661">
        <f>YEAR(Table_cherry_TWO_View_VY_SOP_Detail[[#This Row],[Document_Date]])</f>
        <v>2014</v>
      </c>
      <c r="D661">
        <f>MONTH(Table_cherry_TWO_View_VY_SOP_Detail[[#This Row],[Document_Date]])</f>
        <v>5</v>
      </c>
      <c r="E661" t="str">
        <f>TEXT(Table_cherry_TWO_View_VY_SOP_Detail[[#This Row],[Document_Date]], "yyyy-MMM")</f>
        <v>2014-May</v>
      </c>
      <c r="F661" s="3">
        <f>WEEKDAY(Table_cherry_TWO_View_VY_SOP_Detail[[#This Row],[Document_Date]])</f>
        <v>6</v>
      </c>
      <c r="G661">
        <f>WEEKNUM(Table_cherry_TWO_View_VY_SOP_Detail[[#This Row],[Document_Date]])</f>
        <v>19</v>
      </c>
      <c r="H661">
        <f ca="1">_xlfn.DAYS(Table_cherry_TWO_View_VY_SOP_Detail[[#This Row],[Due_Date]], Table_cherry_TWO_View_VY_SOP_Detail[[#This Row],[Today]])</f>
        <v>229</v>
      </c>
      <c r="I661" s="2">
        <f t="shared" ca="1" si="10"/>
        <v>41539</v>
      </c>
      <c r="J661" s="1">
        <v>41768</v>
      </c>
      <c r="K661" s="1">
        <v>1</v>
      </c>
      <c r="L661" s="1">
        <v>1</v>
      </c>
      <c r="M661" s="1">
        <v>41768</v>
      </c>
      <c r="N661">
        <v>16</v>
      </c>
      <c r="O661" t="s">
        <v>75</v>
      </c>
      <c r="P661" t="s">
        <v>350</v>
      </c>
      <c r="Q661" t="s">
        <v>351</v>
      </c>
      <c r="R661" t="s">
        <v>78</v>
      </c>
      <c r="S661" t="s">
        <v>721</v>
      </c>
      <c r="T661" t="s">
        <v>80</v>
      </c>
      <c r="U661" t="s">
        <v>80</v>
      </c>
      <c r="V661" t="s">
        <v>226</v>
      </c>
      <c r="W661" t="s">
        <v>226</v>
      </c>
      <c r="X661" t="s">
        <v>227</v>
      </c>
      <c r="Y661" t="s">
        <v>227</v>
      </c>
      <c r="Z661" t="s">
        <v>83</v>
      </c>
      <c r="AA661" t="s">
        <v>228</v>
      </c>
      <c r="AB661" t="s">
        <v>228</v>
      </c>
      <c r="AC661" t="s">
        <v>86</v>
      </c>
      <c r="AD661" t="s">
        <v>86</v>
      </c>
      <c r="AE661" t="s">
        <v>351</v>
      </c>
      <c r="AF661" t="s">
        <v>352</v>
      </c>
      <c r="AG661" t="s">
        <v>78</v>
      </c>
      <c r="AH661" t="s">
        <v>78</v>
      </c>
      <c r="AI661" t="s">
        <v>230</v>
      </c>
      <c r="AJ661" t="s">
        <v>231</v>
      </c>
      <c r="AK661" t="s">
        <v>232</v>
      </c>
      <c r="AL661" t="s">
        <v>233</v>
      </c>
      <c r="AM661" t="s">
        <v>86</v>
      </c>
      <c r="AN661" t="s">
        <v>351</v>
      </c>
      <c r="AO661" t="s">
        <v>352</v>
      </c>
      <c r="AP661" t="s">
        <v>78</v>
      </c>
      <c r="AQ661" t="s">
        <v>78</v>
      </c>
      <c r="AR661" t="s">
        <v>230</v>
      </c>
      <c r="AS661" t="s">
        <v>231</v>
      </c>
      <c r="AT661" t="s">
        <v>232</v>
      </c>
      <c r="AU661" t="s">
        <v>233</v>
      </c>
      <c r="AV661">
        <v>731.94</v>
      </c>
      <c r="AW661">
        <v>0</v>
      </c>
      <c r="AX661">
        <v>609.95000000000005</v>
      </c>
      <c r="AY661">
        <v>0</v>
      </c>
      <c r="AZ661">
        <v>0</v>
      </c>
      <c r="BA661">
        <v>121.99</v>
      </c>
      <c r="BB661" t="s">
        <v>92</v>
      </c>
      <c r="BC661" s="1">
        <v>1</v>
      </c>
      <c r="BD661" s="1">
        <v>1</v>
      </c>
      <c r="BE661" t="s">
        <v>93</v>
      </c>
      <c r="BF661" t="s">
        <v>78</v>
      </c>
      <c r="BG661" t="s">
        <v>78</v>
      </c>
      <c r="BH661">
        <v>32768</v>
      </c>
      <c r="BI661">
        <v>0</v>
      </c>
      <c r="BJ661" t="s">
        <v>94</v>
      </c>
      <c r="BK661" t="s">
        <v>234</v>
      </c>
      <c r="BL661" t="s">
        <v>235</v>
      </c>
      <c r="BM661">
        <v>1</v>
      </c>
      <c r="BN661" t="s">
        <v>97</v>
      </c>
      <c r="BO661">
        <v>1</v>
      </c>
      <c r="BP661">
        <v>1</v>
      </c>
      <c r="BQ661">
        <v>609.95000000000005</v>
      </c>
      <c r="BR661">
        <v>609.95000000000005</v>
      </c>
      <c r="BS661" t="s">
        <v>98</v>
      </c>
      <c r="BT661">
        <v>0</v>
      </c>
      <c r="BU661">
        <v>0</v>
      </c>
      <c r="BV661">
        <v>0</v>
      </c>
      <c r="BW661">
        <v>303.85000000000002</v>
      </c>
      <c r="BX661">
        <v>303.85000000000002</v>
      </c>
      <c r="BY661">
        <v>306.10000000000002</v>
      </c>
      <c r="BZ661">
        <v>50.18444134765145</v>
      </c>
      <c r="CA661" t="s">
        <v>99</v>
      </c>
      <c r="CB661" t="s">
        <v>78</v>
      </c>
    </row>
    <row r="662" spans="1:80" x14ac:dyDescent="0.25">
      <c r="A662" t="s">
        <v>1164</v>
      </c>
      <c r="B662" t="s">
        <v>1160</v>
      </c>
      <c r="C662">
        <f>YEAR(Table_cherry_TWO_View_VY_SOP_Detail[[#This Row],[Document_Date]])</f>
        <v>2014</v>
      </c>
      <c r="D662">
        <f>MONTH(Table_cherry_TWO_View_VY_SOP_Detail[[#This Row],[Document_Date]])</f>
        <v>5</v>
      </c>
      <c r="E662" t="str">
        <f>TEXT(Table_cherry_TWO_View_VY_SOP_Detail[[#This Row],[Document_Date]], "yyyy-MMM")</f>
        <v>2014-May</v>
      </c>
      <c r="F662" s="3">
        <f>WEEKDAY(Table_cherry_TWO_View_VY_SOP_Detail[[#This Row],[Document_Date]])</f>
        <v>1</v>
      </c>
      <c r="G662">
        <f>WEEKNUM(Table_cherry_TWO_View_VY_SOP_Detail[[#This Row],[Document_Date]])</f>
        <v>20</v>
      </c>
      <c r="H662">
        <f ca="1">_xlfn.DAYS(Table_cherry_TWO_View_VY_SOP_Detail[[#This Row],[Due_Date]], Table_cherry_TWO_View_VY_SOP_Detail[[#This Row],[Today]])</f>
        <v>231</v>
      </c>
      <c r="I662" s="2">
        <f t="shared" ca="1" si="10"/>
        <v>41539</v>
      </c>
      <c r="J662" s="1">
        <v>41770</v>
      </c>
      <c r="K662" s="1">
        <v>1</v>
      </c>
      <c r="L662" s="1">
        <v>1</v>
      </c>
      <c r="M662" s="1">
        <v>41770</v>
      </c>
      <c r="N662">
        <v>18</v>
      </c>
      <c r="O662" t="s">
        <v>75</v>
      </c>
      <c r="P662" t="s">
        <v>248</v>
      </c>
      <c r="Q662" t="s">
        <v>249</v>
      </c>
      <c r="R662" t="s">
        <v>78</v>
      </c>
      <c r="S662" t="s">
        <v>721</v>
      </c>
      <c r="T662" t="s">
        <v>80</v>
      </c>
      <c r="U662" t="s">
        <v>80</v>
      </c>
      <c r="V662" t="s">
        <v>104</v>
      </c>
      <c r="W662" t="s">
        <v>104</v>
      </c>
      <c r="X662" t="s">
        <v>105</v>
      </c>
      <c r="Y662" t="s">
        <v>105</v>
      </c>
      <c r="Z662" t="s">
        <v>83</v>
      </c>
      <c r="AA662" t="s">
        <v>84</v>
      </c>
      <c r="AB662" t="s">
        <v>84</v>
      </c>
      <c r="AC662" t="s">
        <v>85</v>
      </c>
      <c r="AD662" t="s">
        <v>86</v>
      </c>
      <c r="AE662" t="s">
        <v>249</v>
      </c>
      <c r="AF662" t="s">
        <v>251</v>
      </c>
      <c r="AG662" t="s">
        <v>78</v>
      </c>
      <c r="AH662" t="s">
        <v>78</v>
      </c>
      <c r="AI662" t="s">
        <v>147</v>
      </c>
      <c r="AJ662" t="s">
        <v>148</v>
      </c>
      <c r="AK662" t="s">
        <v>252</v>
      </c>
      <c r="AL662" t="s">
        <v>91</v>
      </c>
      <c r="AM662" t="s">
        <v>86</v>
      </c>
      <c r="AN662" t="s">
        <v>249</v>
      </c>
      <c r="AO662" t="s">
        <v>251</v>
      </c>
      <c r="AP662" t="s">
        <v>78</v>
      </c>
      <c r="AQ662" t="s">
        <v>78</v>
      </c>
      <c r="AR662" t="s">
        <v>147</v>
      </c>
      <c r="AS662" t="s">
        <v>148</v>
      </c>
      <c r="AT662" t="s">
        <v>252</v>
      </c>
      <c r="AU662" t="s">
        <v>91</v>
      </c>
      <c r="AV662">
        <v>31.95</v>
      </c>
      <c r="AW662">
        <v>0</v>
      </c>
      <c r="AX662">
        <v>29.85</v>
      </c>
      <c r="AY662">
        <v>0</v>
      </c>
      <c r="AZ662">
        <v>0</v>
      </c>
      <c r="BA662">
        <v>2.1</v>
      </c>
      <c r="BB662" t="s">
        <v>92</v>
      </c>
      <c r="BC662" s="1">
        <v>1</v>
      </c>
      <c r="BD662" s="1">
        <v>1</v>
      </c>
      <c r="BE662" t="s">
        <v>93</v>
      </c>
      <c r="BF662" t="s">
        <v>78</v>
      </c>
      <c r="BG662" t="s">
        <v>78</v>
      </c>
      <c r="BH662">
        <v>16384</v>
      </c>
      <c r="BI662">
        <v>0</v>
      </c>
      <c r="BJ662" t="s">
        <v>94</v>
      </c>
      <c r="BK662" t="s">
        <v>253</v>
      </c>
      <c r="BL662" t="s">
        <v>254</v>
      </c>
      <c r="BM662">
        <v>3</v>
      </c>
      <c r="BN662" t="s">
        <v>97</v>
      </c>
      <c r="BO662">
        <v>1</v>
      </c>
      <c r="BP662">
        <v>3</v>
      </c>
      <c r="BQ662">
        <v>9.9499999999999993</v>
      </c>
      <c r="BR662">
        <v>29.85</v>
      </c>
      <c r="BS662" t="s">
        <v>98</v>
      </c>
      <c r="BT662">
        <v>0</v>
      </c>
      <c r="BU662">
        <v>0</v>
      </c>
      <c r="BV662">
        <v>0</v>
      </c>
      <c r="BW662">
        <v>3.29</v>
      </c>
      <c r="BX662">
        <v>9.8699999999999992</v>
      </c>
      <c r="BY662">
        <v>19.98</v>
      </c>
      <c r="BZ662">
        <v>66.934673366834176</v>
      </c>
      <c r="CA662" t="s">
        <v>99</v>
      </c>
      <c r="CB662" t="s">
        <v>78</v>
      </c>
    </row>
    <row r="663" spans="1:80" x14ac:dyDescent="0.25">
      <c r="A663" t="s">
        <v>1165</v>
      </c>
      <c r="B663" t="s">
        <v>1160</v>
      </c>
      <c r="C663">
        <f>YEAR(Table_cherry_TWO_View_VY_SOP_Detail[[#This Row],[Document_Date]])</f>
        <v>2014</v>
      </c>
      <c r="D663">
        <f>MONTH(Table_cherry_TWO_View_VY_SOP_Detail[[#This Row],[Document_Date]])</f>
        <v>5</v>
      </c>
      <c r="E663" t="str">
        <f>TEXT(Table_cherry_TWO_View_VY_SOP_Detail[[#This Row],[Document_Date]], "yyyy-MMM")</f>
        <v>2014-May</v>
      </c>
      <c r="F663" s="3">
        <f>WEEKDAY(Table_cherry_TWO_View_VY_SOP_Detail[[#This Row],[Document_Date]])</f>
        <v>1</v>
      </c>
      <c r="G663">
        <f>WEEKNUM(Table_cherry_TWO_View_VY_SOP_Detail[[#This Row],[Document_Date]])</f>
        <v>20</v>
      </c>
      <c r="H663">
        <f ca="1">_xlfn.DAYS(Table_cherry_TWO_View_VY_SOP_Detail[[#This Row],[Due_Date]], Table_cherry_TWO_View_VY_SOP_Detail[[#This Row],[Today]])</f>
        <v>231</v>
      </c>
      <c r="I663" s="2">
        <f t="shared" ca="1" si="10"/>
        <v>41539</v>
      </c>
      <c r="J663" s="1">
        <v>41770</v>
      </c>
      <c r="K663" s="1">
        <v>1</v>
      </c>
      <c r="L663" s="1">
        <v>1</v>
      </c>
      <c r="M663" s="1">
        <v>41770</v>
      </c>
      <c r="N663">
        <v>19</v>
      </c>
      <c r="O663" t="s">
        <v>75</v>
      </c>
      <c r="P663" t="s">
        <v>115</v>
      </c>
      <c r="Q663" t="s">
        <v>116</v>
      </c>
      <c r="R663" t="s">
        <v>78</v>
      </c>
      <c r="S663" t="s">
        <v>721</v>
      </c>
      <c r="T663" t="s">
        <v>80</v>
      </c>
      <c r="U663" t="s">
        <v>80</v>
      </c>
      <c r="V663" t="s">
        <v>118</v>
      </c>
      <c r="W663" t="s">
        <v>118</v>
      </c>
      <c r="X663" t="s">
        <v>119</v>
      </c>
      <c r="Y663" t="s">
        <v>119</v>
      </c>
      <c r="Z663" t="s">
        <v>83</v>
      </c>
      <c r="AA663" t="s">
        <v>84</v>
      </c>
      <c r="AB663" t="s">
        <v>84</v>
      </c>
      <c r="AC663" t="s">
        <v>85</v>
      </c>
      <c r="AD663" t="s">
        <v>86</v>
      </c>
      <c r="AE663" t="s">
        <v>116</v>
      </c>
      <c r="AF663" t="s">
        <v>120</v>
      </c>
      <c r="AG663" t="s">
        <v>78</v>
      </c>
      <c r="AH663" t="s">
        <v>78</v>
      </c>
      <c r="AI663" t="s">
        <v>121</v>
      </c>
      <c r="AJ663" t="s">
        <v>122</v>
      </c>
      <c r="AK663" t="s">
        <v>123</v>
      </c>
      <c r="AL663" t="s">
        <v>124</v>
      </c>
      <c r="AM663" t="s">
        <v>86</v>
      </c>
      <c r="AN663" t="s">
        <v>116</v>
      </c>
      <c r="AO663" t="s">
        <v>120</v>
      </c>
      <c r="AP663" t="s">
        <v>78</v>
      </c>
      <c r="AQ663" t="s">
        <v>78</v>
      </c>
      <c r="AR663" t="s">
        <v>121</v>
      </c>
      <c r="AS663" t="s">
        <v>122</v>
      </c>
      <c r="AT663" t="s">
        <v>123</v>
      </c>
      <c r="AU663" t="s">
        <v>124</v>
      </c>
      <c r="AV663">
        <v>42.59</v>
      </c>
      <c r="AW663">
        <v>0</v>
      </c>
      <c r="AX663">
        <v>39.799999999999997</v>
      </c>
      <c r="AY663">
        <v>0</v>
      </c>
      <c r="AZ663">
        <v>0</v>
      </c>
      <c r="BA663">
        <v>2.79</v>
      </c>
      <c r="BB663" t="s">
        <v>92</v>
      </c>
      <c r="BC663" s="1">
        <v>1</v>
      </c>
      <c r="BD663" s="1">
        <v>1</v>
      </c>
      <c r="BE663" t="s">
        <v>93</v>
      </c>
      <c r="BF663" t="s">
        <v>78</v>
      </c>
      <c r="BG663" t="s">
        <v>78</v>
      </c>
      <c r="BH663">
        <v>16384</v>
      </c>
      <c r="BI663">
        <v>0</v>
      </c>
      <c r="BJ663" t="s">
        <v>94</v>
      </c>
      <c r="BK663" t="s">
        <v>339</v>
      </c>
      <c r="BL663" t="s">
        <v>340</v>
      </c>
      <c r="BM663">
        <v>4</v>
      </c>
      <c r="BN663" t="s">
        <v>97</v>
      </c>
      <c r="BO663">
        <v>1</v>
      </c>
      <c r="BP663">
        <v>4</v>
      </c>
      <c r="BQ663">
        <v>9.9499999999999993</v>
      </c>
      <c r="BR663">
        <v>39.799999999999997</v>
      </c>
      <c r="BS663" t="s">
        <v>98</v>
      </c>
      <c r="BT663">
        <v>0</v>
      </c>
      <c r="BU663">
        <v>0</v>
      </c>
      <c r="BV663">
        <v>0</v>
      </c>
      <c r="BW663">
        <v>4.55</v>
      </c>
      <c r="BX663">
        <v>18.2</v>
      </c>
      <c r="BY663">
        <v>21.6</v>
      </c>
      <c r="BZ663">
        <v>54.2713567839196</v>
      </c>
      <c r="CA663" t="s">
        <v>99</v>
      </c>
      <c r="CB663" t="s">
        <v>78</v>
      </c>
    </row>
    <row r="664" spans="1:80" x14ac:dyDescent="0.25">
      <c r="A664" t="s">
        <v>1166</v>
      </c>
      <c r="B664" t="s">
        <v>1160</v>
      </c>
      <c r="C664">
        <f>YEAR(Table_cherry_TWO_View_VY_SOP_Detail[[#This Row],[Document_Date]])</f>
        <v>2014</v>
      </c>
      <c r="D664">
        <f>MONTH(Table_cherry_TWO_View_VY_SOP_Detail[[#This Row],[Document_Date]])</f>
        <v>5</v>
      </c>
      <c r="E664" t="str">
        <f>TEXT(Table_cherry_TWO_View_VY_SOP_Detail[[#This Row],[Document_Date]], "yyyy-MMM")</f>
        <v>2014-May</v>
      </c>
      <c r="F664" s="3">
        <f>WEEKDAY(Table_cherry_TWO_View_VY_SOP_Detail[[#This Row],[Document_Date]])</f>
        <v>5</v>
      </c>
      <c r="G664">
        <f>WEEKNUM(Table_cherry_TWO_View_VY_SOP_Detail[[#This Row],[Document_Date]])</f>
        <v>20</v>
      </c>
      <c r="H664">
        <f ca="1">_xlfn.DAYS(Table_cherry_TWO_View_VY_SOP_Detail[[#This Row],[Due_Date]], Table_cherry_TWO_View_VY_SOP_Detail[[#This Row],[Today]])</f>
        <v>235</v>
      </c>
      <c r="I664" s="2">
        <f t="shared" ca="1" si="10"/>
        <v>41539</v>
      </c>
      <c r="J664" s="1">
        <v>41774</v>
      </c>
      <c r="K664" s="1">
        <v>1</v>
      </c>
      <c r="L664" s="1">
        <v>1</v>
      </c>
      <c r="M664" s="1">
        <v>41774</v>
      </c>
      <c r="N664">
        <v>20</v>
      </c>
      <c r="O664" t="s">
        <v>75</v>
      </c>
      <c r="P664" t="s">
        <v>76</v>
      </c>
      <c r="Q664" t="s">
        <v>77</v>
      </c>
      <c r="R664" t="s">
        <v>78</v>
      </c>
      <c r="S664" t="s">
        <v>721</v>
      </c>
      <c r="T664" t="s">
        <v>80</v>
      </c>
      <c r="U664" t="s">
        <v>80</v>
      </c>
      <c r="V664" t="s">
        <v>81</v>
      </c>
      <c r="W664" t="s">
        <v>81</v>
      </c>
      <c r="X664" t="s">
        <v>82</v>
      </c>
      <c r="Y664" t="s">
        <v>82</v>
      </c>
      <c r="Z664" t="s">
        <v>83</v>
      </c>
      <c r="AA664" t="s">
        <v>84</v>
      </c>
      <c r="AB664" t="s">
        <v>84</v>
      </c>
      <c r="AC664" t="s">
        <v>85</v>
      </c>
      <c r="AD664" t="s">
        <v>86</v>
      </c>
      <c r="AE664" t="s">
        <v>77</v>
      </c>
      <c r="AF664" t="s">
        <v>87</v>
      </c>
      <c r="AG664" t="s">
        <v>78</v>
      </c>
      <c r="AH664" t="s">
        <v>78</v>
      </c>
      <c r="AI664" t="s">
        <v>88</v>
      </c>
      <c r="AJ664" t="s">
        <v>89</v>
      </c>
      <c r="AK664" t="s">
        <v>90</v>
      </c>
      <c r="AL664" t="s">
        <v>91</v>
      </c>
      <c r="AM664" t="s">
        <v>86</v>
      </c>
      <c r="AN664" t="s">
        <v>77</v>
      </c>
      <c r="AO664" t="s">
        <v>87</v>
      </c>
      <c r="AP664" t="s">
        <v>78</v>
      </c>
      <c r="AQ664" t="s">
        <v>78</v>
      </c>
      <c r="AR664" t="s">
        <v>88</v>
      </c>
      <c r="AS664" t="s">
        <v>89</v>
      </c>
      <c r="AT664" t="s">
        <v>90</v>
      </c>
      <c r="AU664" t="s">
        <v>91</v>
      </c>
      <c r="AV664">
        <v>117.65</v>
      </c>
      <c r="AW664">
        <v>0</v>
      </c>
      <c r="AX664">
        <v>109.95</v>
      </c>
      <c r="AY664">
        <v>0</v>
      </c>
      <c r="AZ664">
        <v>0</v>
      </c>
      <c r="BA664">
        <v>7.7</v>
      </c>
      <c r="BB664" t="s">
        <v>92</v>
      </c>
      <c r="BC664" s="1">
        <v>1</v>
      </c>
      <c r="BD664" s="1">
        <v>1</v>
      </c>
      <c r="BE664" t="s">
        <v>93</v>
      </c>
      <c r="BF664" t="s">
        <v>78</v>
      </c>
      <c r="BG664" t="s">
        <v>78</v>
      </c>
      <c r="BH664">
        <v>16384</v>
      </c>
      <c r="BI664">
        <v>0</v>
      </c>
      <c r="BJ664" t="s">
        <v>94</v>
      </c>
      <c r="BK664" t="s">
        <v>138</v>
      </c>
      <c r="BL664" t="s">
        <v>139</v>
      </c>
      <c r="BM664">
        <v>1</v>
      </c>
      <c r="BN664" t="s">
        <v>97</v>
      </c>
      <c r="BO664">
        <v>1</v>
      </c>
      <c r="BP664">
        <v>1</v>
      </c>
      <c r="BQ664">
        <v>109.95</v>
      </c>
      <c r="BR664">
        <v>109.95</v>
      </c>
      <c r="BS664" t="s">
        <v>98</v>
      </c>
      <c r="BT664">
        <v>0</v>
      </c>
      <c r="BU664">
        <v>0</v>
      </c>
      <c r="BV664">
        <v>0</v>
      </c>
      <c r="BW664">
        <v>50.25</v>
      </c>
      <c r="BX664">
        <v>50.25</v>
      </c>
      <c r="BY664">
        <v>59.7</v>
      </c>
      <c r="BZ664">
        <v>54.297407912687589</v>
      </c>
      <c r="CA664" t="s">
        <v>99</v>
      </c>
      <c r="CB664" t="s">
        <v>78</v>
      </c>
    </row>
    <row r="665" spans="1:80" x14ac:dyDescent="0.25">
      <c r="A665" t="s">
        <v>1167</v>
      </c>
      <c r="B665" t="s">
        <v>1160</v>
      </c>
      <c r="C665">
        <f>YEAR(Table_cherry_TWO_View_VY_SOP_Detail[[#This Row],[Document_Date]])</f>
        <v>2014</v>
      </c>
      <c r="D665">
        <f>MONTH(Table_cherry_TWO_View_VY_SOP_Detail[[#This Row],[Document_Date]])</f>
        <v>7</v>
      </c>
      <c r="E665" t="str">
        <f>TEXT(Table_cherry_TWO_View_VY_SOP_Detail[[#This Row],[Document_Date]], "yyyy-MMM")</f>
        <v>2014-Jul</v>
      </c>
      <c r="F665" s="3">
        <f>WEEKDAY(Table_cherry_TWO_View_VY_SOP_Detail[[#This Row],[Document_Date]])</f>
        <v>3</v>
      </c>
      <c r="G665">
        <f>WEEKNUM(Table_cherry_TWO_View_VY_SOP_Detail[[#This Row],[Document_Date]])</f>
        <v>28</v>
      </c>
      <c r="H665">
        <f ca="1">_xlfn.DAYS(Table_cherry_TWO_View_VY_SOP_Detail[[#This Row],[Due_Date]], Table_cherry_TWO_View_VY_SOP_Detail[[#This Row],[Today]])</f>
        <v>289</v>
      </c>
      <c r="I665" s="2">
        <f t="shared" ca="1" si="10"/>
        <v>41539</v>
      </c>
      <c r="J665" s="1">
        <v>41828</v>
      </c>
      <c r="K665" s="1">
        <v>1</v>
      </c>
      <c r="L665" s="1">
        <v>1</v>
      </c>
      <c r="M665" s="1">
        <v>41828</v>
      </c>
      <c r="N665">
        <v>69</v>
      </c>
      <c r="O665" t="s">
        <v>75</v>
      </c>
      <c r="P665" t="s">
        <v>835</v>
      </c>
      <c r="Q665" t="s">
        <v>836</v>
      </c>
      <c r="R665" t="s">
        <v>837</v>
      </c>
      <c r="S665" t="s">
        <v>838</v>
      </c>
      <c r="T665" t="s">
        <v>80</v>
      </c>
      <c r="U665" t="s">
        <v>80</v>
      </c>
      <c r="V665" t="s">
        <v>239</v>
      </c>
      <c r="W665" t="s">
        <v>239</v>
      </c>
      <c r="X665" t="s">
        <v>240</v>
      </c>
      <c r="Y665" t="s">
        <v>240</v>
      </c>
      <c r="Z665" t="s">
        <v>78</v>
      </c>
      <c r="AA665" t="s">
        <v>84</v>
      </c>
      <c r="AB665" t="s">
        <v>84</v>
      </c>
      <c r="AC665" t="s">
        <v>85</v>
      </c>
      <c r="AD665" t="s">
        <v>86</v>
      </c>
      <c r="AE665" t="s">
        <v>836</v>
      </c>
      <c r="AF665" t="s">
        <v>839</v>
      </c>
      <c r="AG665" t="s">
        <v>78</v>
      </c>
      <c r="AH665" t="s">
        <v>78</v>
      </c>
      <c r="AI665" t="s">
        <v>840</v>
      </c>
      <c r="AJ665" t="s">
        <v>243</v>
      </c>
      <c r="AK665" t="s">
        <v>841</v>
      </c>
      <c r="AL665" t="s">
        <v>124</v>
      </c>
      <c r="AM665" t="s">
        <v>86</v>
      </c>
      <c r="AN665" t="s">
        <v>836</v>
      </c>
      <c r="AO665" t="s">
        <v>839</v>
      </c>
      <c r="AP665" t="s">
        <v>78</v>
      </c>
      <c r="AQ665" t="s">
        <v>78</v>
      </c>
      <c r="AR665" t="s">
        <v>840</v>
      </c>
      <c r="AS665" t="s">
        <v>243</v>
      </c>
      <c r="AT665" t="s">
        <v>841</v>
      </c>
      <c r="AU665" t="s">
        <v>124</v>
      </c>
      <c r="AV665">
        <v>128.35</v>
      </c>
      <c r="AW665">
        <v>0</v>
      </c>
      <c r="AX665">
        <v>119.95</v>
      </c>
      <c r="AY665">
        <v>0</v>
      </c>
      <c r="AZ665">
        <v>0</v>
      </c>
      <c r="BA665">
        <v>8.4</v>
      </c>
      <c r="BB665" t="s">
        <v>431</v>
      </c>
      <c r="BC665" s="1">
        <v>41828</v>
      </c>
      <c r="BD665" s="1">
        <v>41828</v>
      </c>
      <c r="BE665" t="s">
        <v>110</v>
      </c>
      <c r="BF665" t="s">
        <v>78</v>
      </c>
      <c r="BG665" t="s">
        <v>78</v>
      </c>
      <c r="BH665">
        <v>16384</v>
      </c>
      <c r="BI665">
        <v>0</v>
      </c>
      <c r="BJ665" t="s">
        <v>94</v>
      </c>
      <c r="BK665" t="s">
        <v>328</v>
      </c>
      <c r="BL665" t="s">
        <v>329</v>
      </c>
      <c r="BM665">
        <v>1</v>
      </c>
      <c r="BN665" t="s">
        <v>97</v>
      </c>
      <c r="BO665">
        <v>1</v>
      </c>
      <c r="BP665">
        <v>1</v>
      </c>
      <c r="BQ665">
        <v>119.95</v>
      </c>
      <c r="BR665">
        <v>119.95</v>
      </c>
      <c r="BS665" t="s">
        <v>98</v>
      </c>
      <c r="BT665">
        <v>0</v>
      </c>
      <c r="BU665">
        <v>0</v>
      </c>
      <c r="BV665">
        <v>0</v>
      </c>
      <c r="BW665">
        <v>59.29</v>
      </c>
      <c r="BX665">
        <v>59.29</v>
      </c>
      <c r="BY665">
        <v>60.66</v>
      </c>
      <c r="BZ665">
        <v>50.571071279699872</v>
      </c>
      <c r="CA665" t="s">
        <v>99</v>
      </c>
      <c r="CB665" t="s">
        <v>78</v>
      </c>
    </row>
    <row r="666" spans="1:80" x14ac:dyDescent="0.25">
      <c r="A666" t="s">
        <v>1168</v>
      </c>
      <c r="B666" t="s">
        <v>1160</v>
      </c>
      <c r="C666">
        <f>YEAR(Table_cherry_TWO_View_VY_SOP_Detail[[#This Row],[Document_Date]])</f>
        <v>2014</v>
      </c>
      <c r="D666">
        <f>MONTH(Table_cherry_TWO_View_VY_SOP_Detail[[#This Row],[Document_Date]])</f>
        <v>7</v>
      </c>
      <c r="E666" t="str">
        <f>TEXT(Table_cherry_TWO_View_VY_SOP_Detail[[#This Row],[Document_Date]], "yyyy-MMM")</f>
        <v>2014-Jul</v>
      </c>
      <c r="F666" s="3">
        <f>WEEKDAY(Table_cherry_TWO_View_VY_SOP_Detail[[#This Row],[Document_Date]])</f>
        <v>3</v>
      </c>
      <c r="G666">
        <f>WEEKNUM(Table_cherry_TWO_View_VY_SOP_Detail[[#This Row],[Document_Date]])</f>
        <v>28</v>
      </c>
      <c r="H666">
        <f ca="1">_xlfn.DAYS(Table_cherry_TWO_View_VY_SOP_Detail[[#This Row],[Due_Date]], Table_cherry_TWO_View_VY_SOP_Detail[[#This Row],[Today]])</f>
        <v>289</v>
      </c>
      <c r="I666" s="2">
        <f t="shared" ca="1" si="10"/>
        <v>41539</v>
      </c>
      <c r="J666" s="1">
        <v>41828</v>
      </c>
      <c r="K666" s="1">
        <v>1</v>
      </c>
      <c r="L666" s="1">
        <v>1</v>
      </c>
      <c r="M666" s="1">
        <v>41828</v>
      </c>
      <c r="N666">
        <v>70</v>
      </c>
      <c r="O666" t="s">
        <v>75</v>
      </c>
      <c r="P666" t="s">
        <v>237</v>
      </c>
      <c r="Q666" t="s">
        <v>238</v>
      </c>
      <c r="R666" t="s">
        <v>843</v>
      </c>
      <c r="S666" t="s">
        <v>838</v>
      </c>
      <c r="T666" t="s">
        <v>80</v>
      </c>
      <c r="U666" t="s">
        <v>80</v>
      </c>
      <c r="V666" t="s">
        <v>239</v>
      </c>
      <c r="W666" t="s">
        <v>239</v>
      </c>
      <c r="X666" t="s">
        <v>240</v>
      </c>
      <c r="Y666" t="s">
        <v>240</v>
      </c>
      <c r="Z666" t="s">
        <v>83</v>
      </c>
      <c r="AA666" t="s">
        <v>84</v>
      </c>
      <c r="AB666" t="s">
        <v>84</v>
      </c>
      <c r="AC666" t="s">
        <v>86</v>
      </c>
      <c r="AD666" t="s">
        <v>80</v>
      </c>
      <c r="AE666" t="s">
        <v>238</v>
      </c>
      <c r="AF666" t="s">
        <v>241</v>
      </c>
      <c r="AG666" t="s">
        <v>78</v>
      </c>
      <c r="AH666" t="s">
        <v>78</v>
      </c>
      <c r="AI666" t="s">
        <v>242</v>
      </c>
      <c r="AJ666" t="s">
        <v>243</v>
      </c>
      <c r="AK666" t="s">
        <v>244</v>
      </c>
      <c r="AL666" t="s">
        <v>124</v>
      </c>
      <c r="AM666" t="s">
        <v>80</v>
      </c>
      <c r="AN666" t="s">
        <v>238</v>
      </c>
      <c r="AO666" t="s">
        <v>241</v>
      </c>
      <c r="AP666" t="s">
        <v>78</v>
      </c>
      <c r="AQ666" t="s">
        <v>78</v>
      </c>
      <c r="AR666" t="s">
        <v>242</v>
      </c>
      <c r="AS666" t="s">
        <v>243</v>
      </c>
      <c r="AT666" t="s">
        <v>244</v>
      </c>
      <c r="AU666" t="s">
        <v>124</v>
      </c>
      <c r="AV666">
        <v>317.47000000000003</v>
      </c>
      <c r="AW666">
        <v>0</v>
      </c>
      <c r="AX666">
        <v>289.8</v>
      </c>
      <c r="AY666">
        <v>6.9</v>
      </c>
      <c r="AZ666">
        <v>0</v>
      </c>
      <c r="BA666">
        <v>20.77</v>
      </c>
      <c r="BB666" t="s">
        <v>431</v>
      </c>
      <c r="BC666" s="1">
        <v>41828</v>
      </c>
      <c r="BD666" s="1">
        <v>41828</v>
      </c>
      <c r="BE666" t="s">
        <v>110</v>
      </c>
      <c r="BF666" t="s">
        <v>78</v>
      </c>
      <c r="BG666" t="s">
        <v>78</v>
      </c>
      <c r="BH666">
        <v>16384</v>
      </c>
      <c r="BI666">
        <v>0</v>
      </c>
      <c r="BJ666" t="s">
        <v>94</v>
      </c>
      <c r="BK666" t="s">
        <v>159</v>
      </c>
      <c r="BL666" t="s">
        <v>160</v>
      </c>
      <c r="BM666">
        <v>1</v>
      </c>
      <c r="BN666" t="s">
        <v>97</v>
      </c>
      <c r="BO666">
        <v>1</v>
      </c>
      <c r="BP666">
        <v>1</v>
      </c>
      <c r="BQ666">
        <v>19.95</v>
      </c>
      <c r="BR666">
        <v>19.95</v>
      </c>
      <c r="BS666" t="s">
        <v>98</v>
      </c>
      <c r="BT666">
        <v>0</v>
      </c>
      <c r="BU666">
        <v>0</v>
      </c>
      <c r="BV666">
        <v>0</v>
      </c>
      <c r="BW666">
        <v>5.98</v>
      </c>
      <c r="BX666">
        <v>5.98</v>
      </c>
      <c r="BY666">
        <v>13.97</v>
      </c>
      <c r="BZ666">
        <v>70.025062656641595</v>
      </c>
      <c r="CA666" t="s">
        <v>99</v>
      </c>
      <c r="CB666" t="s">
        <v>78</v>
      </c>
    </row>
    <row r="667" spans="1:80" x14ac:dyDescent="0.25">
      <c r="A667" t="s">
        <v>1168</v>
      </c>
      <c r="B667" t="s">
        <v>1160</v>
      </c>
      <c r="C667">
        <f>YEAR(Table_cherry_TWO_View_VY_SOP_Detail[[#This Row],[Document_Date]])</f>
        <v>2014</v>
      </c>
      <c r="D667">
        <f>MONTH(Table_cherry_TWO_View_VY_SOP_Detail[[#This Row],[Document_Date]])</f>
        <v>7</v>
      </c>
      <c r="E667" t="str">
        <f>TEXT(Table_cherry_TWO_View_VY_SOP_Detail[[#This Row],[Document_Date]], "yyyy-MMM")</f>
        <v>2014-Jul</v>
      </c>
      <c r="F667" s="3">
        <f>WEEKDAY(Table_cherry_TWO_View_VY_SOP_Detail[[#This Row],[Document_Date]])</f>
        <v>3</v>
      </c>
      <c r="G667">
        <f>WEEKNUM(Table_cherry_TWO_View_VY_SOP_Detail[[#This Row],[Document_Date]])</f>
        <v>28</v>
      </c>
      <c r="H667">
        <f ca="1">_xlfn.DAYS(Table_cherry_TWO_View_VY_SOP_Detail[[#This Row],[Due_Date]], Table_cherry_TWO_View_VY_SOP_Detail[[#This Row],[Today]])</f>
        <v>289</v>
      </c>
      <c r="I667" s="2">
        <f t="shared" ca="1" si="10"/>
        <v>41539</v>
      </c>
      <c r="J667" s="1">
        <v>41828</v>
      </c>
      <c r="K667" s="1">
        <v>1</v>
      </c>
      <c r="L667" s="1">
        <v>1</v>
      </c>
      <c r="M667" s="1">
        <v>41828</v>
      </c>
      <c r="N667">
        <v>70</v>
      </c>
      <c r="O667" t="s">
        <v>75</v>
      </c>
      <c r="P667" t="s">
        <v>237</v>
      </c>
      <c r="Q667" t="s">
        <v>238</v>
      </c>
      <c r="R667" t="s">
        <v>843</v>
      </c>
      <c r="S667" t="s">
        <v>838</v>
      </c>
      <c r="T667" t="s">
        <v>80</v>
      </c>
      <c r="U667" t="s">
        <v>80</v>
      </c>
      <c r="V667" t="s">
        <v>239</v>
      </c>
      <c r="W667" t="s">
        <v>239</v>
      </c>
      <c r="X667" t="s">
        <v>240</v>
      </c>
      <c r="Y667" t="s">
        <v>240</v>
      </c>
      <c r="Z667" t="s">
        <v>83</v>
      </c>
      <c r="AA667" t="s">
        <v>84</v>
      </c>
      <c r="AB667" t="s">
        <v>84</v>
      </c>
      <c r="AC667" t="s">
        <v>86</v>
      </c>
      <c r="AD667" t="s">
        <v>80</v>
      </c>
      <c r="AE667" t="s">
        <v>238</v>
      </c>
      <c r="AF667" t="s">
        <v>241</v>
      </c>
      <c r="AG667" t="s">
        <v>78</v>
      </c>
      <c r="AH667" t="s">
        <v>78</v>
      </c>
      <c r="AI667" t="s">
        <v>242</v>
      </c>
      <c r="AJ667" t="s">
        <v>243</v>
      </c>
      <c r="AK667" t="s">
        <v>244</v>
      </c>
      <c r="AL667" t="s">
        <v>124</v>
      </c>
      <c r="AM667" t="s">
        <v>80</v>
      </c>
      <c r="AN667" t="s">
        <v>238</v>
      </c>
      <c r="AO667" t="s">
        <v>241</v>
      </c>
      <c r="AP667" t="s">
        <v>78</v>
      </c>
      <c r="AQ667" t="s">
        <v>78</v>
      </c>
      <c r="AR667" t="s">
        <v>242</v>
      </c>
      <c r="AS667" t="s">
        <v>243</v>
      </c>
      <c r="AT667" t="s">
        <v>244</v>
      </c>
      <c r="AU667" t="s">
        <v>124</v>
      </c>
      <c r="AV667">
        <v>317.47000000000003</v>
      </c>
      <c r="AW667">
        <v>0</v>
      </c>
      <c r="AX667">
        <v>289.8</v>
      </c>
      <c r="AY667">
        <v>6.9</v>
      </c>
      <c r="AZ667">
        <v>0</v>
      </c>
      <c r="BA667">
        <v>20.77</v>
      </c>
      <c r="BB667" t="s">
        <v>431</v>
      </c>
      <c r="BC667" s="1">
        <v>41828</v>
      </c>
      <c r="BD667" s="1">
        <v>41828</v>
      </c>
      <c r="BE667" t="s">
        <v>110</v>
      </c>
      <c r="BF667" t="s">
        <v>78</v>
      </c>
      <c r="BG667" t="s">
        <v>78</v>
      </c>
      <c r="BH667">
        <v>32768</v>
      </c>
      <c r="BI667">
        <v>0</v>
      </c>
      <c r="BJ667" t="s">
        <v>94</v>
      </c>
      <c r="BK667" t="s">
        <v>111</v>
      </c>
      <c r="BL667" t="s">
        <v>112</v>
      </c>
      <c r="BM667">
        <v>3</v>
      </c>
      <c r="BN667" t="s">
        <v>97</v>
      </c>
      <c r="BO667">
        <v>1</v>
      </c>
      <c r="BP667">
        <v>3</v>
      </c>
      <c r="BQ667">
        <v>89.95</v>
      </c>
      <c r="BR667">
        <v>269.85000000000002</v>
      </c>
      <c r="BS667" t="s">
        <v>98</v>
      </c>
      <c r="BT667">
        <v>0</v>
      </c>
      <c r="BU667">
        <v>0</v>
      </c>
      <c r="BV667">
        <v>0</v>
      </c>
      <c r="BW667">
        <v>41.98</v>
      </c>
      <c r="BX667">
        <v>125.94</v>
      </c>
      <c r="BY667">
        <v>143.91</v>
      </c>
      <c r="BZ667">
        <v>53.329627570872709</v>
      </c>
      <c r="CA667" t="s">
        <v>99</v>
      </c>
      <c r="CB667" t="s">
        <v>78</v>
      </c>
    </row>
    <row r="668" spans="1:80" x14ac:dyDescent="0.25">
      <c r="A668" t="s">
        <v>1169</v>
      </c>
      <c r="B668" t="s">
        <v>1160</v>
      </c>
      <c r="C668">
        <f>YEAR(Table_cherry_TWO_View_VY_SOP_Detail[[#This Row],[Document_Date]])</f>
        <v>2017</v>
      </c>
      <c r="D668">
        <f>MONTH(Table_cherry_TWO_View_VY_SOP_Detail[[#This Row],[Document_Date]])</f>
        <v>3</v>
      </c>
      <c r="E668" t="str">
        <f>TEXT(Table_cherry_TWO_View_VY_SOP_Detail[[#This Row],[Document_Date]], "yyyy-MMM")</f>
        <v>2017-Mar</v>
      </c>
      <c r="F668" s="3">
        <f>WEEKDAY(Table_cherry_TWO_View_VY_SOP_Detail[[#This Row],[Document_Date]])</f>
        <v>1</v>
      </c>
      <c r="G668">
        <f>WEEKNUM(Table_cherry_TWO_View_VY_SOP_Detail[[#This Row],[Document_Date]])</f>
        <v>10</v>
      </c>
      <c r="H668">
        <f ca="1">_xlfn.DAYS(Table_cherry_TWO_View_VY_SOP_Detail[[#This Row],[Due_Date]], Table_cherry_TWO_View_VY_SOP_Detail[[#This Row],[Today]])</f>
        <v>1260</v>
      </c>
      <c r="I668" s="2">
        <f t="shared" ca="1" si="10"/>
        <v>41539</v>
      </c>
      <c r="J668" s="1">
        <v>42799</v>
      </c>
      <c r="K668" s="1">
        <v>1</v>
      </c>
      <c r="L668" s="1">
        <v>1</v>
      </c>
      <c r="M668" s="1">
        <v>42799</v>
      </c>
      <c r="N668">
        <v>318</v>
      </c>
      <c r="O668" t="s">
        <v>114</v>
      </c>
      <c r="P668" t="s">
        <v>142</v>
      </c>
      <c r="Q668" t="s">
        <v>143</v>
      </c>
      <c r="R668" t="s">
        <v>78</v>
      </c>
      <c r="S668" t="s">
        <v>1170</v>
      </c>
      <c r="T668" t="s">
        <v>80</v>
      </c>
      <c r="U668" t="s">
        <v>80</v>
      </c>
      <c r="V668" t="s">
        <v>104</v>
      </c>
      <c r="W668" t="s">
        <v>104</v>
      </c>
      <c r="X668" t="s">
        <v>105</v>
      </c>
      <c r="Y668" t="s">
        <v>105</v>
      </c>
      <c r="Z668" t="s">
        <v>83</v>
      </c>
      <c r="AA668" t="s">
        <v>145</v>
      </c>
      <c r="AB668" t="s">
        <v>145</v>
      </c>
      <c r="AC668" t="s">
        <v>86</v>
      </c>
      <c r="AD668" t="s">
        <v>80</v>
      </c>
      <c r="AE668" t="s">
        <v>143</v>
      </c>
      <c r="AF668" t="s">
        <v>146</v>
      </c>
      <c r="AG668" t="s">
        <v>78</v>
      </c>
      <c r="AH668" t="s">
        <v>78</v>
      </c>
      <c r="AI668" t="s">
        <v>147</v>
      </c>
      <c r="AJ668" t="s">
        <v>148</v>
      </c>
      <c r="AK668" t="s">
        <v>149</v>
      </c>
      <c r="AL668" t="s">
        <v>91</v>
      </c>
      <c r="AM668" t="s">
        <v>80</v>
      </c>
      <c r="AN668" t="s">
        <v>143</v>
      </c>
      <c r="AO668" t="s">
        <v>146</v>
      </c>
      <c r="AP668" t="s">
        <v>78</v>
      </c>
      <c r="AQ668" t="s">
        <v>78</v>
      </c>
      <c r="AR668" t="s">
        <v>147</v>
      </c>
      <c r="AS668" t="s">
        <v>148</v>
      </c>
      <c r="AT668" t="s">
        <v>149</v>
      </c>
      <c r="AU668" t="s">
        <v>91</v>
      </c>
      <c r="AV668">
        <v>85.55</v>
      </c>
      <c r="AW668">
        <v>0</v>
      </c>
      <c r="AX668">
        <v>79.95</v>
      </c>
      <c r="AY668">
        <v>0</v>
      </c>
      <c r="AZ668">
        <v>0</v>
      </c>
      <c r="BA668">
        <v>5.6</v>
      </c>
      <c r="BB668" t="s">
        <v>92</v>
      </c>
      <c r="BC668" s="1">
        <v>1</v>
      </c>
      <c r="BD668" s="1">
        <v>1</v>
      </c>
      <c r="BE668" t="s">
        <v>125</v>
      </c>
      <c r="BF668" t="s">
        <v>78</v>
      </c>
      <c r="BG668" t="s">
        <v>78</v>
      </c>
      <c r="BH668">
        <v>16384</v>
      </c>
      <c r="BI668">
        <v>0</v>
      </c>
      <c r="BJ668" t="s">
        <v>94</v>
      </c>
      <c r="BK668" t="s">
        <v>126</v>
      </c>
      <c r="BL668" t="s">
        <v>127</v>
      </c>
      <c r="BM668">
        <v>1</v>
      </c>
      <c r="BN668" t="s">
        <v>97</v>
      </c>
      <c r="BO668">
        <v>1</v>
      </c>
      <c r="BP668">
        <v>1</v>
      </c>
      <c r="BQ668">
        <v>79.95</v>
      </c>
      <c r="BR668">
        <v>79.95</v>
      </c>
      <c r="BS668" t="s">
        <v>98</v>
      </c>
      <c r="BT668">
        <v>0</v>
      </c>
      <c r="BU668">
        <v>0</v>
      </c>
      <c r="BV668">
        <v>0</v>
      </c>
      <c r="BW668">
        <v>38.590000000000003</v>
      </c>
      <c r="BX668">
        <v>38.590000000000003</v>
      </c>
      <c r="BY668">
        <v>41.36</v>
      </c>
      <c r="BZ668">
        <v>51.732332707942462</v>
      </c>
      <c r="CA668" t="s">
        <v>99</v>
      </c>
      <c r="CB668" t="s">
        <v>78</v>
      </c>
    </row>
    <row r="669" spans="1:80" x14ac:dyDescent="0.25">
      <c r="A669" t="s">
        <v>1171</v>
      </c>
      <c r="B669" t="s">
        <v>1160</v>
      </c>
      <c r="C669">
        <f>YEAR(Table_cherry_TWO_View_VY_SOP_Detail[[#This Row],[Document_Date]])</f>
        <v>2017</v>
      </c>
      <c r="D669">
        <f>MONTH(Table_cherry_TWO_View_VY_SOP_Detail[[#This Row],[Document_Date]])</f>
        <v>3</v>
      </c>
      <c r="E669" t="str">
        <f>TEXT(Table_cherry_TWO_View_VY_SOP_Detail[[#This Row],[Document_Date]], "yyyy-MMM")</f>
        <v>2017-Mar</v>
      </c>
      <c r="F669" s="3">
        <f>WEEKDAY(Table_cherry_TWO_View_VY_SOP_Detail[[#This Row],[Document_Date]])</f>
        <v>1</v>
      </c>
      <c r="G669">
        <f>WEEKNUM(Table_cherry_TWO_View_VY_SOP_Detail[[#This Row],[Document_Date]])</f>
        <v>10</v>
      </c>
      <c r="H669">
        <f ca="1">_xlfn.DAYS(Table_cherry_TWO_View_VY_SOP_Detail[[#This Row],[Due_Date]], Table_cherry_TWO_View_VY_SOP_Detail[[#This Row],[Today]])</f>
        <v>1260</v>
      </c>
      <c r="I669" s="2">
        <f t="shared" ca="1" si="10"/>
        <v>41539</v>
      </c>
      <c r="J669" s="1">
        <v>42799</v>
      </c>
      <c r="K669" s="1">
        <v>1</v>
      </c>
      <c r="L669" s="1">
        <v>1</v>
      </c>
      <c r="M669" s="1">
        <v>42799</v>
      </c>
      <c r="N669">
        <v>319</v>
      </c>
      <c r="O669" t="s">
        <v>114</v>
      </c>
      <c r="P669" t="s">
        <v>812</v>
      </c>
      <c r="Q669" t="s">
        <v>813</v>
      </c>
      <c r="R669" t="s">
        <v>78</v>
      </c>
      <c r="S669" t="s">
        <v>1170</v>
      </c>
      <c r="T669" t="s">
        <v>80</v>
      </c>
      <c r="U669" t="s">
        <v>80</v>
      </c>
      <c r="V669" t="s">
        <v>131</v>
      </c>
      <c r="W669" t="s">
        <v>131</v>
      </c>
      <c r="X669" t="s">
        <v>132</v>
      </c>
      <c r="Y669" t="s">
        <v>132</v>
      </c>
      <c r="Z669" t="s">
        <v>83</v>
      </c>
      <c r="AA669" t="s">
        <v>84</v>
      </c>
      <c r="AB669" t="s">
        <v>84</v>
      </c>
      <c r="AC669" t="s">
        <v>86</v>
      </c>
      <c r="AD669" t="s">
        <v>86</v>
      </c>
      <c r="AE669" t="s">
        <v>813</v>
      </c>
      <c r="AF669" t="s">
        <v>814</v>
      </c>
      <c r="AG669" t="s">
        <v>78</v>
      </c>
      <c r="AH669" t="s">
        <v>78</v>
      </c>
      <c r="AI669" t="s">
        <v>616</v>
      </c>
      <c r="AJ669" t="s">
        <v>136</v>
      </c>
      <c r="AK669" t="s">
        <v>815</v>
      </c>
      <c r="AL669" t="s">
        <v>91</v>
      </c>
      <c r="AM669" t="s">
        <v>86</v>
      </c>
      <c r="AN669" t="s">
        <v>813</v>
      </c>
      <c r="AO669" t="s">
        <v>814</v>
      </c>
      <c r="AP669" t="s">
        <v>78</v>
      </c>
      <c r="AQ669" t="s">
        <v>78</v>
      </c>
      <c r="AR669" t="s">
        <v>616</v>
      </c>
      <c r="AS669" t="s">
        <v>136</v>
      </c>
      <c r="AT669" t="s">
        <v>815</v>
      </c>
      <c r="AU669" t="s">
        <v>91</v>
      </c>
      <c r="AV669">
        <v>10.65</v>
      </c>
      <c r="AW669">
        <v>0</v>
      </c>
      <c r="AX669">
        <v>9.9499999999999993</v>
      </c>
      <c r="AY669">
        <v>0</v>
      </c>
      <c r="AZ669">
        <v>0</v>
      </c>
      <c r="BA669">
        <v>0.7</v>
      </c>
      <c r="BB669" t="s">
        <v>92</v>
      </c>
      <c r="BC669" s="1">
        <v>1</v>
      </c>
      <c r="BD669" s="1">
        <v>1</v>
      </c>
      <c r="BE669" t="s">
        <v>125</v>
      </c>
      <c r="BF669" t="s">
        <v>78</v>
      </c>
      <c r="BG669" t="s">
        <v>78</v>
      </c>
      <c r="BH669">
        <v>16384</v>
      </c>
      <c r="BI669">
        <v>0</v>
      </c>
      <c r="BJ669" t="s">
        <v>94</v>
      </c>
      <c r="BK669" t="s">
        <v>306</v>
      </c>
      <c r="BL669" t="s">
        <v>307</v>
      </c>
      <c r="BM669">
        <v>1</v>
      </c>
      <c r="BN669" t="s">
        <v>97</v>
      </c>
      <c r="BO669">
        <v>1</v>
      </c>
      <c r="BP669">
        <v>1</v>
      </c>
      <c r="BQ669">
        <v>9.9499999999999993</v>
      </c>
      <c r="BR669">
        <v>9.9499999999999993</v>
      </c>
      <c r="BS669" t="s">
        <v>98</v>
      </c>
      <c r="BT669">
        <v>0</v>
      </c>
      <c r="BU669">
        <v>0</v>
      </c>
      <c r="BV669">
        <v>0</v>
      </c>
      <c r="BW669">
        <v>4.55</v>
      </c>
      <c r="BX669">
        <v>4.55</v>
      </c>
      <c r="BY669">
        <v>5.4</v>
      </c>
      <c r="BZ669">
        <v>54.2713567839196</v>
      </c>
      <c r="CA669" t="s">
        <v>99</v>
      </c>
      <c r="CB669" t="s">
        <v>78</v>
      </c>
    </row>
    <row r="670" spans="1:80" x14ac:dyDescent="0.25">
      <c r="A670" t="s">
        <v>1172</v>
      </c>
      <c r="B670" t="s">
        <v>1160</v>
      </c>
      <c r="C670">
        <f>YEAR(Table_cherry_TWO_View_VY_SOP_Detail[[#This Row],[Document_Date]])</f>
        <v>2017</v>
      </c>
      <c r="D670">
        <f>MONTH(Table_cherry_TWO_View_VY_SOP_Detail[[#This Row],[Document_Date]])</f>
        <v>4</v>
      </c>
      <c r="E670" t="str">
        <f>TEXT(Table_cherry_TWO_View_VY_SOP_Detail[[#This Row],[Document_Date]], "yyyy-MMM")</f>
        <v>2017-Apr</v>
      </c>
      <c r="F670" s="3">
        <f>WEEKDAY(Table_cherry_TWO_View_VY_SOP_Detail[[#This Row],[Document_Date]])</f>
        <v>4</v>
      </c>
      <c r="G670">
        <f>WEEKNUM(Table_cherry_TWO_View_VY_SOP_Detail[[#This Row],[Document_Date]])</f>
        <v>15</v>
      </c>
      <c r="H670">
        <f ca="1">_xlfn.DAYS(Table_cherry_TWO_View_VY_SOP_Detail[[#This Row],[Due_Date]], Table_cherry_TWO_View_VY_SOP_Detail[[#This Row],[Today]])</f>
        <v>1298</v>
      </c>
      <c r="I670" s="2">
        <f t="shared" ca="1" si="10"/>
        <v>41539</v>
      </c>
      <c r="J670" s="1">
        <v>42837</v>
      </c>
      <c r="K670" s="1">
        <v>1</v>
      </c>
      <c r="L670" s="1">
        <v>1</v>
      </c>
      <c r="M670" s="1">
        <v>42837</v>
      </c>
      <c r="N670">
        <v>402</v>
      </c>
      <c r="O670" t="s">
        <v>114</v>
      </c>
      <c r="P670" t="s">
        <v>142</v>
      </c>
      <c r="Q670" t="s">
        <v>143</v>
      </c>
      <c r="R670" t="s">
        <v>78</v>
      </c>
      <c r="S670" t="s">
        <v>1153</v>
      </c>
      <c r="T670" t="s">
        <v>80</v>
      </c>
      <c r="U670" t="s">
        <v>80</v>
      </c>
      <c r="V670" t="s">
        <v>104</v>
      </c>
      <c r="W670" t="s">
        <v>104</v>
      </c>
      <c r="X670" t="s">
        <v>105</v>
      </c>
      <c r="Y670" t="s">
        <v>105</v>
      </c>
      <c r="Z670" t="s">
        <v>83</v>
      </c>
      <c r="AA670" t="s">
        <v>145</v>
      </c>
      <c r="AB670" t="s">
        <v>145</v>
      </c>
      <c r="AC670" t="s">
        <v>86</v>
      </c>
      <c r="AD670" t="s">
        <v>80</v>
      </c>
      <c r="AE670" t="s">
        <v>143</v>
      </c>
      <c r="AF670" t="s">
        <v>146</v>
      </c>
      <c r="AG670" t="s">
        <v>78</v>
      </c>
      <c r="AH670" t="s">
        <v>78</v>
      </c>
      <c r="AI670" t="s">
        <v>147</v>
      </c>
      <c r="AJ670" t="s">
        <v>148</v>
      </c>
      <c r="AK670" t="s">
        <v>149</v>
      </c>
      <c r="AL670" t="s">
        <v>91</v>
      </c>
      <c r="AM670" t="s">
        <v>80</v>
      </c>
      <c r="AN670" t="s">
        <v>143</v>
      </c>
      <c r="AO670" t="s">
        <v>146</v>
      </c>
      <c r="AP670" t="s">
        <v>78</v>
      </c>
      <c r="AQ670" t="s">
        <v>78</v>
      </c>
      <c r="AR670" t="s">
        <v>147</v>
      </c>
      <c r="AS670" t="s">
        <v>148</v>
      </c>
      <c r="AT670" t="s">
        <v>149</v>
      </c>
      <c r="AU670" t="s">
        <v>91</v>
      </c>
      <c r="AV670">
        <v>34240</v>
      </c>
      <c r="AW670">
        <v>0</v>
      </c>
      <c r="AX670">
        <v>32000</v>
      </c>
      <c r="AY670">
        <v>0</v>
      </c>
      <c r="AZ670">
        <v>0</v>
      </c>
      <c r="BA670">
        <v>2240</v>
      </c>
      <c r="BB670" t="s">
        <v>92</v>
      </c>
      <c r="BC670" s="1">
        <v>1</v>
      </c>
      <c r="BD670" s="1">
        <v>42837</v>
      </c>
      <c r="BE670" t="s">
        <v>125</v>
      </c>
      <c r="BF670" t="s">
        <v>78</v>
      </c>
      <c r="BG670" t="s">
        <v>78</v>
      </c>
      <c r="BH670">
        <v>16384</v>
      </c>
      <c r="BI670">
        <v>0</v>
      </c>
      <c r="BJ670" t="s">
        <v>94</v>
      </c>
      <c r="BK670" t="s">
        <v>493</v>
      </c>
      <c r="BL670" t="s">
        <v>1156</v>
      </c>
      <c r="BM670">
        <v>1</v>
      </c>
      <c r="BN670" t="s">
        <v>97</v>
      </c>
      <c r="BO670">
        <v>1</v>
      </c>
      <c r="BP670">
        <v>1</v>
      </c>
      <c r="BQ670">
        <v>32000</v>
      </c>
      <c r="BR670">
        <v>32000</v>
      </c>
      <c r="BS670" t="s">
        <v>98</v>
      </c>
      <c r="BT670">
        <v>0</v>
      </c>
      <c r="BU670">
        <v>0</v>
      </c>
      <c r="BV670">
        <v>0</v>
      </c>
      <c r="BW670">
        <v>16000</v>
      </c>
      <c r="BX670">
        <v>16000</v>
      </c>
      <c r="BY670">
        <v>16000</v>
      </c>
      <c r="BZ670">
        <v>50</v>
      </c>
      <c r="CA670" t="s">
        <v>1157</v>
      </c>
      <c r="CB670" t="s">
        <v>78</v>
      </c>
    </row>
    <row r="671" spans="1:80" x14ac:dyDescent="0.25">
      <c r="A671" t="s">
        <v>1173</v>
      </c>
      <c r="B671" t="s">
        <v>720</v>
      </c>
      <c r="C671">
        <f>YEAR(Table_cherry_TWO_View_VY_SOP_Detail[[#This Row],[Document_Date]])</f>
        <v>2017</v>
      </c>
      <c r="D671">
        <f>MONTH(Table_cherry_TWO_View_VY_SOP_Detail[[#This Row],[Document_Date]])</f>
        <v>8</v>
      </c>
      <c r="E671" t="str">
        <f>TEXT(Table_cherry_TWO_View_VY_SOP_Detail[[#This Row],[Document_Date]], "yyyy-MMM")</f>
        <v>2017-Aug</v>
      </c>
      <c r="F671" s="3">
        <f>WEEKDAY(Table_cherry_TWO_View_VY_SOP_Detail[[#This Row],[Document_Date]])</f>
        <v>5</v>
      </c>
      <c r="G671">
        <f>WEEKNUM(Table_cherry_TWO_View_VY_SOP_Detail[[#This Row],[Document_Date]])</f>
        <v>35</v>
      </c>
      <c r="H671">
        <f ca="1">_xlfn.DAYS(Table_cherry_TWO_View_VY_SOP_Detail[[#This Row],[Due_Date]], Table_cherry_TWO_View_VY_SOP_Detail[[#This Row],[Today]])</f>
        <v>1439</v>
      </c>
      <c r="I671" s="2">
        <f t="shared" ca="1" si="10"/>
        <v>41539</v>
      </c>
      <c r="J671" s="1">
        <v>42978</v>
      </c>
      <c r="K671" s="1">
        <v>1</v>
      </c>
      <c r="L671" s="1">
        <v>42978</v>
      </c>
      <c r="M671" s="1">
        <v>42978</v>
      </c>
      <c r="N671">
        <v>395</v>
      </c>
      <c r="O671" t="s">
        <v>75</v>
      </c>
      <c r="P671" t="s">
        <v>409</v>
      </c>
      <c r="Q671" t="s">
        <v>410</v>
      </c>
      <c r="R671" t="s">
        <v>78</v>
      </c>
      <c r="S671" t="s">
        <v>1174</v>
      </c>
      <c r="T671" t="s">
        <v>80</v>
      </c>
      <c r="U671" t="s">
        <v>80</v>
      </c>
      <c r="V671" t="s">
        <v>226</v>
      </c>
      <c r="W671" t="s">
        <v>226</v>
      </c>
      <c r="X671" t="s">
        <v>227</v>
      </c>
      <c r="Y671" t="s">
        <v>227</v>
      </c>
      <c r="Z671" t="s">
        <v>83</v>
      </c>
      <c r="AA671" t="s">
        <v>228</v>
      </c>
      <c r="AB671" t="s">
        <v>228</v>
      </c>
      <c r="AC671" t="s">
        <v>86</v>
      </c>
      <c r="AD671" t="s">
        <v>80</v>
      </c>
      <c r="AE671" t="s">
        <v>410</v>
      </c>
      <c r="AF671" t="s">
        <v>1175</v>
      </c>
      <c r="AG671" t="s">
        <v>78</v>
      </c>
      <c r="AH671" t="s">
        <v>78</v>
      </c>
      <c r="AI671" t="s">
        <v>412</v>
      </c>
      <c r="AJ671" t="s">
        <v>413</v>
      </c>
      <c r="AK671" t="s">
        <v>414</v>
      </c>
      <c r="AL671" t="s">
        <v>233</v>
      </c>
      <c r="AM671" t="s">
        <v>80</v>
      </c>
      <c r="AN671" t="s">
        <v>410</v>
      </c>
      <c r="AO671" t="s">
        <v>1175</v>
      </c>
      <c r="AP671" t="s">
        <v>78</v>
      </c>
      <c r="AQ671" t="s">
        <v>78</v>
      </c>
      <c r="AR671" t="s">
        <v>412</v>
      </c>
      <c r="AS671" t="s">
        <v>413</v>
      </c>
      <c r="AT671" t="s">
        <v>414</v>
      </c>
      <c r="AU671" t="s">
        <v>233</v>
      </c>
      <c r="AV671">
        <v>2064</v>
      </c>
      <c r="AW671">
        <v>0</v>
      </c>
      <c r="AX671">
        <v>1720</v>
      </c>
      <c r="AY671">
        <v>0</v>
      </c>
      <c r="AZ671">
        <v>0</v>
      </c>
      <c r="BA671">
        <v>344</v>
      </c>
      <c r="BB671" t="s">
        <v>415</v>
      </c>
      <c r="BC671" s="1">
        <v>42978</v>
      </c>
      <c r="BD671" s="1">
        <v>42978</v>
      </c>
      <c r="BE671" t="s">
        <v>125</v>
      </c>
      <c r="BF671" t="s">
        <v>78</v>
      </c>
      <c r="BG671" t="s">
        <v>78</v>
      </c>
      <c r="BH671">
        <v>16384</v>
      </c>
      <c r="BI671">
        <v>0</v>
      </c>
      <c r="BJ671" t="s">
        <v>94</v>
      </c>
      <c r="BK671" t="s">
        <v>489</v>
      </c>
      <c r="BL671" t="s">
        <v>1176</v>
      </c>
      <c r="BM671">
        <v>1</v>
      </c>
      <c r="BN671" t="s">
        <v>97</v>
      </c>
      <c r="BO671">
        <v>1</v>
      </c>
      <c r="BP671">
        <v>0</v>
      </c>
      <c r="BQ671">
        <v>1600</v>
      </c>
      <c r="BR671">
        <v>1600</v>
      </c>
      <c r="BS671" t="s">
        <v>98</v>
      </c>
      <c r="BT671">
        <v>0</v>
      </c>
      <c r="BU671">
        <v>0</v>
      </c>
      <c r="BV671">
        <v>0</v>
      </c>
      <c r="BW671">
        <v>1250</v>
      </c>
      <c r="BX671">
        <v>1250</v>
      </c>
      <c r="BY671">
        <v>350</v>
      </c>
      <c r="BZ671">
        <v>21.875</v>
      </c>
      <c r="CA671" t="s">
        <v>1177</v>
      </c>
      <c r="CB671" t="s">
        <v>78</v>
      </c>
    </row>
    <row r="672" spans="1:80" x14ac:dyDescent="0.25">
      <c r="A672" t="s">
        <v>1173</v>
      </c>
      <c r="B672" t="s">
        <v>720</v>
      </c>
      <c r="C672">
        <f>YEAR(Table_cherry_TWO_View_VY_SOP_Detail[[#This Row],[Document_Date]])</f>
        <v>2017</v>
      </c>
      <c r="D672">
        <f>MONTH(Table_cherry_TWO_View_VY_SOP_Detail[[#This Row],[Document_Date]])</f>
        <v>8</v>
      </c>
      <c r="E672" t="str">
        <f>TEXT(Table_cherry_TWO_View_VY_SOP_Detail[[#This Row],[Document_Date]], "yyyy-MMM")</f>
        <v>2017-Aug</v>
      </c>
      <c r="F672" s="3">
        <f>WEEKDAY(Table_cherry_TWO_View_VY_SOP_Detail[[#This Row],[Document_Date]])</f>
        <v>5</v>
      </c>
      <c r="G672">
        <f>WEEKNUM(Table_cherry_TWO_View_VY_SOP_Detail[[#This Row],[Document_Date]])</f>
        <v>35</v>
      </c>
      <c r="H672">
        <f ca="1">_xlfn.DAYS(Table_cherry_TWO_View_VY_SOP_Detail[[#This Row],[Due_Date]], Table_cherry_TWO_View_VY_SOP_Detail[[#This Row],[Today]])</f>
        <v>1439</v>
      </c>
      <c r="I672" s="2">
        <f t="shared" ca="1" si="10"/>
        <v>41539</v>
      </c>
      <c r="J672" s="1">
        <v>42978</v>
      </c>
      <c r="K672" s="1">
        <v>1</v>
      </c>
      <c r="L672" s="1">
        <v>42978</v>
      </c>
      <c r="M672" s="1">
        <v>42978</v>
      </c>
      <c r="N672">
        <v>395</v>
      </c>
      <c r="O672" t="s">
        <v>75</v>
      </c>
      <c r="P672" t="s">
        <v>409</v>
      </c>
      <c r="Q672" t="s">
        <v>410</v>
      </c>
      <c r="R672" t="s">
        <v>78</v>
      </c>
      <c r="S672" t="s">
        <v>1174</v>
      </c>
      <c r="T672" t="s">
        <v>80</v>
      </c>
      <c r="U672" t="s">
        <v>80</v>
      </c>
      <c r="V672" t="s">
        <v>226</v>
      </c>
      <c r="W672" t="s">
        <v>226</v>
      </c>
      <c r="X672" t="s">
        <v>227</v>
      </c>
      <c r="Y672" t="s">
        <v>227</v>
      </c>
      <c r="Z672" t="s">
        <v>83</v>
      </c>
      <c r="AA672" t="s">
        <v>228</v>
      </c>
      <c r="AB672" t="s">
        <v>228</v>
      </c>
      <c r="AC672" t="s">
        <v>86</v>
      </c>
      <c r="AD672" t="s">
        <v>80</v>
      </c>
      <c r="AE672" t="s">
        <v>410</v>
      </c>
      <c r="AF672" t="s">
        <v>1175</v>
      </c>
      <c r="AG672" t="s">
        <v>78</v>
      </c>
      <c r="AH672" t="s">
        <v>78</v>
      </c>
      <c r="AI672" t="s">
        <v>412</v>
      </c>
      <c r="AJ672" t="s">
        <v>413</v>
      </c>
      <c r="AK672" t="s">
        <v>414</v>
      </c>
      <c r="AL672" t="s">
        <v>233</v>
      </c>
      <c r="AM672" t="s">
        <v>80</v>
      </c>
      <c r="AN672" t="s">
        <v>410</v>
      </c>
      <c r="AO672" t="s">
        <v>1175</v>
      </c>
      <c r="AP672" t="s">
        <v>78</v>
      </c>
      <c r="AQ672" t="s">
        <v>78</v>
      </c>
      <c r="AR672" t="s">
        <v>412</v>
      </c>
      <c r="AS672" t="s">
        <v>413</v>
      </c>
      <c r="AT672" t="s">
        <v>414</v>
      </c>
      <c r="AU672" t="s">
        <v>233</v>
      </c>
      <c r="AV672">
        <v>2064</v>
      </c>
      <c r="AW672">
        <v>0</v>
      </c>
      <c r="AX672">
        <v>1720</v>
      </c>
      <c r="AY672">
        <v>0</v>
      </c>
      <c r="AZ672">
        <v>0</v>
      </c>
      <c r="BA672">
        <v>344</v>
      </c>
      <c r="BB672" t="s">
        <v>415</v>
      </c>
      <c r="BC672" s="1">
        <v>42978</v>
      </c>
      <c r="BD672" s="1">
        <v>42978</v>
      </c>
      <c r="BE672" t="s">
        <v>125</v>
      </c>
      <c r="BF672" t="s">
        <v>78</v>
      </c>
      <c r="BG672" t="s">
        <v>78</v>
      </c>
      <c r="BH672">
        <v>32768</v>
      </c>
      <c r="BI672">
        <v>0</v>
      </c>
      <c r="BJ672" t="s">
        <v>94</v>
      </c>
      <c r="BK672" t="s">
        <v>1178</v>
      </c>
      <c r="BL672" t="s">
        <v>189</v>
      </c>
      <c r="BM672">
        <v>2</v>
      </c>
      <c r="BN672" t="s">
        <v>97</v>
      </c>
      <c r="BO672">
        <v>1</v>
      </c>
      <c r="BP672">
        <v>0</v>
      </c>
      <c r="BQ672">
        <v>60</v>
      </c>
      <c r="BR672">
        <v>120</v>
      </c>
      <c r="BS672" t="s">
        <v>98</v>
      </c>
      <c r="BT672">
        <v>0</v>
      </c>
      <c r="BU672">
        <v>0</v>
      </c>
      <c r="BV672">
        <v>0</v>
      </c>
      <c r="BW672">
        <v>50</v>
      </c>
      <c r="BX672">
        <v>100</v>
      </c>
      <c r="BY672">
        <v>20</v>
      </c>
      <c r="BZ672">
        <v>16.666666666666671</v>
      </c>
      <c r="CA672" t="s">
        <v>372</v>
      </c>
      <c r="CB672" t="s">
        <v>78</v>
      </c>
    </row>
    <row r="673" spans="1:80" x14ac:dyDescent="0.25">
      <c r="A673" t="s">
        <v>1179</v>
      </c>
      <c r="B673" t="s">
        <v>720</v>
      </c>
      <c r="C673">
        <f>YEAR(Table_cherry_TWO_View_VY_SOP_Detail[[#This Row],[Document_Date]])</f>
        <v>2018</v>
      </c>
      <c r="D673">
        <f>MONTH(Table_cherry_TWO_View_VY_SOP_Detail[[#This Row],[Document_Date]])</f>
        <v>8</v>
      </c>
      <c r="E673" t="str">
        <f>TEXT(Table_cherry_TWO_View_VY_SOP_Detail[[#This Row],[Document_Date]], "yyyy-MMM")</f>
        <v>2018-Aug</v>
      </c>
      <c r="F673" s="3">
        <f>WEEKDAY(Table_cherry_TWO_View_VY_SOP_Detail[[#This Row],[Document_Date]])</f>
        <v>2</v>
      </c>
      <c r="G673">
        <f>WEEKNUM(Table_cherry_TWO_View_VY_SOP_Detail[[#This Row],[Document_Date]])</f>
        <v>32</v>
      </c>
      <c r="H673">
        <f ca="1">_xlfn.DAYS(Table_cherry_TWO_View_VY_SOP_Detail[[#This Row],[Due_Date]], Table_cherry_TWO_View_VY_SOP_Detail[[#This Row],[Today]])</f>
        <v>1809</v>
      </c>
      <c r="I673" s="2">
        <f t="shared" ca="1" si="10"/>
        <v>41539</v>
      </c>
      <c r="J673" s="1">
        <v>43318</v>
      </c>
      <c r="K673" s="1">
        <v>43318</v>
      </c>
      <c r="L673" s="1">
        <v>43318</v>
      </c>
      <c r="M673" s="1">
        <v>43348</v>
      </c>
      <c r="N673">
        <v>399</v>
      </c>
      <c r="O673" t="s">
        <v>114</v>
      </c>
      <c r="P673" t="s">
        <v>1180</v>
      </c>
      <c r="Q673" t="s">
        <v>1181</v>
      </c>
      <c r="R673" t="s">
        <v>78</v>
      </c>
      <c r="S673" t="s">
        <v>1182</v>
      </c>
      <c r="T673" t="s">
        <v>80</v>
      </c>
      <c r="U673" t="s">
        <v>80</v>
      </c>
      <c r="V673" t="s">
        <v>104</v>
      </c>
      <c r="W673" t="s">
        <v>104</v>
      </c>
      <c r="X673" t="s">
        <v>105</v>
      </c>
      <c r="Y673" t="s">
        <v>105</v>
      </c>
      <c r="Z673" t="s">
        <v>83</v>
      </c>
      <c r="AA673" t="s">
        <v>145</v>
      </c>
      <c r="AB673" t="s">
        <v>145</v>
      </c>
      <c r="AC673" t="s">
        <v>86</v>
      </c>
      <c r="AD673" t="s">
        <v>86</v>
      </c>
      <c r="AE673" t="s">
        <v>1181</v>
      </c>
      <c r="AF673" t="s">
        <v>1183</v>
      </c>
      <c r="AG673" t="s">
        <v>78</v>
      </c>
      <c r="AH673" t="s">
        <v>78</v>
      </c>
      <c r="AI673" t="s">
        <v>147</v>
      </c>
      <c r="AJ673" t="s">
        <v>148</v>
      </c>
      <c r="AK673" t="s">
        <v>1184</v>
      </c>
      <c r="AL673" t="s">
        <v>91</v>
      </c>
      <c r="AM673" t="s">
        <v>86</v>
      </c>
      <c r="AN673" t="s">
        <v>1181</v>
      </c>
      <c r="AO673" t="s">
        <v>1183</v>
      </c>
      <c r="AP673" t="s">
        <v>78</v>
      </c>
      <c r="AQ673" t="s">
        <v>78</v>
      </c>
      <c r="AR673" t="s">
        <v>147</v>
      </c>
      <c r="AS673" t="s">
        <v>148</v>
      </c>
      <c r="AT673" t="s">
        <v>1184</v>
      </c>
      <c r="AU673" t="s">
        <v>91</v>
      </c>
      <c r="AV673">
        <v>2806.61</v>
      </c>
      <c r="AW673">
        <v>0</v>
      </c>
      <c r="AX673">
        <v>2623</v>
      </c>
      <c r="AY673">
        <v>0</v>
      </c>
      <c r="AZ673">
        <v>0</v>
      </c>
      <c r="BA673">
        <v>183.61</v>
      </c>
      <c r="BB673" t="s">
        <v>92</v>
      </c>
      <c r="BC673" s="1">
        <v>43318</v>
      </c>
      <c r="BD673" s="1">
        <v>43318</v>
      </c>
      <c r="BE673" t="s">
        <v>125</v>
      </c>
      <c r="BF673" t="s">
        <v>78</v>
      </c>
      <c r="BG673" t="s">
        <v>78</v>
      </c>
      <c r="BH673">
        <v>16384</v>
      </c>
      <c r="BI673">
        <v>0</v>
      </c>
      <c r="BJ673" t="s">
        <v>94</v>
      </c>
      <c r="BK673" t="s">
        <v>543</v>
      </c>
      <c r="BL673" t="s">
        <v>1185</v>
      </c>
      <c r="BM673">
        <v>1</v>
      </c>
      <c r="BN673" t="s">
        <v>97</v>
      </c>
      <c r="BO673">
        <v>1</v>
      </c>
      <c r="BP673">
        <v>1</v>
      </c>
      <c r="BQ673">
        <v>2623</v>
      </c>
      <c r="BR673">
        <v>2623</v>
      </c>
      <c r="BS673" t="s">
        <v>98</v>
      </c>
      <c r="BT673">
        <v>0</v>
      </c>
      <c r="BU673">
        <v>0</v>
      </c>
      <c r="BV673">
        <v>0</v>
      </c>
      <c r="BW673">
        <v>2150</v>
      </c>
      <c r="BX673">
        <v>2150</v>
      </c>
      <c r="BY673">
        <v>473</v>
      </c>
      <c r="BZ673">
        <v>18.032786885245901</v>
      </c>
      <c r="CA673" t="s">
        <v>1186</v>
      </c>
      <c r="CB673" t="s">
        <v>78</v>
      </c>
    </row>
    <row r="674" spans="1:80" x14ac:dyDescent="0.25">
      <c r="A674" t="s">
        <v>1187</v>
      </c>
      <c r="B674" t="s">
        <v>202</v>
      </c>
      <c r="C674">
        <f>YEAR(Table_cherry_TWO_View_VY_SOP_Detail[[#This Row],[Document_Date]])</f>
        <v>2017</v>
      </c>
      <c r="D674">
        <f>MONTH(Table_cherry_TWO_View_VY_SOP_Detail[[#This Row],[Document_Date]])</f>
        <v>8</v>
      </c>
      <c r="E674" t="str">
        <f>TEXT(Table_cherry_TWO_View_VY_SOP_Detail[[#This Row],[Document_Date]], "yyyy-MMM")</f>
        <v>2017-Aug</v>
      </c>
      <c r="F674" s="3">
        <f>WEEKDAY(Table_cherry_TWO_View_VY_SOP_Detail[[#This Row],[Document_Date]])</f>
        <v>5</v>
      </c>
      <c r="G674">
        <f>WEEKNUM(Table_cherry_TWO_View_VY_SOP_Detail[[#This Row],[Document_Date]])</f>
        <v>35</v>
      </c>
      <c r="H674">
        <f ca="1">_xlfn.DAYS(Table_cherry_TWO_View_VY_SOP_Detail[[#This Row],[Due_Date]], Table_cherry_TWO_View_VY_SOP_Detail[[#This Row],[Today]])</f>
        <v>1469</v>
      </c>
      <c r="I674" s="2">
        <f t="shared" ca="1" si="10"/>
        <v>41539</v>
      </c>
      <c r="J674" s="1">
        <v>42978</v>
      </c>
      <c r="K674" s="1">
        <v>42978</v>
      </c>
      <c r="L674" s="1">
        <v>42978</v>
      </c>
      <c r="M674" s="1">
        <v>43008</v>
      </c>
      <c r="N674">
        <v>395</v>
      </c>
      <c r="O674" t="s">
        <v>75</v>
      </c>
      <c r="P674" t="s">
        <v>409</v>
      </c>
      <c r="Q674" t="s">
        <v>410</v>
      </c>
      <c r="R674" t="s">
        <v>78</v>
      </c>
      <c r="S674" t="s">
        <v>125</v>
      </c>
      <c r="T674" t="s">
        <v>80</v>
      </c>
      <c r="U674" t="s">
        <v>80</v>
      </c>
      <c r="V674" t="s">
        <v>226</v>
      </c>
      <c r="W674" t="s">
        <v>226</v>
      </c>
      <c r="X674" t="s">
        <v>227</v>
      </c>
      <c r="Y674" t="s">
        <v>227</v>
      </c>
      <c r="Z674" t="s">
        <v>83</v>
      </c>
      <c r="AA674" t="s">
        <v>228</v>
      </c>
      <c r="AB674" t="s">
        <v>228</v>
      </c>
      <c r="AC674" t="s">
        <v>86</v>
      </c>
      <c r="AD674" t="s">
        <v>80</v>
      </c>
      <c r="AE674" t="s">
        <v>410</v>
      </c>
      <c r="AF674" t="s">
        <v>1175</v>
      </c>
      <c r="AG674" t="s">
        <v>78</v>
      </c>
      <c r="AH674" t="s">
        <v>78</v>
      </c>
      <c r="AI674" t="s">
        <v>412</v>
      </c>
      <c r="AJ674" t="s">
        <v>413</v>
      </c>
      <c r="AK674" t="s">
        <v>414</v>
      </c>
      <c r="AL674" t="s">
        <v>233</v>
      </c>
      <c r="AM674" t="s">
        <v>80</v>
      </c>
      <c r="AN674" t="s">
        <v>410</v>
      </c>
      <c r="AO674" t="s">
        <v>1175</v>
      </c>
      <c r="AP674" t="s">
        <v>78</v>
      </c>
      <c r="AQ674" t="s">
        <v>78</v>
      </c>
      <c r="AR674" t="s">
        <v>412</v>
      </c>
      <c r="AS674" t="s">
        <v>413</v>
      </c>
      <c r="AT674" t="s">
        <v>414</v>
      </c>
      <c r="AU674" t="s">
        <v>233</v>
      </c>
      <c r="AV674">
        <v>2064</v>
      </c>
      <c r="AW674">
        <v>0</v>
      </c>
      <c r="AX674">
        <v>1720</v>
      </c>
      <c r="AY674">
        <v>0</v>
      </c>
      <c r="AZ674">
        <v>0</v>
      </c>
      <c r="BA674">
        <v>344</v>
      </c>
      <c r="BB674" t="s">
        <v>415</v>
      </c>
      <c r="BC674" s="1">
        <v>42978</v>
      </c>
      <c r="BD674" s="1">
        <v>42978</v>
      </c>
      <c r="BE674" t="s">
        <v>125</v>
      </c>
      <c r="BF674" t="s">
        <v>78</v>
      </c>
      <c r="BG674" t="s">
        <v>78</v>
      </c>
      <c r="BH674">
        <v>16384</v>
      </c>
      <c r="BI674">
        <v>0</v>
      </c>
      <c r="BJ674" t="s">
        <v>94</v>
      </c>
      <c r="BK674" t="s">
        <v>489</v>
      </c>
      <c r="BL674" t="s">
        <v>1176</v>
      </c>
      <c r="BM674">
        <v>1</v>
      </c>
      <c r="BN674" t="s">
        <v>97</v>
      </c>
      <c r="BO674">
        <v>1</v>
      </c>
      <c r="BP674">
        <v>1</v>
      </c>
      <c r="BQ674">
        <v>1600</v>
      </c>
      <c r="BR674">
        <v>1600</v>
      </c>
      <c r="BS674" t="s">
        <v>98</v>
      </c>
      <c r="BT674">
        <v>0</v>
      </c>
      <c r="BU674">
        <v>0</v>
      </c>
      <c r="BV674">
        <v>0</v>
      </c>
      <c r="BW674">
        <v>1250</v>
      </c>
      <c r="BX674">
        <v>1250</v>
      </c>
      <c r="BY674">
        <v>350</v>
      </c>
      <c r="BZ674">
        <v>21.875</v>
      </c>
      <c r="CA674" t="s">
        <v>1177</v>
      </c>
      <c r="CB674" t="s">
        <v>78</v>
      </c>
    </row>
    <row r="675" spans="1:80" x14ac:dyDescent="0.25">
      <c r="A675" t="s">
        <v>1187</v>
      </c>
      <c r="B675" t="s">
        <v>202</v>
      </c>
      <c r="C675">
        <f>YEAR(Table_cherry_TWO_View_VY_SOP_Detail[[#This Row],[Document_Date]])</f>
        <v>2017</v>
      </c>
      <c r="D675">
        <f>MONTH(Table_cherry_TWO_View_VY_SOP_Detail[[#This Row],[Document_Date]])</f>
        <v>8</v>
      </c>
      <c r="E675" t="str">
        <f>TEXT(Table_cherry_TWO_View_VY_SOP_Detail[[#This Row],[Document_Date]], "yyyy-MMM")</f>
        <v>2017-Aug</v>
      </c>
      <c r="F675" s="3">
        <f>WEEKDAY(Table_cherry_TWO_View_VY_SOP_Detail[[#This Row],[Document_Date]])</f>
        <v>5</v>
      </c>
      <c r="G675">
        <f>WEEKNUM(Table_cherry_TWO_View_VY_SOP_Detail[[#This Row],[Document_Date]])</f>
        <v>35</v>
      </c>
      <c r="H675">
        <f ca="1">_xlfn.DAYS(Table_cherry_TWO_View_VY_SOP_Detail[[#This Row],[Due_Date]], Table_cherry_TWO_View_VY_SOP_Detail[[#This Row],[Today]])</f>
        <v>1469</v>
      </c>
      <c r="I675" s="2">
        <f t="shared" ca="1" si="10"/>
        <v>41539</v>
      </c>
      <c r="J675" s="1">
        <v>42978</v>
      </c>
      <c r="K675" s="1">
        <v>42978</v>
      </c>
      <c r="L675" s="1">
        <v>42978</v>
      </c>
      <c r="M675" s="1">
        <v>43008</v>
      </c>
      <c r="N675">
        <v>395</v>
      </c>
      <c r="O675" t="s">
        <v>75</v>
      </c>
      <c r="P675" t="s">
        <v>409</v>
      </c>
      <c r="Q675" t="s">
        <v>410</v>
      </c>
      <c r="R675" t="s">
        <v>78</v>
      </c>
      <c r="S675" t="s">
        <v>125</v>
      </c>
      <c r="T675" t="s">
        <v>80</v>
      </c>
      <c r="U675" t="s">
        <v>80</v>
      </c>
      <c r="V675" t="s">
        <v>226</v>
      </c>
      <c r="W675" t="s">
        <v>226</v>
      </c>
      <c r="X675" t="s">
        <v>227</v>
      </c>
      <c r="Y675" t="s">
        <v>227</v>
      </c>
      <c r="Z675" t="s">
        <v>83</v>
      </c>
      <c r="AA675" t="s">
        <v>228</v>
      </c>
      <c r="AB675" t="s">
        <v>228</v>
      </c>
      <c r="AC675" t="s">
        <v>86</v>
      </c>
      <c r="AD675" t="s">
        <v>80</v>
      </c>
      <c r="AE675" t="s">
        <v>410</v>
      </c>
      <c r="AF675" t="s">
        <v>1175</v>
      </c>
      <c r="AG675" t="s">
        <v>78</v>
      </c>
      <c r="AH675" t="s">
        <v>78</v>
      </c>
      <c r="AI675" t="s">
        <v>412</v>
      </c>
      <c r="AJ675" t="s">
        <v>413</v>
      </c>
      <c r="AK675" t="s">
        <v>414</v>
      </c>
      <c r="AL675" t="s">
        <v>233</v>
      </c>
      <c r="AM675" t="s">
        <v>80</v>
      </c>
      <c r="AN675" t="s">
        <v>410</v>
      </c>
      <c r="AO675" t="s">
        <v>1175</v>
      </c>
      <c r="AP675" t="s">
        <v>78</v>
      </c>
      <c r="AQ675" t="s">
        <v>78</v>
      </c>
      <c r="AR675" t="s">
        <v>412</v>
      </c>
      <c r="AS675" t="s">
        <v>413</v>
      </c>
      <c r="AT675" t="s">
        <v>414</v>
      </c>
      <c r="AU675" t="s">
        <v>233</v>
      </c>
      <c r="AV675">
        <v>2064</v>
      </c>
      <c r="AW675">
        <v>0</v>
      </c>
      <c r="AX675">
        <v>1720</v>
      </c>
      <c r="AY675">
        <v>0</v>
      </c>
      <c r="AZ675">
        <v>0</v>
      </c>
      <c r="BA675">
        <v>344</v>
      </c>
      <c r="BB675" t="s">
        <v>415</v>
      </c>
      <c r="BC675" s="1">
        <v>42978</v>
      </c>
      <c r="BD675" s="1">
        <v>42978</v>
      </c>
      <c r="BE675" t="s">
        <v>125</v>
      </c>
      <c r="BF675" t="s">
        <v>78</v>
      </c>
      <c r="BG675" t="s">
        <v>78</v>
      </c>
      <c r="BH675">
        <v>32768</v>
      </c>
      <c r="BI675">
        <v>0</v>
      </c>
      <c r="BJ675" t="s">
        <v>94</v>
      </c>
      <c r="BK675" t="s">
        <v>1178</v>
      </c>
      <c r="BL675" t="s">
        <v>189</v>
      </c>
      <c r="BM675">
        <v>2</v>
      </c>
      <c r="BN675" t="s">
        <v>97</v>
      </c>
      <c r="BO675">
        <v>1</v>
      </c>
      <c r="BP675">
        <v>2</v>
      </c>
      <c r="BQ675">
        <v>60</v>
      </c>
      <c r="BR675">
        <v>120</v>
      </c>
      <c r="BS675" t="s">
        <v>98</v>
      </c>
      <c r="BT675">
        <v>0</v>
      </c>
      <c r="BU675">
        <v>0</v>
      </c>
      <c r="BV675">
        <v>0</v>
      </c>
      <c r="BW675">
        <v>50</v>
      </c>
      <c r="BX675">
        <v>100</v>
      </c>
      <c r="BY675">
        <v>20</v>
      </c>
      <c r="BZ675">
        <v>16.666666666666671</v>
      </c>
      <c r="CA675" t="s">
        <v>372</v>
      </c>
      <c r="CB675" t="s">
        <v>78</v>
      </c>
    </row>
    <row r="676" spans="1:80" x14ac:dyDescent="0.25">
      <c r="A676" t="s">
        <v>1188</v>
      </c>
      <c r="B676" t="s">
        <v>202</v>
      </c>
      <c r="C676">
        <f>YEAR(Table_cherry_TWO_View_VY_SOP_Detail[[#This Row],[Document_Date]])</f>
        <v>2017</v>
      </c>
      <c r="D676">
        <f>MONTH(Table_cherry_TWO_View_VY_SOP_Detail[[#This Row],[Document_Date]])</f>
        <v>8</v>
      </c>
      <c r="E676" t="str">
        <f>TEXT(Table_cherry_TWO_View_VY_SOP_Detail[[#This Row],[Document_Date]], "yyyy-MMM")</f>
        <v>2017-Aug</v>
      </c>
      <c r="F676" s="3">
        <f>WEEKDAY(Table_cherry_TWO_View_VY_SOP_Detail[[#This Row],[Document_Date]])</f>
        <v>5</v>
      </c>
      <c r="G676">
        <f>WEEKNUM(Table_cherry_TWO_View_VY_SOP_Detail[[#This Row],[Document_Date]])</f>
        <v>35</v>
      </c>
      <c r="H676">
        <f ca="1">_xlfn.DAYS(Table_cherry_TWO_View_VY_SOP_Detail[[#This Row],[Due_Date]], Table_cherry_TWO_View_VY_SOP_Detail[[#This Row],[Today]])</f>
        <v>1469</v>
      </c>
      <c r="I676" s="2">
        <f t="shared" ca="1" si="10"/>
        <v>41539</v>
      </c>
      <c r="J676" s="1">
        <v>42978</v>
      </c>
      <c r="K676" s="1">
        <v>42978</v>
      </c>
      <c r="L676" s="1">
        <v>1</v>
      </c>
      <c r="M676" s="1">
        <v>43008</v>
      </c>
      <c r="N676">
        <v>396</v>
      </c>
      <c r="O676" t="s">
        <v>75</v>
      </c>
      <c r="P676" t="s">
        <v>129</v>
      </c>
      <c r="Q676" t="s">
        <v>130</v>
      </c>
      <c r="R676" t="s">
        <v>78</v>
      </c>
      <c r="S676" t="s">
        <v>125</v>
      </c>
      <c r="T676" t="s">
        <v>80</v>
      </c>
      <c r="U676" t="s">
        <v>80</v>
      </c>
      <c r="V676" t="s">
        <v>131</v>
      </c>
      <c r="W676" t="s">
        <v>131</v>
      </c>
      <c r="X676" t="s">
        <v>132</v>
      </c>
      <c r="Y676" t="s">
        <v>132</v>
      </c>
      <c r="Z676" t="s">
        <v>83</v>
      </c>
      <c r="AA676" t="s">
        <v>84</v>
      </c>
      <c r="AB676" t="s">
        <v>84</v>
      </c>
      <c r="AC676" t="s">
        <v>85</v>
      </c>
      <c r="AD676" t="s">
        <v>86</v>
      </c>
      <c r="AE676" t="s">
        <v>130</v>
      </c>
      <c r="AF676" t="s">
        <v>155</v>
      </c>
      <c r="AG676" t="s">
        <v>156</v>
      </c>
      <c r="AH676" t="s">
        <v>78</v>
      </c>
      <c r="AI676" t="s">
        <v>135</v>
      </c>
      <c r="AJ676" t="s">
        <v>136</v>
      </c>
      <c r="AK676" t="s">
        <v>137</v>
      </c>
      <c r="AL676" t="s">
        <v>91</v>
      </c>
      <c r="AM676" t="s">
        <v>86</v>
      </c>
      <c r="AN676" t="s">
        <v>130</v>
      </c>
      <c r="AO676" t="s">
        <v>155</v>
      </c>
      <c r="AP676" t="s">
        <v>156</v>
      </c>
      <c r="AQ676" t="s">
        <v>78</v>
      </c>
      <c r="AR676" t="s">
        <v>135</v>
      </c>
      <c r="AS676" t="s">
        <v>136</v>
      </c>
      <c r="AT676" t="s">
        <v>137</v>
      </c>
      <c r="AU676" t="s">
        <v>91</v>
      </c>
      <c r="AV676">
        <v>933.58</v>
      </c>
      <c r="AW676">
        <v>0</v>
      </c>
      <c r="AX676">
        <v>872.5</v>
      </c>
      <c r="AY676">
        <v>0</v>
      </c>
      <c r="AZ676">
        <v>0</v>
      </c>
      <c r="BA676">
        <v>61.08</v>
      </c>
      <c r="BB676" t="s">
        <v>92</v>
      </c>
      <c r="BC676" s="1">
        <v>42978</v>
      </c>
      <c r="BD676" s="1">
        <v>42978</v>
      </c>
      <c r="BE676" t="s">
        <v>125</v>
      </c>
      <c r="BF676" t="s">
        <v>78</v>
      </c>
      <c r="BG676" t="s">
        <v>78</v>
      </c>
      <c r="BH676">
        <v>16384</v>
      </c>
      <c r="BI676">
        <v>0</v>
      </c>
      <c r="BJ676" t="s">
        <v>94</v>
      </c>
      <c r="BK676" t="s">
        <v>370</v>
      </c>
      <c r="BL676" t="s">
        <v>1189</v>
      </c>
      <c r="BM676">
        <v>3</v>
      </c>
      <c r="BN676" t="s">
        <v>97</v>
      </c>
      <c r="BO676">
        <v>1</v>
      </c>
      <c r="BP676">
        <v>3</v>
      </c>
      <c r="BQ676">
        <v>139.5</v>
      </c>
      <c r="BR676">
        <v>418.5</v>
      </c>
      <c r="BS676" t="s">
        <v>98</v>
      </c>
      <c r="BT676">
        <v>0</v>
      </c>
      <c r="BU676">
        <v>0</v>
      </c>
      <c r="BV676">
        <v>0</v>
      </c>
      <c r="BW676">
        <v>90</v>
      </c>
      <c r="BX676">
        <v>270</v>
      </c>
      <c r="BY676">
        <v>148.5</v>
      </c>
      <c r="BZ676">
        <v>35.483870967741943</v>
      </c>
      <c r="CA676" t="s">
        <v>372</v>
      </c>
      <c r="CB676" t="s">
        <v>78</v>
      </c>
    </row>
    <row r="677" spans="1:80" x14ac:dyDescent="0.25">
      <c r="A677" t="s">
        <v>1188</v>
      </c>
      <c r="B677" t="s">
        <v>202</v>
      </c>
      <c r="C677">
        <f>YEAR(Table_cherry_TWO_View_VY_SOP_Detail[[#This Row],[Document_Date]])</f>
        <v>2017</v>
      </c>
      <c r="D677">
        <f>MONTH(Table_cherry_TWO_View_VY_SOP_Detail[[#This Row],[Document_Date]])</f>
        <v>8</v>
      </c>
      <c r="E677" t="str">
        <f>TEXT(Table_cherry_TWO_View_VY_SOP_Detail[[#This Row],[Document_Date]], "yyyy-MMM")</f>
        <v>2017-Aug</v>
      </c>
      <c r="F677" s="3">
        <f>WEEKDAY(Table_cherry_TWO_View_VY_SOP_Detail[[#This Row],[Document_Date]])</f>
        <v>5</v>
      </c>
      <c r="G677">
        <f>WEEKNUM(Table_cherry_TWO_View_VY_SOP_Detail[[#This Row],[Document_Date]])</f>
        <v>35</v>
      </c>
      <c r="H677">
        <f ca="1">_xlfn.DAYS(Table_cherry_TWO_View_VY_SOP_Detail[[#This Row],[Due_Date]], Table_cherry_TWO_View_VY_SOP_Detail[[#This Row],[Today]])</f>
        <v>1469</v>
      </c>
      <c r="I677" s="2">
        <f t="shared" ca="1" si="10"/>
        <v>41539</v>
      </c>
      <c r="J677" s="1">
        <v>42978</v>
      </c>
      <c r="K677" s="1">
        <v>42978</v>
      </c>
      <c r="L677" s="1">
        <v>1</v>
      </c>
      <c r="M677" s="1">
        <v>43008</v>
      </c>
      <c r="N677">
        <v>396</v>
      </c>
      <c r="O677" t="s">
        <v>75</v>
      </c>
      <c r="P677" t="s">
        <v>129</v>
      </c>
      <c r="Q677" t="s">
        <v>130</v>
      </c>
      <c r="R677" t="s">
        <v>78</v>
      </c>
      <c r="S677" t="s">
        <v>125</v>
      </c>
      <c r="T677" t="s">
        <v>80</v>
      </c>
      <c r="U677" t="s">
        <v>80</v>
      </c>
      <c r="V677" t="s">
        <v>131</v>
      </c>
      <c r="W677" t="s">
        <v>131</v>
      </c>
      <c r="X677" t="s">
        <v>132</v>
      </c>
      <c r="Y677" t="s">
        <v>132</v>
      </c>
      <c r="Z677" t="s">
        <v>83</v>
      </c>
      <c r="AA677" t="s">
        <v>84</v>
      </c>
      <c r="AB677" t="s">
        <v>84</v>
      </c>
      <c r="AC677" t="s">
        <v>85</v>
      </c>
      <c r="AD677" t="s">
        <v>86</v>
      </c>
      <c r="AE677" t="s">
        <v>130</v>
      </c>
      <c r="AF677" t="s">
        <v>155</v>
      </c>
      <c r="AG677" t="s">
        <v>156</v>
      </c>
      <c r="AH677" t="s">
        <v>78</v>
      </c>
      <c r="AI677" t="s">
        <v>135</v>
      </c>
      <c r="AJ677" t="s">
        <v>136</v>
      </c>
      <c r="AK677" t="s">
        <v>137</v>
      </c>
      <c r="AL677" t="s">
        <v>91</v>
      </c>
      <c r="AM677" t="s">
        <v>86</v>
      </c>
      <c r="AN677" t="s">
        <v>130</v>
      </c>
      <c r="AO677" t="s">
        <v>155</v>
      </c>
      <c r="AP677" t="s">
        <v>156</v>
      </c>
      <c r="AQ677" t="s">
        <v>78</v>
      </c>
      <c r="AR677" t="s">
        <v>135</v>
      </c>
      <c r="AS677" t="s">
        <v>136</v>
      </c>
      <c r="AT677" t="s">
        <v>137</v>
      </c>
      <c r="AU677" t="s">
        <v>91</v>
      </c>
      <c r="AV677">
        <v>933.58</v>
      </c>
      <c r="AW677">
        <v>0</v>
      </c>
      <c r="AX677">
        <v>872.5</v>
      </c>
      <c r="AY677">
        <v>0</v>
      </c>
      <c r="AZ677">
        <v>0</v>
      </c>
      <c r="BA677">
        <v>61.08</v>
      </c>
      <c r="BB677" t="s">
        <v>92</v>
      </c>
      <c r="BC677" s="1">
        <v>42978</v>
      </c>
      <c r="BD677" s="1">
        <v>42978</v>
      </c>
      <c r="BE677" t="s">
        <v>125</v>
      </c>
      <c r="BF677" t="s">
        <v>78</v>
      </c>
      <c r="BG677" t="s">
        <v>78</v>
      </c>
      <c r="BH677">
        <v>32768</v>
      </c>
      <c r="BI677">
        <v>0</v>
      </c>
      <c r="BJ677" t="s">
        <v>94</v>
      </c>
      <c r="BK677" t="s">
        <v>1190</v>
      </c>
      <c r="BL677" t="s">
        <v>1191</v>
      </c>
      <c r="BM677">
        <v>2</v>
      </c>
      <c r="BN677" t="s">
        <v>97</v>
      </c>
      <c r="BO677">
        <v>1</v>
      </c>
      <c r="BP677">
        <v>2</v>
      </c>
      <c r="BQ677">
        <v>167</v>
      </c>
      <c r="BR677">
        <v>334</v>
      </c>
      <c r="BS677" t="s">
        <v>98</v>
      </c>
      <c r="BT677">
        <v>0</v>
      </c>
      <c r="BU677">
        <v>0</v>
      </c>
      <c r="BV677">
        <v>0</v>
      </c>
      <c r="BW677">
        <v>100</v>
      </c>
      <c r="BX677">
        <v>200</v>
      </c>
      <c r="BY677">
        <v>134</v>
      </c>
      <c r="BZ677">
        <v>40.119760479041922</v>
      </c>
      <c r="CA677" t="s">
        <v>372</v>
      </c>
      <c r="CB677" t="s">
        <v>78</v>
      </c>
    </row>
    <row r="678" spans="1:80" x14ac:dyDescent="0.25">
      <c r="A678" t="s">
        <v>1188</v>
      </c>
      <c r="B678" t="s">
        <v>202</v>
      </c>
      <c r="C678">
        <f>YEAR(Table_cherry_TWO_View_VY_SOP_Detail[[#This Row],[Document_Date]])</f>
        <v>2017</v>
      </c>
      <c r="D678">
        <f>MONTH(Table_cherry_TWO_View_VY_SOP_Detail[[#This Row],[Document_Date]])</f>
        <v>8</v>
      </c>
      <c r="E678" t="str">
        <f>TEXT(Table_cherry_TWO_View_VY_SOP_Detail[[#This Row],[Document_Date]], "yyyy-MMM")</f>
        <v>2017-Aug</v>
      </c>
      <c r="F678" s="3">
        <f>WEEKDAY(Table_cherry_TWO_View_VY_SOP_Detail[[#This Row],[Document_Date]])</f>
        <v>5</v>
      </c>
      <c r="G678">
        <f>WEEKNUM(Table_cherry_TWO_View_VY_SOP_Detail[[#This Row],[Document_Date]])</f>
        <v>35</v>
      </c>
      <c r="H678">
        <f ca="1">_xlfn.DAYS(Table_cherry_TWO_View_VY_SOP_Detail[[#This Row],[Due_Date]], Table_cherry_TWO_View_VY_SOP_Detail[[#This Row],[Today]])</f>
        <v>1469</v>
      </c>
      <c r="I678" s="2">
        <f t="shared" ca="1" si="10"/>
        <v>41539</v>
      </c>
      <c r="J678" s="1">
        <v>42978</v>
      </c>
      <c r="K678" s="1">
        <v>42978</v>
      </c>
      <c r="L678" s="1">
        <v>1</v>
      </c>
      <c r="M678" s="1">
        <v>43008</v>
      </c>
      <c r="N678">
        <v>396</v>
      </c>
      <c r="O678" t="s">
        <v>75</v>
      </c>
      <c r="P678" t="s">
        <v>129</v>
      </c>
      <c r="Q678" t="s">
        <v>130</v>
      </c>
      <c r="R678" t="s">
        <v>78</v>
      </c>
      <c r="S678" t="s">
        <v>125</v>
      </c>
      <c r="T678" t="s">
        <v>80</v>
      </c>
      <c r="U678" t="s">
        <v>80</v>
      </c>
      <c r="V678" t="s">
        <v>131</v>
      </c>
      <c r="W678" t="s">
        <v>131</v>
      </c>
      <c r="X678" t="s">
        <v>132</v>
      </c>
      <c r="Y678" t="s">
        <v>132</v>
      </c>
      <c r="Z678" t="s">
        <v>83</v>
      </c>
      <c r="AA678" t="s">
        <v>84</v>
      </c>
      <c r="AB678" t="s">
        <v>84</v>
      </c>
      <c r="AC678" t="s">
        <v>85</v>
      </c>
      <c r="AD678" t="s">
        <v>86</v>
      </c>
      <c r="AE678" t="s">
        <v>130</v>
      </c>
      <c r="AF678" t="s">
        <v>155</v>
      </c>
      <c r="AG678" t="s">
        <v>156</v>
      </c>
      <c r="AH678" t="s">
        <v>78</v>
      </c>
      <c r="AI678" t="s">
        <v>135</v>
      </c>
      <c r="AJ678" t="s">
        <v>136</v>
      </c>
      <c r="AK678" t="s">
        <v>137</v>
      </c>
      <c r="AL678" t="s">
        <v>91</v>
      </c>
      <c r="AM678" t="s">
        <v>86</v>
      </c>
      <c r="AN678" t="s">
        <v>130</v>
      </c>
      <c r="AO678" t="s">
        <v>155</v>
      </c>
      <c r="AP678" t="s">
        <v>156</v>
      </c>
      <c r="AQ678" t="s">
        <v>78</v>
      </c>
      <c r="AR678" t="s">
        <v>135</v>
      </c>
      <c r="AS678" t="s">
        <v>136</v>
      </c>
      <c r="AT678" t="s">
        <v>137</v>
      </c>
      <c r="AU678" t="s">
        <v>91</v>
      </c>
      <c r="AV678">
        <v>933.58</v>
      </c>
      <c r="AW678">
        <v>0</v>
      </c>
      <c r="AX678">
        <v>872.5</v>
      </c>
      <c r="AY678">
        <v>0</v>
      </c>
      <c r="AZ678">
        <v>0</v>
      </c>
      <c r="BA678">
        <v>61.08</v>
      </c>
      <c r="BB678" t="s">
        <v>92</v>
      </c>
      <c r="BC678" s="1">
        <v>42978</v>
      </c>
      <c r="BD678" s="1">
        <v>42978</v>
      </c>
      <c r="BE678" t="s">
        <v>125</v>
      </c>
      <c r="BF678" t="s">
        <v>78</v>
      </c>
      <c r="BG678" t="s">
        <v>78</v>
      </c>
      <c r="BH678">
        <v>49152</v>
      </c>
      <c r="BI678">
        <v>0</v>
      </c>
      <c r="BJ678" t="s">
        <v>94</v>
      </c>
      <c r="BK678" t="s">
        <v>1178</v>
      </c>
      <c r="BL678" t="s">
        <v>189</v>
      </c>
      <c r="BM678">
        <v>2</v>
      </c>
      <c r="BN678" t="s">
        <v>97</v>
      </c>
      <c r="BO678">
        <v>1</v>
      </c>
      <c r="BP678">
        <v>2</v>
      </c>
      <c r="BQ678">
        <v>60</v>
      </c>
      <c r="BR678">
        <v>120</v>
      </c>
      <c r="BS678" t="s">
        <v>98</v>
      </c>
      <c r="BT678">
        <v>0</v>
      </c>
      <c r="BU678">
        <v>0</v>
      </c>
      <c r="BV678">
        <v>0</v>
      </c>
      <c r="BW678">
        <v>50</v>
      </c>
      <c r="BX678">
        <v>100</v>
      </c>
      <c r="BY678">
        <v>20</v>
      </c>
      <c r="BZ678">
        <v>16.666666666666671</v>
      </c>
      <c r="CA678" t="s">
        <v>372</v>
      </c>
      <c r="CB678" t="s">
        <v>78</v>
      </c>
    </row>
    <row r="679" spans="1:80" x14ac:dyDescent="0.25">
      <c r="A679" t="s">
        <v>1192</v>
      </c>
      <c r="B679" t="s">
        <v>202</v>
      </c>
      <c r="C679">
        <f>YEAR(Table_cherry_TWO_View_VY_SOP_Detail[[#This Row],[Document_Date]])</f>
        <v>2017</v>
      </c>
      <c r="D679">
        <f>MONTH(Table_cherry_TWO_View_VY_SOP_Detail[[#This Row],[Document_Date]])</f>
        <v>8</v>
      </c>
      <c r="E679" t="str">
        <f>TEXT(Table_cherry_TWO_View_VY_SOP_Detail[[#This Row],[Document_Date]], "yyyy-MMM")</f>
        <v>2017-Aug</v>
      </c>
      <c r="F679" s="3">
        <f>WEEKDAY(Table_cherry_TWO_View_VY_SOP_Detail[[#This Row],[Document_Date]])</f>
        <v>5</v>
      </c>
      <c r="G679">
        <f>WEEKNUM(Table_cherry_TWO_View_VY_SOP_Detail[[#This Row],[Document_Date]])</f>
        <v>35</v>
      </c>
      <c r="H679">
        <f ca="1">_xlfn.DAYS(Table_cherry_TWO_View_VY_SOP_Detail[[#This Row],[Due_Date]], Table_cherry_TWO_View_VY_SOP_Detail[[#This Row],[Today]])</f>
        <v>1469</v>
      </c>
      <c r="I679" s="2">
        <f t="shared" ca="1" si="10"/>
        <v>41539</v>
      </c>
      <c r="J679" s="1">
        <v>42978</v>
      </c>
      <c r="K679" s="1">
        <v>42978</v>
      </c>
      <c r="L679" s="1">
        <v>1</v>
      </c>
      <c r="M679" s="1">
        <v>43008</v>
      </c>
      <c r="N679">
        <v>397</v>
      </c>
      <c r="O679" t="s">
        <v>75</v>
      </c>
      <c r="P679" t="s">
        <v>1193</v>
      </c>
      <c r="Q679" t="s">
        <v>1194</v>
      </c>
      <c r="R679" t="s">
        <v>78</v>
      </c>
      <c r="S679" t="s">
        <v>125</v>
      </c>
      <c r="T679" t="s">
        <v>80</v>
      </c>
      <c r="U679" t="s">
        <v>80</v>
      </c>
      <c r="V679" t="s">
        <v>104</v>
      </c>
      <c r="W679" t="s">
        <v>104</v>
      </c>
      <c r="X679" t="s">
        <v>105</v>
      </c>
      <c r="Y679" t="s">
        <v>105</v>
      </c>
      <c r="Z679" t="s">
        <v>83</v>
      </c>
      <c r="AA679" t="s">
        <v>84</v>
      </c>
      <c r="AB679" t="s">
        <v>84</v>
      </c>
      <c r="AC679" t="s">
        <v>86</v>
      </c>
      <c r="AD679" t="s">
        <v>80</v>
      </c>
      <c r="AE679" t="s">
        <v>1194</v>
      </c>
      <c r="AF679" t="s">
        <v>78</v>
      </c>
      <c r="AG679" t="s">
        <v>78</v>
      </c>
      <c r="AH679" t="s">
        <v>78</v>
      </c>
      <c r="AI679" t="s">
        <v>1195</v>
      </c>
      <c r="AJ679" t="s">
        <v>148</v>
      </c>
      <c r="AK679" t="s">
        <v>1196</v>
      </c>
      <c r="AL679" t="s">
        <v>91</v>
      </c>
      <c r="AM679" t="s">
        <v>80</v>
      </c>
      <c r="AN679" t="s">
        <v>1194</v>
      </c>
      <c r="AO679" t="s">
        <v>78</v>
      </c>
      <c r="AP679" t="s">
        <v>78</v>
      </c>
      <c r="AQ679" t="s">
        <v>78</v>
      </c>
      <c r="AR679" t="s">
        <v>1195</v>
      </c>
      <c r="AS679" t="s">
        <v>148</v>
      </c>
      <c r="AT679" t="s">
        <v>1196</v>
      </c>
      <c r="AU679" t="s">
        <v>91</v>
      </c>
      <c r="AV679">
        <v>577.79999999999995</v>
      </c>
      <c r="AW679">
        <v>0</v>
      </c>
      <c r="AX679">
        <v>540</v>
      </c>
      <c r="AY679">
        <v>0</v>
      </c>
      <c r="AZ679">
        <v>0</v>
      </c>
      <c r="BA679">
        <v>37.799999999999997</v>
      </c>
      <c r="BB679" t="s">
        <v>92</v>
      </c>
      <c r="BC679" s="1">
        <v>42978</v>
      </c>
      <c r="BD679" s="1">
        <v>42978</v>
      </c>
      <c r="BE679" t="s">
        <v>125</v>
      </c>
      <c r="BF679" t="s">
        <v>78</v>
      </c>
      <c r="BG679" t="s">
        <v>78</v>
      </c>
      <c r="BH679">
        <v>16384</v>
      </c>
      <c r="BI679">
        <v>0</v>
      </c>
      <c r="BJ679" t="s">
        <v>94</v>
      </c>
      <c r="BK679" t="s">
        <v>473</v>
      </c>
      <c r="BL679" t="s">
        <v>1197</v>
      </c>
      <c r="BM679">
        <v>6</v>
      </c>
      <c r="BN679" t="s">
        <v>97</v>
      </c>
      <c r="BO679">
        <v>1</v>
      </c>
      <c r="BP679">
        <v>6</v>
      </c>
      <c r="BQ679">
        <v>90</v>
      </c>
      <c r="BR679">
        <v>540</v>
      </c>
      <c r="BS679" t="s">
        <v>98</v>
      </c>
      <c r="BT679">
        <v>0</v>
      </c>
      <c r="BU679">
        <v>0</v>
      </c>
      <c r="BV679">
        <v>0</v>
      </c>
      <c r="BW679">
        <v>60</v>
      </c>
      <c r="BX679">
        <v>360</v>
      </c>
      <c r="BY679">
        <v>180</v>
      </c>
      <c r="BZ679">
        <v>33.333333333333329</v>
      </c>
      <c r="CA679" t="s">
        <v>372</v>
      </c>
      <c r="CB679" t="s">
        <v>78</v>
      </c>
    </row>
    <row r="680" spans="1:80" x14ac:dyDescent="0.25">
      <c r="A680" t="s">
        <v>1198</v>
      </c>
      <c r="B680" t="s">
        <v>202</v>
      </c>
      <c r="C680">
        <f>YEAR(Table_cherry_TWO_View_VY_SOP_Detail[[#This Row],[Document_Date]])</f>
        <v>2017</v>
      </c>
      <c r="D680">
        <f>MONTH(Table_cherry_TWO_View_VY_SOP_Detail[[#This Row],[Document_Date]])</f>
        <v>8</v>
      </c>
      <c r="E680" t="str">
        <f>TEXT(Table_cherry_TWO_View_VY_SOP_Detail[[#This Row],[Document_Date]], "yyyy-MMM")</f>
        <v>2017-Aug</v>
      </c>
      <c r="F680" s="3">
        <f>WEEKDAY(Table_cherry_TWO_View_VY_SOP_Detail[[#This Row],[Document_Date]])</f>
        <v>5</v>
      </c>
      <c r="G680">
        <f>WEEKNUM(Table_cherry_TWO_View_VY_SOP_Detail[[#This Row],[Document_Date]])</f>
        <v>35</v>
      </c>
      <c r="H680">
        <f ca="1">_xlfn.DAYS(Table_cherry_TWO_View_VY_SOP_Detail[[#This Row],[Due_Date]], Table_cherry_TWO_View_VY_SOP_Detail[[#This Row],[Today]])</f>
        <v>1469</v>
      </c>
      <c r="I680" s="2">
        <f t="shared" ca="1" si="10"/>
        <v>41539</v>
      </c>
      <c r="J680" s="1">
        <v>42978</v>
      </c>
      <c r="K680" s="1">
        <v>42978</v>
      </c>
      <c r="L680" s="1">
        <v>1</v>
      </c>
      <c r="M680" s="1">
        <v>43008</v>
      </c>
      <c r="N680">
        <v>398</v>
      </c>
      <c r="O680" t="s">
        <v>75</v>
      </c>
      <c r="P680" t="s">
        <v>1180</v>
      </c>
      <c r="Q680" t="s">
        <v>1181</v>
      </c>
      <c r="R680" t="s">
        <v>78</v>
      </c>
      <c r="S680" t="s">
        <v>125</v>
      </c>
      <c r="T680" t="s">
        <v>80</v>
      </c>
      <c r="U680" t="s">
        <v>80</v>
      </c>
      <c r="V680" t="s">
        <v>104</v>
      </c>
      <c r="W680" t="s">
        <v>104</v>
      </c>
      <c r="X680" t="s">
        <v>105</v>
      </c>
      <c r="Y680" t="s">
        <v>105</v>
      </c>
      <c r="Z680" t="s">
        <v>83</v>
      </c>
      <c r="AA680" t="s">
        <v>145</v>
      </c>
      <c r="AB680" t="s">
        <v>145</v>
      </c>
      <c r="AC680" t="s">
        <v>86</v>
      </c>
      <c r="AD680" t="s">
        <v>86</v>
      </c>
      <c r="AE680" t="s">
        <v>1181</v>
      </c>
      <c r="AF680" t="s">
        <v>1183</v>
      </c>
      <c r="AG680" t="s">
        <v>78</v>
      </c>
      <c r="AH680" t="s">
        <v>78</v>
      </c>
      <c r="AI680" t="s">
        <v>147</v>
      </c>
      <c r="AJ680" t="s">
        <v>148</v>
      </c>
      <c r="AK680" t="s">
        <v>1184</v>
      </c>
      <c r="AL680" t="s">
        <v>91</v>
      </c>
      <c r="AM680" t="s">
        <v>86</v>
      </c>
      <c r="AN680" t="s">
        <v>1181</v>
      </c>
      <c r="AO680" t="s">
        <v>1183</v>
      </c>
      <c r="AP680" t="s">
        <v>78</v>
      </c>
      <c r="AQ680" t="s">
        <v>78</v>
      </c>
      <c r="AR680" t="s">
        <v>147</v>
      </c>
      <c r="AS680" t="s">
        <v>148</v>
      </c>
      <c r="AT680" t="s">
        <v>1184</v>
      </c>
      <c r="AU680" t="s">
        <v>91</v>
      </c>
      <c r="AV680">
        <v>2806.61</v>
      </c>
      <c r="AW680">
        <v>0</v>
      </c>
      <c r="AX680">
        <v>2623</v>
      </c>
      <c r="AY680">
        <v>0</v>
      </c>
      <c r="AZ680">
        <v>0</v>
      </c>
      <c r="BA680">
        <v>183.61</v>
      </c>
      <c r="BB680" t="s">
        <v>92</v>
      </c>
      <c r="BC680" s="1">
        <v>42978</v>
      </c>
      <c r="BD680" s="1">
        <v>42978</v>
      </c>
      <c r="BE680" t="s">
        <v>125</v>
      </c>
      <c r="BF680" t="s">
        <v>78</v>
      </c>
      <c r="BG680" t="s">
        <v>78</v>
      </c>
      <c r="BH680">
        <v>16384</v>
      </c>
      <c r="BI680">
        <v>0</v>
      </c>
      <c r="BJ680" t="s">
        <v>94</v>
      </c>
      <c r="BK680" t="s">
        <v>543</v>
      </c>
      <c r="BL680" t="s">
        <v>1199</v>
      </c>
      <c r="BM680">
        <v>1</v>
      </c>
      <c r="BN680" t="s">
        <v>97</v>
      </c>
      <c r="BO680">
        <v>1</v>
      </c>
      <c r="BP680">
        <v>1</v>
      </c>
      <c r="BQ680">
        <v>2623</v>
      </c>
      <c r="BR680">
        <v>2623</v>
      </c>
      <c r="BS680" t="s">
        <v>98</v>
      </c>
      <c r="BT680">
        <v>0</v>
      </c>
      <c r="BU680">
        <v>0</v>
      </c>
      <c r="BV680">
        <v>0</v>
      </c>
      <c r="BW680">
        <v>2150</v>
      </c>
      <c r="BX680">
        <v>2150</v>
      </c>
      <c r="BY680">
        <v>473</v>
      </c>
      <c r="BZ680">
        <v>18.032786885245901</v>
      </c>
      <c r="CA680" t="s">
        <v>1186</v>
      </c>
      <c r="CB680" t="s">
        <v>78</v>
      </c>
    </row>
    <row r="681" spans="1:80" x14ac:dyDescent="0.25">
      <c r="A681" t="s">
        <v>1200</v>
      </c>
      <c r="B681" t="s">
        <v>212</v>
      </c>
      <c r="C681">
        <f>YEAR(Table_cherry_TWO_View_VY_SOP_Detail[[#This Row],[Document_Date]])</f>
        <v>2018</v>
      </c>
      <c r="D681">
        <f>MONTH(Table_cherry_TWO_View_VY_SOP_Detail[[#This Row],[Document_Date]])</f>
        <v>8</v>
      </c>
      <c r="E681" t="str">
        <f>TEXT(Table_cherry_TWO_View_VY_SOP_Detail[[#This Row],[Document_Date]], "yyyy-MMM")</f>
        <v>2018-Aug</v>
      </c>
      <c r="F681" s="3">
        <f>WEEKDAY(Table_cherry_TWO_View_VY_SOP_Detail[[#This Row],[Document_Date]])</f>
        <v>2</v>
      </c>
      <c r="G681">
        <f>WEEKNUM(Table_cherry_TWO_View_VY_SOP_Detail[[#This Row],[Document_Date]])</f>
        <v>32</v>
      </c>
      <c r="H681">
        <f ca="1">_xlfn.DAYS(Table_cherry_TWO_View_VY_SOP_Detail[[#This Row],[Due_Date]], Table_cherry_TWO_View_VY_SOP_Detail[[#This Row],[Today]])</f>
        <v>1779</v>
      </c>
      <c r="I681" s="2">
        <f t="shared" ca="1" si="10"/>
        <v>41539</v>
      </c>
      <c r="J681" s="1">
        <v>43318</v>
      </c>
      <c r="K681" s="1">
        <v>43318</v>
      </c>
      <c r="L681" s="1">
        <v>43318</v>
      </c>
      <c r="M681" s="1">
        <v>43318</v>
      </c>
      <c r="N681">
        <v>400</v>
      </c>
      <c r="O681" t="s">
        <v>114</v>
      </c>
      <c r="P681" t="s">
        <v>129</v>
      </c>
      <c r="Q681" t="s">
        <v>130</v>
      </c>
      <c r="R681" t="s">
        <v>78</v>
      </c>
      <c r="S681" t="s">
        <v>1201</v>
      </c>
      <c r="T681" t="s">
        <v>80</v>
      </c>
      <c r="U681" t="s">
        <v>1202</v>
      </c>
      <c r="V681" t="s">
        <v>131</v>
      </c>
      <c r="W681" t="s">
        <v>131</v>
      </c>
      <c r="X681" t="s">
        <v>132</v>
      </c>
      <c r="Y681" t="s">
        <v>132</v>
      </c>
      <c r="Z681" t="s">
        <v>78</v>
      </c>
      <c r="AA681" t="s">
        <v>84</v>
      </c>
      <c r="AB681" t="s">
        <v>84</v>
      </c>
      <c r="AC681" t="s">
        <v>85</v>
      </c>
      <c r="AD681" t="s">
        <v>86</v>
      </c>
      <c r="AE681" t="s">
        <v>130</v>
      </c>
      <c r="AF681" t="s">
        <v>155</v>
      </c>
      <c r="AG681" t="s">
        <v>156</v>
      </c>
      <c r="AH681" t="s">
        <v>78</v>
      </c>
      <c r="AI681" t="s">
        <v>135</v>
      </c>
      <c r="AJ681" t="s">
        <v>136</v>
      </c>
      <c r="AK681" t="s">
        <v>137</v>
      </c>
      <c r="AL681" t="s">
        <v>91</v>
      </c>
      <c r="AM681" t="s">
        <v>86</v>
      </c>
      <c r="AN681" t="s">
        <v>130</v>
      </c>
      <c r="AO681" t="s">
        <v>155</v>
      </c>
      <c r="AP681" t="s">
        <v>156</v>
      </c>
      <c r="AQ681" t="s">
        <v>78</v>
      </c>
      <c r="AR681" t="s">
        <v>135</v>
      </c>
      <c r="AS681" t="s">
        <v>136</v>
      </c>
      <c r="AT681" t="s">
        <v>137</v>
      </c>
      <c r="AU681" t="s">
        <v>91</v>
      </c>
      <c r="AV681">
        <v>-128.4</v>
      </c>
      <c r="AW681">
        <v>0</v>
      </c>
      <c r="AX681">
        <v>-120</v>
      </c>
      <c r="AY681">
        <v>0</v>
      </c>
      <c r="AZ681">
        <v>0</v>
      </c>
      <c r="BA681">
        <v>-8.4</v>
      </c>
      <c r="BB681" t="s">
        <v>92</v>
      </c>
      <c r="BC681" s="1">
        <v>43318</v>
      </c>
      <c r="BD681" s="1">
        <v>43318</v>
      </c>
      <c r="BE681" t="s">
        <v>125</v>
      </c>
      <c r="BF681" t="s">
        <v>78</v>
      </c>
      <c r="BG681" t="s">
        <v>78</v>
      </c>
      <c r="BH681">
        <v>16384</v>
      </c>
      <c r="BI681">
        <v>0</v>
      </c>
      <c r="BJ681" t="s">
        <v>94</v>
      </c>
      <c r="BK681" t="s">
        <v>1178</v>
      </c>
      <c r="BL681" t="s">
        <v>1203</v>
      </c>
      <c r="BM681">
        <v>-2</v>
      </c>
      <c r="BN681" t="s">
        <v>97</v>
      </c>
      <c r="BO681">
        <v>1</v>
      </c>
      <c r="BP681">
        <v>-2</v>
      </c>
      <c r="BQ681">
        <v>-60</v>
      </c>
      <c r="BR681">
        <v>-120</v>
      </c>
      <c r="BS681" t="s">
        <v>98</v>
      </c>
      <c r="BT681">
        <v>0</v>
      </c>
      <c r="BU681">
        <v>0</v>
      </c>
      <c r="BV681">
        <v>0</v>
      </c>
      <c r="BW681">
        <v>-50</v>
      </c>
      <c r="BX681">
        <v>-50</v>
      </c>
      <c r="BY681">
        <v>-70</v>
      </c>
      <c r="BZ681">
        <v>-58.333333333333329</v>
      </c>
      <c r="CA681" t="s">
        <v>372</v>
      </c>
      <c r="CB681" t="s">
        <v>78</v>
      </c>
    </row>
    <row r="682" spans="1:80" x14ac:dyDescent="0.25">
      <c r="A682" t="s">
        <v>1204</v>
      </c>
      <c r="B682" t="s">
        <v>212</v>
      </c>
      <c r="C682">
        <f>YEAR(Table_cherry_TWO_View_VY_SOP_Detail[[#This Row],[Document_Date]])</f>
        <v>2018</v>
      </c>
      <c r="D682">
        <f>MONTH(Table_cherry_TWO_View_VY_SOP_Detail[[#This Row],[Document_Date]])</f>
        <v>8</v>
      </c>
      <c r="E682" t="str">
        <f>TEXT(Table_cherry_TWO_View_VY_SOP_Detail[[#This Row],[Document_Date]], "yyyy-MMM")</f>
        <v>2018-Aug</v>
      </c>
      <c r="F682" s="3">
        <f>WEEKDAY(Table_cherry_TWO_View_VY_SOP_Detail[[#This Row],[Document_Date]])</f>
        <v>2</v>
      </c>
      <c r="G682">
        <f>WEEKNUM(Table_cherry_TWO_View_VY_SOP_Detail[[#This Row],[Document_Date]])</f>
        <v>32</v>
      </c>
      <c r="H682">
        <f ca="1">_xlfn.DAYS(Table_cherry_TWO_View_VY_SOP_Detail[[#This Row],[Due_Date]], Table_cherry_TWO_View_VY_SOP_Detail[[#This Row],[Today]])</f>
        <v>1779</v>
      </c>
      <c r="I682" s="2">
        <f t="shared" ca="1" si="10"/>
        <v>41539</v>
      </c>
      <c r="J682" s="1">
        <v>43318</v>
      </c>
      <c r="K682" s="1">
        <v>43318</v>
      </c>
      <c r="L682" s="1">
        <v>43318</v>
      </c>
      <c r="M682" s="1">
        <v>43318</v>
      </c>
      <c r="N682">
        <v>401</v>
      </c>
      <c r="O682" t="s">
        <v>114</v>
      </c>
      <c r="P682" t="s">
        <v>1180</v>
      </c>
      <c r="Q682" t="s">
        <v>1181</v>
      </c>
      <c r="R682" t="s">
        <v>78</v>
      </c>
      <c r="S682" t="s">
        <v>1201</v>
      </c>
      <c r="T682" t="s">
        <v>80</v>
      </c>
      <c r="U682" t="s">
        <v>1202</v>
      </c>
      <c r="V682" t="s">
        <v>104</v>
      </c>
      <c r="W682" t="s">
        <v>104</v>
      </c>
      <c r="X682" t="s">
        <v>105</v>
      </c>
      <c r="Y682" t="s">
        <v>105</v>
      </c>
      <c r="Z682" t="s">
        <v>78</v>
      </c>
      <c r="AA682" t="s">
        <v>145</v>
      </c>
      <c r="AB682" t="s">
        <v>145</v>
      </c>
      <c r="AC682" t="s">
        <v>86</v>
      </c>
      <c r="AD682" t="s">
        <v>86</v>
      </c>
      <c r="AE682" t="s">
        <v>1181</v>
      </c>
      <c r="AF682" t="s">
        <v>1183</v>
      </c>
      <c r="AG682" t="s">
        <v>78</v>
      </c>
      <c r="AH682" t="s">
        <v>78</v>
      </c>
      <c r="AI682" t="s">
        <v>147</v>
      </c>
      <c r="AJ682" t="s">
        <v>148</v>
      </c>
      <c r="AK682" t="s">
        <v>1184</v>
      </c>
      <c r="AL682" t="s">
        <v>91</v>
      </c>
      <c r="AM682" t="s">
        <v>86</v>
      </c>
      <c r="AN682" t="s">
        <v>1181</v>
      </c>
      <c r="AO682" t="s">
        <v>1183</v>
      </c>
      <c r="AP682" t="s">
        <v>78</v>
      </c>
      <c r="AQ682" t="s">
        <v>78</v>
      </c>
      <c r="AR682" t="s">
        <v>147</v>
      </c>
      <c r="AS682" t="s">
        <v>148</v>
      </c>
      <c r="AT682" t="s">
        <v>1184</v>
      </c>
      <c r="AU682" t="s">
        <v>91</v>
      </c>
      <c r="AV682">
        <v>-2806.61</v>
      </c>
      <c r="AW682">
        <v>0</v>
      </c>
      <c r="AX682">
        <v>-2623</v>
      </c>
      <c r="AY682">
        <v>0</v>
      </c>
      <c r="AZ682">
        <v>0</v>
      </c>
      <c r="BA682">
        <v>-183.61</v>
      </c>
      <c r="BB682" t="s">
        <v>92</v>
      </c>
      <c r="BC682" s="1">
        <v>43318</v>
      </c>
      <c r="BD682" s="1">
        <v>43318</v>
      </c>
      <c r="BE682" t="s">
        <v>125</v>
      </c>
      <c r="BF682" t="s">
        <v>78</v>
      </c>
      <c r="BG682" t="s">
        <v>78</v>
      </c>
      <c r="BH682">
        <v>16384</v>
      </c>
      <c r="BI682">
        <v>0</v>
      </c>
      <c r="BJ682" t="s">
        <v>94</v>
      </c>
      <c r="BK682" t="s">
        <v>543</v>
      </c>
      <c r="BL682" t="s">
        <v>1185</v>
      </c>
      <c r="BM682">
        <v>-1</v>
      </c>
      <c r="BN682" t="s">
        <v>97</v>
      </c>
      <c r="BO682">
        <v>1</v>
      </c>
      <c r="BP682">
        <v>-1</v>
      </c>
      <c r="BQ682">
        <v>-2623</v>
      </c>
      <c r="BR682">
        <v>-2623</v>
      </c>
      <c r="BS682" t="s">
        <v>98</v>
      </c>
      <c r="BT682">
        <v>0</v>
      </c>
      <c r="BU682">
        <v>0</v>
      </c>
      <c r="BV682">
        <v>0</v>
      </c>
      <c r="BW682">
        <v>-2150</v>
      </c>
      <c r="BX682">
        <v>-2150</v>
      </c>
      <c r="BY682">
        <v>-473</v>
      </c>
      <c r="BZ682">
        <v>-18.032786885245901</v>
      </c>
      <c r="CA682" t="s">
        <v>1186</v>
      </c>
      <c r="CB682" t="s">
        <v>78</v>
      </c>
    </row>
    <row r="683" spans="1:80" x14ac:dyDescent="0.25">
      <c r="A683" t="s">
        <v>1205</v>
      </c>
      <c r="B683" t="s">
        <v>202</v>
      </c>
      <c r="C683">
        <f>YEAR(Table_cherry_TWO_View_VY_SOP_Detail[[#This Row],[Document_Date]])</f>
        <v>2016</v>
      </c>
      <c r="D683">
        <f>MONTH(Table_cherry_TWO_View_VY_SOP_Detail[[#This Row],[Document_Date]])</f>
        <v>1</v>
      </c>
      <c r="E683" t="str">
        <f>TEXT(Table_cherry_TWO_View_VY_SOP_Detail[[#This Row],[Document_Date]], "yyyy-MMM")</f>
        <v>2016-Jan</v>
      </c>
      <c r="F683" s="3">
        <f>WEEKDAY(Table_cherry_TWO_View_VY_SOP_Detail[[#This Row],[Document_Date]])</f>
        <v>6</v>
      </c>
      <c r="G683">
        <f>WEEKNUM(Table_cherry_TWO_View_VY_SOP_Detail[[#This Row],[Document_Date]])</f>
        <v>1</v>
      </c>
      <c r="H683">
        <f ca="1">_xlfn.DAYS(Table_cherry_TWO_View_VY_SOP_Detail[[#This Row],[Due_Date]], Table_cherry_TWO_View_VY_SOP_Detail[[#This Row],[Today]])</f>
        <v>861</v>
      </c>
      <c r="I683" s="2">
        <f t="shared" ca="1" si="10"/>
        <v>41539</v>
      </c>
      <c r="J683" s="1">
        <v>42370</v>
      </c>
      <c r="K683" s="1">
        <v>42370</v>
      </c>
      <c r="L683" s="1">
        <v>42370</v>
      </c>
      <c r="M683" s="1">
        <v>42400</v>
      </c>
      <c r="N683">
        <v>86</v>
      </c>
      <c r="O683" t="s">
        <v>75</v>
      </c>
      <c r="P683" t="s">
        <v>76</v>
      </c>
      <c r="Q683" t="s">
        <v>77</v>
      </c>
      <c r="R683" t="s">
        <v>78</v>
      </c>
      <c r="S683" t="s">
        <v>125</v>
      </c>
      <c r="T683" t="s">
        <v>80</v>
      </c>
      <c r="U683" t="s">
        <v>80</v>
      </c>
      <c r="V683" t="s">
        <v>81</v>
      </c>
      <c r="W683" t="s">
        <v>81</v>
      </c>
      <c r="X683" t="s">
        <v>82</v>
      </c>
      <c r="Y683" t="s">
        <v>82</v>
      </c>
      <c r="Z683" t="s">
        <v>83</v>
      </c>
      <c r="AA683" t="s">
        <v>84</v>
      </c>
      <c r="AB683" t="s">
        <v>84</v>
      </c>
      <c r="AC683" t="s">
        <v>85</v>
      </c>
      <c r="AD683" t="s">
        <v>86</v>
      </c>
      <c r="AE683" t="s">
        <v>77</v>
      </c>
      <c r="AF683" t="s">
        <v>87</v>
      </c>
      <c r="AG683" t="s">
        <v>78</v>
      </c>
      <c r="AH683" t="s">
        <v>78</v>
      </c>
      <c r="AI683" t="s">
        <v>88</v>
      </c>
      <c r="AJ683" t="s">
        <v>89</v>
      </c>
      <c r="AK683" t="s">
        <v>90</v>
      </c>
      <c r="AL683" t="s">
        <v>91</v>
      </c>
      <c r="AM683" t="s">
        <v>86</v>
      </c>
      <c r="AN683" t="s">
        <v>77</v>
      </c>
      <c r="AO683" t="s">
        <v>87</v>
      </c>
      <c r="AP683" t="s">
        <v>78</v>
      </c>
      <c r="AQ683" t="s">
        <v>78</v>
      </c>
      <c r="AR683" t="s">
        <v>88</v>
      </c>
      <c r="AS683" t="s">
        <v>89</v>
      </c>
      <c r="AT683" t="s">
        <v>90</v>
      </c>
      <c r="AU683" t="s">
        <v>91</v>
      </c>
      <c r="AV683">
        <v>3049.75</v>
      </c>
      <c r="AW683">
        <v>0</v>
      </c>
      <c r="AX683">
        <v>3049.75</v>
      </c>
      <c r="AY683">
        <v>0</v>
      </c>
      <c r="AZ683">
        <v>0</v>
      </c>
      <c r="BA683">
        <v>0</v>
      </c>
      <c r="BB683" t="s">
        <v>92</v>
      </c>
      <c r="BC683" s="1">
        <v>42370</v>
      </c>
      <c r="BD683" s="1">
        <v>42370</v>
      </c>
      <c r="BE683" t="s">
        <v>125</v>
      </c>
      <c r="BF683" t="s">
        <v>78</v>
      </c>
      <c r="BG683" t="s">
        <v>78</v>
      </c>
      <c r="BH683">
        <v>16384</v>
      </c>
      <c r="BI683">
        <v>0</v>
      </c>
      <c r="BJ683" t="s">
        <v>94</v>
      </c>
      <c r="BK683" t="s">
        <v>234</v>
      </c>
      <c r="BL683" t="s">
        <v>235</v>
      </c>
      <c r="BM683">
        <v>5</v>
      </c>
      <c r="BN683" t="s">
        <v>97</v>
      </c>
      <c r="BO683">
        <v>1</v>
      </c>
      <c r="BP683">
        <v>5</v>
      </c>
      <c r="BQ683">
        <v>609.95000000000005</v>
      </c>
      <c r="BR683">
        <v>3049.75</v>
      </c>
      <c r="BS683" t="s">
        <v>98</v>
      </c>
      <c r="BT683">
        <v>0</v>
      </c>
      <c r="BU683">
        <v>0</v>
      </c>
      <c r="BV683">
        <v>0</v>
      </c>
      <c r="BW683">
        <v>301.54000000000002</v>
      </c>
      <c r="BX683">
        <v>1507.7</v>
      </c>
      <c r="BY683">
        <v>1542.05</v>
      </c>
      <c r="BZ683">
        <v>50.563160914829083</v>
      </c>
      <c r="CA683" t="s">
        <v>99</v>
      </c>
      <c r="CB683" t="s">
        <v>78</v>
      </c>
    </row>
    <row r="684" spans="1:80" x14ac:dyDescent="0.25">
      <c r="A684" t="s">
        <v>1206</v>
      </c>
      <c r="B684" t="s">
        <v>202</v>
      </c>
      <c r="C684">
        <f>YEAR(Table_cherry_TWO_View_VY_SOP_Detail[[#This Row],[Document_Date]])</f>
        <v>2016</v>
      </c>
      <c r="D684">
        <f>MONTH(Table_cherry_TWO_View_VY_SOP_Detail[[#This Row],[Document_Date]])</f>
        <v>1</v>
      </c>
      <c r="E684" t="str">
        <f>TEXT(Table_cherry_TWO_View_VY_SOP_Detail[[#This Row],[Document_Date]], "yyyy-MMM")</f>
        <v>2016-Jan</v>
      </c>
      <c r="F684" s="3">
        <f>WEEKDAY(Table_cherry_TWO_View_VY_SOP_Detail[[#This Row],[Document_Date]])</f>
        <v>7</v>
      </c>
      <c r="G684">
        <f>WEEKNUM(Table_cherry_TWO_View_VY_SOP_Detail[[#This Row],[Document_Date]])</f>
        <v>1</v>
      </c>
      <c r="H684">
        <f ca="1">_xlfn.DAYS(Table_cherry_TWO_View_VY_SOP_Detail[[#This Row],[Due_Date]], Table_cherry_TWO_View_VY_SOP_Detail[[#This Row],[Today]])</f>
        <v>862</v>
      </c>
      <c r="I684" s="2">
        <f t="shared" ca="1" si="10"/>
        <v>41539</v>
      </c>
      <c r="J684" s="1">
        <v>42371</v>
      </c>
      <c r="K684" s="1">
        <v>42371</v>
      </c>
      <c r="L684" s="1">
        <v>42371</v>
      </c>
      <c r="M684" s="1">
        <v>42401</v>
      </c>
      <c r="N684">
        <v>87</v>
      </c>
      <c r="O684" t="s">
        <v>75</v>
      </c>
      <c r="P684" t="s">
        <v>101</v>
      </c>
      <c r="Q684" t="s">
        <v>102</v>
      </c>
      <c r="R684" t="s">
        <v>78</v>
      </c>
      <c r="S684" t="s">
        <v>125</v>
      </c>
      <c r="T684" t="s">
        <v>80</v>
      </c>
      <c r="U684" t="s">
        <v>80</v>
      </c>
      <c r="V684" t="s">
        <v>104</v>
      </c>
      <c r="W684" t="s">
        <v>104</v>
      </c>
      <c r="X684" t="s">
        <v>105</v>
      </c>
      <c r="Y684" t="s">
        <v>105</v>
      </c>
      <c r="Z684" t="s">
        <v>83</v>
      </c>
      <c r="AA684" t="s">
        <v>84</v>
      </c>
      <c r="AB684" t="s">
        <v>84</v>
      </c>
      <c r="AC684" t="s">
        <v>86</v>
      </c>
      <c r="AD684" t="s">
        <v>86</v>
      </c>
      <c r="AE684" t="s">
        <v>102</v>
      </c>
      <c r="AF684" t="s">
        <v>106</v>
      </c>
      <c r="AG684" t="s">
        <v>78</v>
      </c>
      <c r="AH684" t="s">
        <v>78</v>
      </c>
      <c r="AI684" t="s">
        <v>107</v>
      </c>
      <c r="AJ684" t="s">
        <v>108</v>
      </c>
      <c r="AK684" t="s">
        <v>109</v>
      </c>
      <c r="AL684" t="s">
        <v>91</v>
      </c>
      <c r="AM684" t="s">
        <v>86</v>
      </c>
      <c r="AN684" t="s">
        <v>102</v>
      </c>
      <c r="AO684" t="s">
        <v>106</v>
      </c>
      <c r="AP684" t="s">
        <v>78</v>
      </c>
      <c r="AQ684" t="s">
        <v>78</v>
      </c>
      <c r="AR684" t="s">
        <v>107</v>
      </c>
      <c r="AS684" t="s">
        <v>108</v>
      </c>
      <c r="AT684" t="s">
        <v>109</v>
      </c>
      <c r="AU684" t="s">
        <v>91</v>
      </c>
      <c r="AV684">
        <v>1139.7</v>
      </c>
      <c r="AW684">
        <v>0</v>
      </c>
      <c r="AX684">
        <v>1139.7</v>
      </c>
      <c r="AY684">
        <v>0</v>
      </c>
      <c r="AZ684">
        <v>0</v>
      </c>
      <c r="BA684">
        <v>0</v>
      </c>
      <c r="BB684" t="s">
        <v>92</v>
      </c>
      <c r="BC684" s="1">
        <v>42371</v>
      </c>
      <c r="BD684" s="1">
        <v>42371</v>
      </c>
      <c r="BE684" t="s">
        <v>125</v>
      </c>
      <c r="BF684" t="s">
        <v>78</v>
      </c>
      <c r="BG684" t="s">
        <v>78</v>
      </c>
      <c r="BH684">
        <v>16384</v>
      </c>
      <c r="BI684">
        <v>0</v>
      </c>
      <c r="BJ684" t="s">
        <v>94</v>
      </c>
      <c r="BK684" t="s">
        <v>245</v>
      </c>
      <c r="BL684" t="s">
        <v>246</v>
      </c>
      <c r="BM684">
        <v>6</v>
      </c>
      <c r="BN684" t="s">
        <v>97</v>
      </c>
      <c r="BO684">
        <v>1</v>
      </c>
      <c r="BP684">
        <v>6</v>
      </c>
      <c r="BQ684">
        <v>189.95</v>
      </c>
      <c r="BR684">
        <v>1139.7</v>
      </c>
      <c r="BS684" t="s">
        <v>98</v>
      </c>
      <c r="BT684">
        <v>0</v>
      </c>
      <c r="BU684">
        <v>0</v>
      </c>
      <c r="BV684">
        <v>0</v>
      </c>
      <c r="BW684">
        <v>92.59</v>
      </c>
      <c r="BX684">
        <v>555.54</v>
      </c>
      <c r="BY684">
        <v>584.16</v>
      </c>
      <c r="BZ684">
        <v>51.255593577257173</v>
      </c>
      <c r="CA684" t="s">
        <v>221</v>
      </c>
      <c r="CB684" t="s">
        <v>222</v>
      </c>
    </row>
    <row r="685" spans="1:80" x14ac:dyDescent="0.25">
      <c r="A685" t="s">
        <v>1207</v>
      </c>
      <c r="B685" t="s">
        <v>202</v>
      </c>
      <c r="C685">
        <f>YEAR(Table_cherry_TWO_View_VY_SOP_Detail[[#This Row],[Document_Date]])</f>
        <v>2016</v>
      </c>
      <c r="D685">
        <f>MONTH(Table_cherry_TWO_View_VY_SOP_Detail[[#This Row],[Document_Date]])</f>
        <v>1</v>
      </c>
      <c r="E685" t="str">
        <f>TEXT(Table_cherry_TWO_View_VY_SOP_Detail[[#This Row],[Document_Date]], "yyyy-MMM")</f>
        <v>2016-Jan</v>
      </c>
      <c r="F685" s="3">
        <f>WEEKDAY(Table_cherry_TWO_View_VY_SOP_Detail[[#This Row],[Document_Date]])</f>
        <v>1</v>
      </c>
      <c r="G685">
        <f>WEEKNUM(Table_cherry_TWO_View_VY_SOP_Detail[[#This Row],[Document_Date]])</f>
        <v>2</v>
      </c>
      <c r="H685">
        <f ca="1">_xlfn.DAYS(Table_cherry_TWO_View_VY_SOP_Detail[[#This Row],[Due_Date]], Table_cherry_TWO_View_VY_SOP_Detail[[#This Row],[Today]])</f>
        <v>863</v>
      </c>
      <c r="I685" s="2">
        <f t="shared" ca="1" si="10"/>
        <v>41539</v>
      </c>
      <c r="J685" s="1">
        <v>42372</v>
      </c>
      <c r="K685" s="1">
        <v>42372</v>
      </c>
      <c r="L685" s="1">
        <v>42372</v>
      </c>
      <c r="M685" s="1">
        <v>42402</v>
      </c>
      <c r="N685">
        <v>88</v>
      </c>
      <c r="O685" t="s">
        <v>75</v>
      </c>
      <c r="P685" t="s">
        <v>142</v>
      </c>
      <c r="Q685" t="s">
        <v>143</v>
      </c>
      <c r="R685" t="s">
        <v>78</v>
      </c>
      <c r="S685" t="s">
        <v>125</v>
      </c>
      <c r="T685" t="s">
        <v>80</v>
      </c>
      <c r="U685" t="s">
        <v>80</v>
      </c>
      <c r="V685" t="s">
        <v>104</v>
      </c>
      <c r="W685" t="s">
        <v>104</v>
      </c>
      <c r="X685" t="s">
        <v>105</v>
      </c>
      <c r="Y685" t="s">
        <v>105</v>
      </c>
      <c r="Z685" t="s">
        <v>83</v>
      </c>
      <c r="AA685" t="s">
        <v>145</v>
      </c>
      <c r="AB685" t="s">
        <v>145</v>
      </c>
      <c r="AC685" t="s">
        <v>86</v>
      </c>
      <c r="AD685" t="s">
        <v>80</v>
      </c>
      <c r="AE685" t="s">
        <v>143</v>
      </c>
      <c r="AF685" t="s">
        <v>146</v>
      </c>
      <c r="AG685" t="s">
        <v>78</v>
      </c>
      <c r="AH685" t="s">
        <v>78</v>
      </c>
      <c r="AI685" t="s">
        <v>147</v>
      </c>
      <c r="AJ685" t="s">
        <v>148</v>
      </c>
      <c r="AK685" t="s">
        <v>149</v>
      </c>
      <c r="AL685" t="s">
        <v>91</v>
      </c>
      <c r="AM685" t="s">
        <v>80</v>
      </c>
      <c r="AN685" t="s">
        <v>143</v>
      </c>
      <c r="AO685" t="s">
        <v>146</v>
      </c>
      <c r="AP685" t="s">
        <v>78</v>
      </c>
      <c r="AQ685" t="s">
        <v>78</v>
      </c>
      <c r="AR685" t="s">
        <v>147</v>
      </c>
      <c r="AS685" t="s">
        <v>148</v>
      </c>
      <c r="AT685" t="s">
        <v>149</v>
      </c>
      <c r="AU685" t="s">
        <v>91</v>
      </c>
      <c r="AV685">
        <v>1139.7</v>
      </c>
      <c r="AW685">
        <v>0</v>
      </c>
      <c r="AX685">
        <v>1139.7</v>
      </c>
      <c r="AY685">
        <v>0</v>
      </c>
      <c r="AZ685">
        <v>0</v>
      </c>
      <c r="BA685">
        <v>0</v>
      </c>
      <c r="BB685" t="s">
        <v>92</v>
      </c>
      <c r="BC685" s="1">
        <v>42372</v>
      </c>
      <c r="BD685" s="1">
        <v>42372</v>
      </c>
      <c r="BE685" t="s">
        <v>125</v>
      </c>
      <c r="BF685" t="s">
        <v>78</v>
      </c>
      <c r="BG685" t="s">
        <v>78</v>
      </c>
      <c r="BH685">
        <v>32768</v>
      </c>
      <c r="BI685">
        <v>0</v>
      </c>
      <c r="BJ685" t="s">
        <v>94</v>
      </c>
      <c r="BK685" t="s">
        <v>219</v>
      </c>
      <c r="BL685" t="s">
        <v>220</v>
      </c>
      <c r="BM685">
        <v>6</v>
      </c>
      <c r="BN685" t="s">
        <v>97</v>
      </c>
      <c r="BO685">
        <v>1</v>
      </c>
      <c r="BP685">
        <v>6</v>
      </c>
      <c r="BQ685">
        <v>189.95</v>
      </c>
      <c r="BR685">
        <v>1139.7</v>
      </c>
      <c r="BS685" t="s">
        <v>98</v>
      </c>
      <c r="BT685">
        <v>0</v>
      </c>
      <c r="BU685">
        <v>0</v>
      </c>
      <c r="BV685">
        <v>0</v>
      </c>
      <c r="BW685">
        <v>92.59</v>
      </c>
      <c r="BX685">
        <v>555.54</v>
      </c>
      <c r="BY685">
        <v>584.16</v>
      </c>
      <c r="BZ685">
        <v>51.255593577257173</v>
      </c>
      <c r="CA685" t="s">
        <v>221</v>
      </c>
      <c r="CB685" t="s">
        <v>222</v>
      </c>
    </row>
    <row r="686" spans="1:80" x14ac:dyDescent="0.25">
      <c r="A686" t="s">
        <v>1208</v>
      </c>
      <c r="B686" t="s">
        <v>202</v>
      </c>
      <c r="C686">
        <f>YEAR(Table_cherry_TWO_View_VY_SOP_Detail[[#This Row],[Document_Date]])</f>
        <v>2016</v>
      </c>
      <c r="D686">
        <f>MONTH(Table_cherry_TWO_View_VY_SOP_Detail[[#This Row],[Document_Date]])</f>
        <v>1</v>
      </c>
      <c r="E686" t="str">
        <f>TEXT(Table_cherry_TWO_View_VY_SOP_Detail[[#This Row],[Document_Date]], "yyyy-MMM")</f>
        <v>2016-Jan</v>
      </c>
      <c r="F686" s="3">
        <f>WEEKDAY(Table_cherry_TWO_View_VY_SOP_Detail[[#This Row],[Document_Date]])</f>
        <v>1</v>
      </c>
      <c r="G686">
        <f>WEEKNUM(Table_cherry_TWO_View_VY_SOP_Detail[[#This Row],[Document_Date]])</f>
        <v>2</v>
      </c>
      <c r="H686">
        <f ca="1">_xlfn.DAYS(Table_cherry_TWO_View_VY_SOP_Detail[[#This Row],[Due_Date]], Table_cherry_TWO_View_VY_SOP_Detail[[#This Row],[Today]])</f>
        <v>863</v>
      </c>
      <c r="I686" s="2">
        <f t="shared" ca="1" si="10"/>
        <v>41539</v>
      </c>
      <c r="J686" s="1">
        <v>42372</v>
      </c>
      <c r="K686" s="1">
        <v>42372</v>
      </c>
      <c r="L686" s="1">
        <v>42372</v>
      </c>
      <c r="M686" s="1">
        <v>42402</v>
      </c>
      <c r="N686">
        <v>89</v>
      </c>
      <c r="O686" t="s">
        <v>75</v>
      </c>
      <c r="P686" t="s">
        <v>162</v>
      </c>
      <c r="Q686" t="s">
        <v>163</v>
      </c>
      <c r="R686" t="s">
        <v>78</v>
      </c>
      <c r="S686" t="s">
        <v>125</v>
      </c>
      <c r="T686" t="s">
        <v>80</v>
      </c>
      <c r="U686" t="s">
        <v>80</v>
      </c>
      <c r="V686" t="s">
        <v>104</v>
      </c>
      <c r="W686" t="s">
        <v>104</v>
      </c>
      <c r="X686" t="s">
        <v>105</v>
      </c>
      <c r="Y686" t="s">
        <v>105</v>
      </c>
      <c r="Z686" t="s">
        <v>83</v>
      </c>
      <c r="AA686" t="s">
        <v>145</v>
      </c>
      <c r="AB686" t="s">
        <v>145</v>
      </c>
      <c r="AC686" t="s">
        <v>86</v>
      </c>
      <c r="AD686" t="s">
        <v>86</v>
      </c>
      <c r="AE686" t="s">
        <v>163</v>
      </c>
      <c r="AF686" t="s">
        <v>856</v>
      </c>
      <c r="AG686" t="s">
        <v>78</v>
      </c>
      <c r="AH686" t="s">
        <v>78</v>
      </c>
      <c r="AI686" t="s">
        <v>147</v>
      </c>
      <c r="AJ686" t="s">
        <v>148</v>
      </c>
      <c r="AK686" t="s">
        <v>165</v>
      </c>
      <c r="AL686" t="s">
        <v>91</v>
      </c>
      <c r="AM686" t="s">
        <v>86</v>
      </c>
      <c r="AN686" t="s">
        <v>163</v>
      </c>
      <c r="AO686" t="s">
        <v>856</v>
      </c>
      <c r="AP686" t="s">
        <v>78</v>
      </c>
      <c r="AQ686" t="s">
        <v>78</v>
      </c>
      <c r="AR686" t="s">
        <v>147</v>
      </c>
      <c r="AS686" t="s">
        <v>148</v>
      </c>
      <c r="AT686" t="s">
        <v>165</v>
      </c>
      <c r="AU686" t="s">
        <v>91</v>
      </c>
      <c r="AV686">
        <v>479.8</v>
      </c>
      <c r="AW686">
        <v>0</v>
      </c>
      <c r="AX686">
        <v>479.8</v>
      </c>
      <c r="AY686">
        <v>0</v>
      </c>
      <c r="AZ686">
        <v>0</v>
      </c>
      <c r="BA686">
        <v>0</v>
      </c>
      <c r="BB686" t="s">
        <v>92</v>
      </c>
      <c r="BC686" s="1">
        <v>42372</v>
      </c>
      <c r="BD686" s="1">
        <v>42372</v>
      </c>
      <c r="BE686" t="s">
        <v>125</v>
      </c>
      <c r="BF686" t="s">
        <v>78</v>
      </c>
      <c r="BG686" t="s">
        <v>78</v>
      </c>
      <c r="BH686">
        <v>16384</v>
      </c>
      <c r="BI686">
        <v>0</v>
      </c>
      <c r="BJ686" t="s">
        <v>94</v>
      </c>
      <c r="BK686" t="s">
        <v>342</v>
      </c>
      <c r="BL686" t="s">
        <v>343</v>
      </c>
      <c r="BM686">
        <v>4</v>
      </c>
      <c r="BN686" t="s">
        <v>97</v>
      </c>
      <c r="BO686">
        <v>1</v>
      </c>
      <c r="BP686">
        <v>4</v>
      </c>
      <c r="BQ686">
        <v>119.95</v>
      </c>
      <c r="BR686">
        <v>479.8</v>
      </c>
      <c r="BS686" t="s">
        <v>98</v>
      </c>
      <c r="BT686">
        <v>0</v>
      </c>
      <c r="BU686">
        <v>0</v>
      </c>
      <c r="BV686">
        <v>0</v>
      </c>
      <c r="BW686">
        <v>27.98</v>
      </c>
      <c r="BX686">
        <v>111.92</v>
      </c>
      <c r="BY686">
        <v>367.88</v>
      </c>
      <c r="BZ686">
        <v>76.673614005835759</v>
      </c>
      <c r="CA686" t="s">
        <v>99</v>
      </c>
      <c r="CB686" t="s">
        <v>78</v>
      </c>
    </row>
    <row r="687" spans="1:80" x14ac:dyDescent="0.25">
      <c r="A687" t="s">
        <v>1209</v>
      </c>
      <c r="B687" t="s">
        <v>202</v>
      </c>
      <c r="C687">
        <f>YEAR(Table_cherry_TWO_View_VY_SOP_Detail[[#This Row],[Document_Date]])</f>
        <v>2016</v>
      </c>
      <c r="D687">
        <f>MONTH(Table_cherry_TWO_View_VY_SOP_Detail[[#This Row],[Document_Date]])</f>
        <v>1</v>
      </c>
      <c r="E687" t="str">
        <f>TEXT(Table_cherry_TWO_View_VY_SOP_Detail[[#This Row],[Document_Date]], "yyyy-MMM")</f>
        <v>2016-Jan</v>
      </c>
      <c r="F687" s="3">
        <f>WEEKDAY(Table_cherry_TWO_View_VY_SOP_Detail[[#This Row],[Document_Date]])</f>
        <v>2</v>
      </c>
      <c r="G687">
        <f>WEEKNUM(Table_cherry_TWO_View_VY_SOP_Detail[[#This Row],[Document_Date]])</f>
        <v>2</v>
      </c>
      <c r="H687">
        <f ca="1">_xlfn.DAYS(Table_cherry_TWO_View_VY_SOP_Detail[[#This Row],[Due_Date]], Table_cherry_TWO_View_VY_SOP_Detail[[#This Row],[Today]])</f>
        <v>864</v>
      </c>
      <c r="I687" s="2">
        <f t="shared" ca="1" si="10"/>
        <v>41539</v>
      </c>
      <c r="J687" s="1">
        <v>42373</v>
      </c>
      <c r="K687" s="1">
        <v>42373</v>
      </c>
      <c r="L687" s="1">
        <v>42373</v>
      </c>
      <c r="M687" s="1">
        <v>42403</v>
      </c>
      <c r="N687">
        <v>90</v>
      </c>
      <c r="O687" t="s">
        <v>75</v>
      </c>
      <c r="P687" t="s">
        <v>481</v>
      </c>
      <c r="Q687" t="s">
        <v>482</v>
      </c>
      <c r="R687" t="s">
        <v>78</v>
      </c>
      <c r="S687" t="s">
        <v>125</v>
      </c>
      <c r="T687" t="s">
        <v>80</v>
      </c>
      <c r="U687" t="s">
        <v>80</v>
      </c>
      <c r="V687" t="s">
        <v>318</v>
      </c>
      <c r="W687" t="s">
        <v>318</v>
      </c>
      <c r="X687" t="s">
        <v>319</v>
      </c>
      <c r="Y687" t="s">
        <v>319</v>
      </c>
      <c r="Z687" t="s">
        <v>83</v>
      </c>
      <c r="AA687" t="s">
        <v>84</v>
      </c>
      <c r="AB687" t="s">
        <v>84</v>
      </c>
      <c r="AC687" t="s">
        <v>86</v>
      </c>
      <c r="AD687" t="s">
        <v>86</v>
      </c>
      <c r="AE687" t="s">
        <v>482</v>
      </c>
      <c r="AF687" t="s">
        <v>858</v>
      </c>
      <c r="AG687" t="s">
        <v>78</v>
      </c>
      <c r="AH687" t="s">
        <v>78</v>
      </c>
      <c r="AI687" t="s">
        <v>321</v>
      </c>
      <c r="AJ687" t="s">
        <v>322</v>
      </c>
      <c r="AK687" t="s">
        <v>323</v>
      </c>
      <c r="AL687" t="s">
        <v>124</v>
      </c>
      <c r="AM687" t="s">
        <v>86</v>
      </c>
      <c r="AN687" t="s">
        <v>482</v>
      </c>
      <c r="AO687" t="s">
        <v>858</v>
      </c>
      <c r="AP687" t="s">
        <v>78</v>
      </c>
      <c r="AQ687" t="s">
        <v>78</v>
      </c>
      <c r="AR687" t="s">
        <v>321</v>
      </c>
      <c r="AS687" t="s">
        <v>322</v>
      </c>
      <c r="AT687" t="s">
        <v>323</v>
      </c>
      <c r="AU687" t="s">
        <v>124</v>
      </c>
      <c r="AV687">
        <v>379.9</v>
      </c>
      <c r="AW687">
        <v>0</v>
      </c>
      <c r="AX687">
        <v>379.9</v>
      </c>
      <c r="AY687">
        <v>0</v>
      </c>
      <c r="AZ687">
        <v>0</v>
      </c>
      <c r="BA687">
        <v>0</v>
      </c>
      <c r="BB687" t="s">
        <v>92</v>
      </c>
      <c r="BC687" s="1">
        <v>42373</v>
      </c>
      <c r="BD687" s="1">
        <v>42373</v>
      </c>
      <c r="BE687" t="s">
        <v>125</v>
      </c>
      <c r="BF687" t="s">
        <v>78</v>
      </c>
      <c r="BG687" t="s">
        <v>78</v>
      </c>
      <c r="BH687">
        <v>16384</v>
      </c>
      <c r="BI687">
        <v>0</v>
      </c>
      <c r="BJ687" t="s">
        <v>94</v>
      </c>
      <c r="BK687" t="s">
        <v>219</v>
      </c>
      <c r="BL687" t="s">
        <v>220</v>
      </c>
      <c r="BM687">
        <v>2</v>
      </c>
      <c r="BN687" t="s">
        <v>97</v>
      </c>
      <c r="BO687">
        <v>1</v>
      </c>
      <c r="BP687">
        <v>2</v>
      </c>
      <c r="BQ687">
        <v>189.95</v>
      </c>
      <c r="BR687">
        <v>379.9</v>
      </c>
      <c r="BS687" t="s">
        <v>98</v>
      </c>
      <c r="BT687">
        <v>0</v>
      </c>
      <c r="BU687">
        <v>0</v>
      </c>
      <c r="BV687">
        <v>0</v>
      </c>
      <c r="BW687">
        <v>92.59</v>
      </c>
      <c r="BX687">
        <v>185.18</v>
      </c>
      <c r="BY687">
        <v>194.72</v>
      </c>
      <c r="BZ687">
        <v>51.255593577257173</v>
      </c>
      <c r="CA687" t="s">
        <v>221</v>
      </c>
      <c r="CB687" t="s">
        <v>222</v>
      </c>
    </row>
    <row r="688" spans="1:80" x14ac:dyDescent="0.25">
      <c r="A688" t="s">
        <v>1210</v>
      </c>
      <c r="B688" t="s">
        <v>202</v>
      </c>
      <c r="C688">
        <f>YEAR(Table_cherry_TWO_View_VY_SOP_Detail[[#This Row],[Document_Date]])</f>
        <v>2016</v>
      </c>
      <c r="D688">
        <f>MONTH(Table_cherry_TWO_View_VY_SOP_Detail[[#This Row],[Document_Date]])</f>
        <v>1</v>
      </c>
      <c r="E688" t="str">
        <f>TEXT(Table_cherry_TWO_View_VY_SOP_Detail[[#This Row],[Document_Date]], "yyyy-MMM")</f>
        <v>2016-Jan</v>
      </c>
      <c r="F688" s="3">
        <f>WEEKDAY(Table_cherry_TWO_View_VY_SOP_Detail[[#This Row],[Document_Date]])</f>
        <v>3</v>
      </c>
      <c r="G688">
        <f>WEEKNUM(Table_cherry_TWO_View_VY_SOP_Detail[[#This Row],[Document_Date]])</f>
        <v>2</v>
      </c>
      <c r="H688">
        <f ca="1">_xlfn.DAYS(Table_cherry_TWO_View_VY_SOP_Detail[[#This Row],[Due_Date]], Table_cherry_TWO_View_VY_SOP_Detail[[#This Row],[Today]])</f>
        <v>865</v>
      </c>
      <c r="I688" s="2">
        <f t="shared" ca="1" si="10"/>
        <v>41539</v>
      </c>
      <c r="J688" s="1">
        <v>42374</v>
      </c>
      <c r="K688" s="1">
        <v>42374</v>
      </c>
      <c r="L688" s="1">
        <v>42374</v>
      </c>
      <c r="M688" s="1">
        <v>42404</v>
      </c>
      <c r="N688">
        <v>91</v>
      </c>
      <c r="O688" t="s">
        <v>75</v>
      </c>
      <c r="P688" t="s">
        <v>142</v>
      </c>
      <c r="Q688" t="s">
        <v>143</v>
      </c>
      <c r="R688" t="s">
        <v>78</v>
      </c>
      <c r="S688" t="s">
        <v>125</v>
      </c>
      <c r="T688" t="s">
        <v>80</v>
      </c>
      <c r="U688" t="s">
        <v>80</v>
      </c>
      <c r="V688" t="s">
        <v>104</v>
      </c>
      <c r="W688" t="s">
        <v>104</v>
      </c>
      <c r="X688" t="s">
        <v>105</v>
      </c>
      <c r="Y688" t="s">
        <v>105</v>
      </c>
      <c r="Z688" t="s">
        <v>83</v>
      </c>
      <c r="AA688" t="s">
        <v>145</v>
      </c>
      <c r="AB688" t="s">
        <v>145</v>
      </c>
      <c r="AC688" t="s">
        <v>86</v>
      </c>
      <c r="AD688" t="s">
        <v>80</v>
      </c>
      <c r="AE688" t="s">
        <v>143</v>
      </c>
      <c r="AF688" t="s">
        <v>146</v>
      </c>
      <c r="AG688" t="s">
        <v>78</v>
      </c>
      <c r="AH688" t="s">
        <v>78</v>
      </c>
      <c r="AI688" t="s">
        <v>147</v>
      </c>
      <c r="AJ688" t="s">
        <v>148</v>
      </c>
      <c r="AK688" t="s">
        <v>149</v>
      </c>
      <c r="AL688" t="s">
        <v>91</v>
      </c>
      <c r="AM688" t="s">
        <v>80</v>
      </c>
      <c r="AN688" t="s">
        <v>143</v>
      </c>
      <c r="AO688" t="s">
        <v>146</v>
      </c>
      <c r="AP688" t="s">
        <v>78</v>
      </c>
      <c r="AQ688" t="s">
        <v>78</v>
      </c>
      <c r="AR688" t="s">
        <v>147</v>
      </c>
      <c r="AS688" t="s">
        <v>148</v>
      </c>
      <c r="AT688" t="s">
        <v>149</v>
      </c>
      <c r="AU688" t="s">
        <v>91</v>
      </c>
      <c r="AV688">
        <v>959.95</v>
      </c>
      <c r="AW688">
        <v>0</v>
      </c>
      <c r="AX688">
        <v>959.95</v>
      </c>
      <c r="AY688">
        <v>0</v>
      </c>
      <c r="AZ688">
        <v>0</v>
      </c>
      <c r="BA688">
        <v>0</v>
      </c>
      <c r="BB688" t="s">
        <v>92</v>
      </c>
      <c r="BC688" s="1">
        <v>42374</v>
      </c>
      <c r="BD688" s="1">
        <v>42374</v>
      </c>
      <c r="BE688" t="s">
        <v>125</v>
      </c>
      <c r="BF688" t="s">
        <v>78</v>
      </c>
      <c r="BG688" t="s">
        <v>78</v>
      </c>
      <c r="BH688">
        <v>16384</v>
      </c>
      <c r="BI688">
        <v>0</v>
      </c>
      <c r="BJ688" t="s">
        <v>94</v>
      </c>
      <c r="BK688" t="s">
        <v>860</v>
      </c>
      <c r="BL688" t="s">
        <v>861</v>
      </c>
      <c r="BM688">
        <v>1</v>
      </c>
      <c r="BN688" t="s">
        <v>97</v>
      </c>
      <c r="BO688">
        <v>1</v>
      </c>
      <c r="BP688">
        <v>1</v>
      </c>
      <c r="BQ688">
        <v>959.95</v>
      </c>
      <c r="BR688">
        <v>959.95</v>
      </c>
      <c r="BS688" t="s">
        <v>98</v>
      </c>
      <c r="BT688">
        <v>0</v>
      </c>
      <c r="BU688">
        <v>0</v>
      </c>
      <c r="BV688">
        <v>0</v>
      </c>
      <c r="BW688">
        <v>479.05</v>
      </c>
      <c r="BX688">
        <v>479.05</v>
      </c>
      <c r="BY688">
        <v>480.9</v>
      </c>
      <c r="BZ688">
        <v>50.09635918537424</v>
      </c>
      <c r="CA688" t="s">
        <v>99</v>
      </c>
      <c r="CB688" t="s">
        <v>78</v>
      </c>
    </row>
    <row r="689" spans="1:80" x14ac:dyDescent="0.25">
      <c r="A689" t="s">
        <v>1211</v>
      </c>
      <c r="B689" t="s">
        <v>202</v>
      </c>
      <c r="C689">
        <f>YEAR(Table_cherry_TWO_View_VY_SOP_Detail[[#This Row],[Document_Date]])</f>
        <v>2016</v>
      </c>
      <c r="D689">
        <f>MONTH(Table_cherry_TWO_View_VY_SOP_Detail[[#This Row],[Document_Date]])</f>
        <v>1</v>
      </c>
      <c r="E689" t="str">
        <f>TEXT(Table_cherry_TWO_View_VY_SOP_Detail[[#This Row],[Document_Date]], "yyyy-MMM")</f>
        <v>2016-Jan</v>
      </c>
      <c r="F689" s="3">
        <f>WEEKDAY(Table_cherry_TWO_View_VY_SOP_Detail[[#This Row],[Document_Date]])</f>
        <v>3</v>
      </c>
      <c r="G689">
        <f>WEEKNUM(Table_cherry_TWO_View_VY_SOP_Detail[[#This Row],[Document_Date]])</f>
        <v>2</v>
      </c>
      <c r="H689">
        <f ca="1">_xlfn.DAYS(Table_cherry_TWO_View_VY_SOP_Detail[[#This Row],[Due_Date]], Table_cherry_TWO_View_VY_SOP_Detail[[#This Row],[Today]])</f>
        <v>865</v>
      </c>
      <c r="I689" s="2">
        <f t="shared" ca="1" si="10"/>
        <v>41539</v>
      </c>
      <c r="J689" s="1">
        <v>42374</v>
      </c>
      <c r="K689" s="1">
        <v>42374</v>
      </c>
      <c r="L689" s="1">
        <v>42374</v>
      </c>
      <c r="M689" s="1">
        <v>42404</v>
      </c>
      <c r="N689">
        <v>92</v>
      </c>
      <c r="O689" t="s">
        <v>75</v>
      </c>
      <c r="P689" t="s">
        <v>142</v>
      </c>
      <c r="Q689" t="s">
        <v>143</v>
      </c>
      <c r="R689" t="s">
        <v>78</v>
      </c>
      <c r="S689" t="s">
        <v>125</v>
      </c>
      <c r="T689" t="s">
        <v>311</v>
      </c>
      <c r="U689" t="s">
        <v>311</v>
      </c>
      <c r="V689" t="s">
        <v>104</v>
      </c>
      <c r="W689" t="s">
        <v>104</v>
      </c>
      <c r="X689" t="s">
        <v>105</v>
      </c>
      <c r="Y689" t="s">
        <v>105</v>
      </c>
      <c r="Z689" t="s">
        <v>83</v>
      </c>
      <c r="AA689" t="s">
        <v>145</v>
      </c>
      <c r="AB689" t="s">
        <v>145</v>
      </c>
      <c r="AC689" t="s">
        <v>86</v>
      </c>
      <c r="AD689" t="s">
        <v>80</v>
      </c>
      <c r="AE689" t="s">
        <v>143</v>
      </c>
      <c r="AF689" t="s">
        <v>146</v>
      </c>
      <c r="AG689" t="s">
        <v>78</v>
      </c>
      <c r="AH689" t="s">
        <v>78</v>
      </c>
      <c r="AI689" t="s">
        <v>147</v>
      </c>
      <c r="AJ689" t="s">
        <v>148</v>
      </c>
      <c r="AK689" t="s">
        <v>149</v>
      </c>
      <c r="AL689" t="s">
        <v>91</v>
      </c>
      <c r="AM689" t="s">
        <v>80</v>
      </c>
      <c r="AN689" t="s">
        <v>143</v>
      </c>
      <c r="AO689" t="s">
        <v>146</v>
      </c>
      <c r="AP689" t="s">
        <v>78</v>
      </c>
      <c r="AQ689" t="s">
        <v>78</v>
      </c>
      <c r="AR689" t="s">
        <v>147</v>
      </c>
      <c r="AS689" t="s">
        <v>148</v>
      </c>
      <c r="AT689" t="s">
        <v>149</v>
      </c>
      <c r="AU689" t="s">
        <v>91</v>
      </c>
      <c r="AV689">
        <v>399.75</v>
      </c>
      <c r="AW689">
        <v>0</v>
      </c>
      <c r="AX689">
        <v>399.75</v>
      </c>
      <c r="AY689">
        <v>0</v>
      </c>
      <c r="AZ689">
        <v>0</v>
      </c>
      <c r="BA689">
        <v>0</v>
      </c>
      <c r="BB689" t="s">
        <v>92</v>
      </c>
      <c r="BC689" s="1">
        <v>42374</v>
      </c>
      <c r="BD689" s="1">
        <v>42374</v>
      </c>
      <c r="BE689" t="s">
        <v>125</v>
      </c>
      <c r="BF689" t="s">
        <v>78</v>
      </c>
      <c r="BG689" t="s">
        <v>78</v>
      </c>
      <c r="BH689">
        <v>16384</v>
      </c>
      <c r="BI689">
        <v>0</v>
      </c>
      <c r="BJ689" t="s">
        <v>94</v>
      </c>
      <c r="BK689" t="s">
        <v>761</v>
      </c>
      <c r="BL689" t="s">
        <v>762</v>
      </c>
      <c r="BM689">
        <v>5</v>
      </c>
      <c r="BN689" t="s">
        <v>97</v>
      </c>
      <c r="BO689">
        <v>1</v>
      </c>
      <c r="BP689">
        <v>5</v>
      </c>
      <c r="BQ689">
        <v>79.95</v>
      </c>
      <c r="BR689">
        <v>399.75</v>
      </c>
      <c r="BS689" t="s">
        <v>98</v>
      </c>
      <c r="BT689">
        <v>0</v>
      </c>
      <c r="BU689">
        <v>0</v>
      </c>
      <c r="BV689">
        <v>0</v>
      </c>
      <c r="BW689">
        <v>34.590000000000003</v>
      </c>
      <c r="BX689">
        <v>172.95</v>
      </c>
      <c r="BY689">
        <v>226.8</v>
      </c>
      <c r="BZ689">
        <v>56.735459662288932</v>
      </c>
      <c r="CA689" t="s">
        <v>99</v>
      </c>
      <c r="CB689" t="s">
        <v>78</v>
      </c>
    </row>
    <row r="690" spans="1:80" x14ac:dyDescent="0.25">
      <c r="A690" t="s">
        <v>1212</v>
      </c>
      <c r="B690" t="s">
        <v>202</v>
      </c>
      <c r="C690">
        <f>YEAR(Table_cherry_TWO_View_VY_SOP_Detail[[#This Row],[Document_Date]])</f>
        <v>2016</v>
      </c>
      <c r="D690">
        <f>MONTH(Table_cherry_TWO_View_VY_SOP_Detail[[#This Row],[Document_Date]])</f>
        <v>1</v>
      </c>
      <c r="E690" t="str">
        <f>TEXT(Table_cherry_TWO_View_VY_SOP_Detail[[#This Row],[Document_Date]], "yyyy-MMM")</f>
        <v>2016-Jan</v>
      </c>
      <c r="F690" s="3">
        <f>WEEKDAY(Table_cherry_TWO_View_VY_SOP_Detail[[#This Row],[Document_Date]])</f>
        <v>4</v>
      </c>
      <c r="G690">
        <f>WEEKNUM(Table_cherry_TWO_View_VY_SOP_Detail[[#This Row],[Document_Date]])</f>
        <v>2</v>
      </c>
      <c r="H690">
        <f ca="1">_xlfn.DAYS(Table_cherry_TWO_View_VY_SOP_Detail[[#This Row],[Due_Date]], Table_cherry_TWO_View_VY_SOP_Detail[[#This Row],[Today]])</f>
        <v>866</v>
      </c>
      <c r="I690" s="2">
        <f t="shared" ca="1" si="10"/>
        <v>41539</v>
      </c>
      <c r="J690" s="1">
        <v>42375</v>
      </c>
      <c r="K690" s="1">
        <v>42375</v>
      </c>
      <c r="L690" s="1">
        <v>42375</v>
      </c>
      <c r="M690" s="1">
        <v>42405</v>
      </c>
      <c r="N690">
        <v>93</v>
      </c>
      <c r="O690" t="s">
        <v>75</v>
      </c>
      <c r="P690" t="s">
        <v>309</v>
      </c>
      <c r="Q690" t="s">
        <v>310</v>
      </c>
      <c r="R690" t="s">
        <v>78</v>
      </c>
      <c r="S690" t="s">
        <v>125</v>
      </c>
      <c r="T690" t="s">
        <v>80</v>
      </c>
      <c r="U690" t="s">
        <v>80</v>
      </c>
      <c r="V690" t="s">
        <v>267</v>
      </c>
      <c r="W690" t="s">
        <v>267</v>
      </c>
      <c r="X690" t="s">
        <v>268</v>
      </c>
      <c r="Y690" t="s">
        <v>268</v>
      </c>
      <c r="Z690" t="s">
        <v>83</v>
      </c>
      <c r="AA690" t="s">
        <v>84</v>
      </c>
      <c r="AB690" t="s">
        <v>84</v>
      </c>
      <c r="AC690" t="s">
        <v>86</v>
      </c>
      <c r="AD690" t="s">
        <v>86</v>
      </c>
      <c r="AE690" t="s">
        <v>310</v>
      </c>
      <c r="AF690" t="s">
        <v>312</v>
      </c>
      <c r="AG690" t="s">
        <v>78</v>
      </c>
      <c r="AH690" t="s">
        <v>78</v>
      </c>
      <c r="AI690" t="s">
        <v>313</v>
      </c>
      <c r="AJ690" t="s">
        <v>278</v>
      </c>
      <c r="AK690" t="s">
        <v>314</v>
      </c>
      <c r="AL690" t="s">
        <v>91</v>
      </c>
      <c r="AM690" t="s">
        <v>86</v>
      </c>
      <c r="AN690" t="s">
        <v>310</v>
      </c>
      <c r="AO690" t="s">
        <v>312</v>
      </c>
      <c r="AP690" t="s">
        <v>78</v>
      </c>
      <c r="AQ690" t="s">
        <v>78</v>
      </c>
      <c r="AR690" t="s">
        <v>313</v>
      </c>
      <c r="AS690" t="s">
        <v>278</v>
      </c>
      <c r="AT690" t="s">
        <v>314</v>
      </c>
      <c r="AU690" t="s">
        <v>91</v>
      </c>
      <c r="AV690">
        <v>299.89999999999998</v>
      </c>
      <c r="AW690">
        <v>0</v>
      </c>
      <c r="AX690">
        <v>299.89999999999998</v>
      </c>
      <c r="AY690">
        <v>0</v>
      </c>
      <c r="AZ690">
        <v>0</v>
      </c>
      <c r="BA690">
        <v>0</v>
      </c>
      <c r="BB690" t="s">
        <v>92</v>
      </c>
      <c r="BC690" s="1">
        <v>42375</v>
      </c>
      <c r="BD690" s="1">
        <v>42375</v>
      </c>
      <c r="BE690" t="s">
        <v>125</v>
      </c>
      <c r="BF690" t="s">
        <v>78</v>
      </c>
      <c r="BG690" t="s">
        <v>78</v>
      </c>
      <c r="BH690">
        <v>49152</v>
      </c>
      <c r="BI690">
        <v>0</v>
      </c>
      <c r="BJ690" t="s">
        <v>94</v>
      </c>
      <c r="BK690" t="s">
        <v>864</v>
      </c>
      <c r="BL690" t="s">
        <v>865</v>
      </c>
      <c r="BM690">
        <v>2</v>
      </c>
      <c r="BN690" t="s">
        <v>97</v>
      </c>
      <c r="BO690">
        <v>1</v>
      </c>
      <c r="BP690">
        <v>2</v>
      </c>
      <c r="BQ690">
        <v>149.94999999999999</v>
      </c>
      <c r="BR690">
        <v>299.89999999999998</v>
      </c>
      <c r="BS690" t="s">
        <v>98</v>
      </c>
      <c r="BT690">
        <v>0</v>
      </c>
      <c r="BU690">
        <v>0</v>
      </c>
      <c r="BV690">
        <v>0</v>
      </c>
      <c r="BW690">
        <v>75.150000000000006</v>
      </c>
      <c r="BX690">
        <v>150.30000000000001</v>
      </c>
      <c r="BY690">
        <v>149.6</v>
      </c>
      <c r="BZ690">
        <v>49.883294431477161</v>
      </c>
      <c r="CA690" t="s">
        <v>99</v>
      </c>
      <c r="CB690" t="s">
        <v>78</v>
      </c>
    </row>
    <row r="691" spans="1:80" x14ac:dyDescent="0.25">
      <c r="A691" t="s">
        <v>1213</v>
      </c>
      <c r="B691" t="s">
        <v>202</v>
      </c>
      <c r="C691">
        <f>YEAR(Table_cherry_TWO_View_VY_SOP_Detail[[#This Row],[Document_Date]])</f>
        <v>2016</v>
      </c>
      <c r="D691">
        <f>MONTH(Table_cherry_TWO_View_VY_SOP_Detail[[#This Row],[Document_Date]])</f>
        <v>1</v>
      </c>
      <c r="E691" t="str">
        <f>TEXT(Table_cherry_TWO_View_VY_SOP_Detail[[#This Row],[Document_Date]], "yyyy-MMM")</f>
        <v>2016-Jan</v>
      </c>
      <c r="F691" s="3">
        <f>WEEKDAY(Table_cherry_TWO_View_VY_SOP_Detail[[#This Row],[Document_Date]])</f>
        <v>4</v>
      </c>
      <c r="G691">
        <f>WEEKNUM(Table_cherry_TWO_View_VY_SOP_Detail[[#This Row],[Document_Date]])</f>
        <v>2</v>
      </c>
      <c r="H691">
        <f ca="1">_xlfn.DAYS(Table_cherry_TWO_View_VY_SOP_Detail[[#This Row],[Due_Date]], Table_cherry_TWO_View_VY_SOP_Detail[[#This Row],[Today]])</f>
        <v>866</v>
      </c>
      <c r="I691" s="2">
        <f t="shared" ca="1" si="10"/>
        <v>41539</v>
      </c>
      <c r="J691" s="1">
        <v>42375</v>
      </c>
      <c r="K691" s="1">
        <v>42375</v>
      </c>
      <c r="L691" s="1">
        <v>42375</v>
      </c>
      <c r="M691" s="1">
        <v>42405</v>
      </c>
      <c r="N691">
        <v>94</v>
      </c>
      <c r="O691" t="s">
        <v>75</v>
      </c>
      <c r="P691" t="s">
        <v>829</v>
      </c>
      <c r="Q691" t="s">
        <v>830</v>
      </c>
      <c r="R691" t="s">
        <v>78</v>
      </c>
      <c r="S691" t="s">
        <v>125</v>
      </c>
      <c r="T691" t="s">
        <v>311</v>
      </c>
      <c r="U691" t="s">
        <v>311</v>
      </c>
      <c r="V691" t="s">
        <v>226</v>
      </c>
      <c r="W691" t="s">
        <v>226</v>
      </c>
      <c r="X691" t="s">
        <v>227</v>
      </c>
      <c r="Y691" t="s">
        <v>227</v>
      </c>
      <c r="Z691" t="s">
        <v>83</v>
      </c>
      <c r="AA691" t="s">
        <v>228</v>
      </c>
      <c r="AB691" t="s">
        <v>228</v>
      </c>
      <c r="AC691" t="s">
        <v>86</v>
      </c>
      <c r="AD691" t="s">
        <v>86</v>
      </c>
      <c r="AE691" t="s">
        <v>830</v>
      </c>
      <c r="AF691" t="s">
        <v>832</v>
      </c>
      <c r="AG691" t="s">
        <v>78</v>
      </c>
      <c r="AH691" t="s">
        <v>78</v>
      </c>
      <c r="AI691" t="s">
        <v>833</v>
      </c>
      <c r="AJ691" t="s">
        <v>78</v>
      </c>
      <c r="AK691" t="s">
        <v>78</v>
      </c>
      <c r="AL691" t="s">
        <v>422</v>
      </c>
      <c r="AM691" t="s">
        <v>86</v>
      </c>
      <c r="AN691" t="s">
        <v>830</v>
      </c>
      <c r="AO691" t="s">
        <v>832</v>
      </c>
      <c r="AP691" t="s">
        <v>78</v>
      </c>
      <c r="AQ691" t="s">
        <v>78</v>
      </c>
      <c r="AR691" t="s">
        <v>833</v>
      </c>
      <c r="AS691" t="s">
        <v>78</v>
      </c>
      <c r="AT691" t="s">
        <v>78</v>
      </c>
      <c r="AU691" t="s">
        <v>422</v>
      </c>
      <c r="AV691">
        <v>359.85</v>
      </c>
      <c r="AW691">
        <v>0</v>
      </c>
      <c r="AX691">
        <v>359.85</v>
      </c>
      <c r="AY691">
        <v>0</v>
      </c>
      <c r="AZ691">
        <v>0</v>
      </c>
      <c r="BA691">
        <v>0</v>
      </c>
      <c r="BB691" t="s">
        <v>92</v>
      </c>
      <c r="BC691" s="1">
        <v>42375</v>
      </c>
      <c r="BD691" s="1">
        <v>42375</v>
      </c>
      <c r="BE691" t="s">
        <v>125</v>
      </c>
      <c r="BF691" t="s">
        <v>78</v>
      </c>
      <c r="BG691" t="s">
        <v>78</v>
      </c>
      <c r="BH691">
        <v>32768</v>
      </c>
      <c r="BI691">
        <v>0</v>
      </c>
      <c r="BJ691" t="s">
        <v>94</v>
      </c>
      <c r="BK691" t="s">
        <v>867</v>
      </c>
      <c r="BL691" t="s">
        <v>868</v>
      </c>
      <c r="BM691">
        <v>3</v>
      </c>
      <c r="BN691" t="s">
        <v>97</v>
      </c>
      <c r="BO691">
        <v>1</v>
      </c>
      <c r="BP691">
        <v>3</v>
      </c>
      <c r="BQ691">
        <v>119.95</v>
      </c>
      <c r="BR691">
        <v>359.85</v>
      </c>
      <c r="BS691" t="s">
        <v>98</v>
      </c>
      <c r="BT691">
        <v>0</v>
      </c>
      <c r="BU691">
        <v>0</v>
      </c>
      <c r="BV691">
        <v>0</v>
      </c>
      <c r="BW691">
        <v>29.75</v>
      </c>
      <c r="BX691">
        <v>89.25</v>
      </c>
      <c r="BY691">
        <v>270.60000000000002</v>
      </c>
      <c r="BZ691">
        <v>75.197999166319306</v>
      </c>
      <c r="CA691" t="s">
        <v>99</v>
      </c>
      <c r="CB691" t="s">
        <v>78</v>
      </c>
    </row>
    <row r="692" spans="1:80" x14ac:dyDescent="0.25">
      <c r="A692" t="s">
        <v>1214</v>
      </c>
      <c r="B692" t="s">
        <v>202</v>
      </c>
      <c r="C692">
        <f>YEAR(Table_cherry_TWO_View_VY_SOP_Detail[[#This Row],[Document_Date]])</f>
        <v>2016</v>
      </c>
      <c r="D692">
        <f>MONTH(Table_cherry_TWO_View_VY_SOP_Detail[[#This Row],[Document_Date]])</f>
        <v>1</v>
      </c>
      <c r="E692" t="str">
        <f>TEXT(Table_cherry_TWO_View_VY_SOP_Detail[[#This Row],[Document_Date]], "yyyy-MMM")</f>
        <v>2016-Jan</v>
      </c>
      <c r="F692" s="3">
        <f>WEEKDAY(Table_cherry_TWO_View_VY_SOP_Detail[[#This Row],[Document_Date]])</f>
        <v>5</v>
      </c>
      <c r="G692">
        <f>WEEKNUM(Table_cherry_TWO_View_VY_SOP_Detail[[#This Row],[Document_Date]])</f>
        <v>2</v>
      </c>
      <c r="H692">
        <f ca="1">_xlfn.DAYS(Table_cherry_TWO_View_VY_SOP_Detail[[#This Row],[Due_Date]], Table_cherry_TWO_View_VY_SOP_Detail[[#This Row],[Today]])</f>
        <v>867</v>
      </c>
      <c r="I692" s="2">
        <f t="shared" ca="1" si="10"/>
        <v>41539</v>
      </c>
      <c r="J692" s="1">
        <v>42376</v>
      </c>
      <c r="K692" s="1">
        <v>42376</v>
      </c>
      <c r="L692" s="1">
        <v>42376</v>
      </c>
      <c r="M692" s="1">
        <v>42406</v>
      </c>
      <c r="N692">
        <v>95</v>
      </c>
      <c r="O692" t="s">
        <v>75</v>
      </c>
      <c r="P692" t="s">
        <v>766</v>
      </c>
      <c r="Q692" t="s">
        <v>767</v>
      </c>
      <c r="R692" t="s">
        <v>78</v>
      </c>
      <c r="S692" t="s">
        <v>125</v>
      </c>
      <c r="T692" t="s">
        <v>80</v>
      </c>
      <c r="U692" t="s">
        <v>80</v>
      </c>
      <c r="V692" t="s">
        <v>131</v>
      </c>
      <c r="W692" t="s">
        <v>131</v>
      </c>
      <c r="X692" t="s">
        <v>132</v>
      </c>
      <c r="Y692" t="s">
        <v>132</v>
      </c>
      <c r="Z692" t="s">
        <v>83</v>
      </c>
      <c r="AA692" t="s">
        <v>84</v>
      </c>
      <c r="AB692" t="s">
        <v>84</v>
      </c>
      <c r="AC692" t="s">
        <v>86</v>
      </c>
      <c r="AD692" t="s">
        <v>86</v>
      </c>
      <c r="AE692" t="s">
        <v>767</v>
      </c>
      <c r="AF692" t="s">
        <v>768</v>
      </c>
      <c r="AG692" t="s">
        <v>78</v>
      </c>
      <c r="AH692" t="s">
        <v>78</v>
      </c>
      <c r="AI692" t="s">
        <v>769</v>
      </c>
      <c r="AJ692" t="s">
        <v>136</v>
      </c>
      <c r="AK692" t="s">
        <v>770</v>
      </c>
      <c r="AL692" t="s">
        <v>91</v>
      </c>
      <c r="AM692" t="s">
        <v>86</v>
      </c>
      <c r="AN692" t="s">
        <v>767</v>
      </c>
      <c r="AO692" t="s">
        <v>768</v>
      </c>
      <c r="AP692" t="s">
        <v>78</v>
      </c>
      <c r="AQ692" t="s">
        <v>78</v>
      </c>
      <c r="AR692" t="s">
        <v>769</v>
      </c>
      <c r="AS692" t="s">
        <v>136</v>
      </c>
      <c r="AT692" t="s">
        <v>770</v>
      </c>
      <c r="AU692" t="s">
        <v>91</v>
      </c>
      <c r="AV692">
        <v>39.9</v>
      </c>
      <c r="AW692">
        <v>0</v>
      </c>
      <c r="AX692">
        <v>39.9</v>
      </c>
      <c r="AY692">
        <v>0</v>
      </c>
      <c r="AZ692">
        <v>0</v>
      </c>
      <c r="BA692">
        <v>0</v>
      </c>
      <c r="BB692" t="s">
        <v>92</v>
      </c>
      <c r="BC692" s="1">
        <v>42376</v>
      </c>
      <c r="BD692" s="1">
        <v>42376</v>
      </c>
      <c r="BE692" t="s">
        <v>125</v>
      </c>
      <c r="BF692" t="s">
        <v>78</v>
      </c>
      <c r="BG692" t="s">
        <v>78</v>
      </c>
      <c r="BH692">
        <v>16384</v>
      </c>
      <c r="BI692">
        <v>0</v>
      </c>
      <c r="BJ692" t="s">
        <v>94</v>
      </c>
      <c r="BK692" t="s">
        <v>159</v>
      </c>
      <c r="BL692" t="s">
        <v>160</v>
      </c>
      <c r="BM692">
        <v>2</v>
      </c>
      <c r="BN692" t="s">
        <v>97</v>
      </c>
      <c r="BO692">
        <v>1</v>
      </c>
      <c r="BP692">
        <v>2</v>
      </c>
      <c r="BQ692">
        <v>19.95</v>
      </c>
      <c r="BR692">
        <v>39.9</v>
      </c>
      <c r="BS692" t="s">
        <v>98</v>
      </c>
      <c r="BT692">
        <v>0</v>
      </c>
      <c r="BU692">
        <v>0</v>
      </c>
      <c r="BV692">
        <v>0</v>
      </c>
      <c r="BW692">
        <v>5.98</v>
      </c>
      <c r="BX692">
        <v>11.96</v>
      </c>
      <c r="BY692">
        <v>27.94</v>
      </c>
      <c r="BZ692">
        <v>70.025062656641595</v>
      </c>
      <c r="CA692" t="s">
        <v>99</v>
      </c>
      <c r="CB692" t="s">
        <v>78</v>
      </c>
    </row>
    <row r="693" spans="1:80" x14ac:dyDescent="0.25">
      <c r="A693" t="s">
        <v>1215</v>
      </c>
      <c r="B693" t="s">
        <v>202</v>
      </c>
      <c r="C693">
        <f>YEAR(Table_cherry_TWO_View_VY_SOP_Detail[[#This Row],[Document_Date]])</f>
        <v>2016</v>
      </c>
      <c r="D693">
        <f>MONTH(Table_cherry_TWO_View_VY_SOP_Detail[[#This Row],[Document_Date]])</f>
        <v>1</v>
      </c>
      <c r="E693" t="str">
        <f>TEXT(Table_cherry_TWO_View_VY_SOP_Detail[[#This Row],[Document_Date]], "yyyy-MMM")</f>
        <v>2016-Jan</v>
      </c>
      <c r="F693" s="3">
        <f>WEEKDAY(Table_cherry_TWO_View_VY_SOP_Detail[[#This Row],[Document_Date]])</f>
        <v>5</v>
      </c>
      <c r="G693">
        <f>WEEKNUM(Table_cherry_TWO_View_VY_SOP_Detail[[#This Row],[Document_Date]])</f>
        <v>2</v>
      </c>
      <c r="H693">
        <f ca="1">_xlfn.DAYS(Table_cherry_TWO_View_VY_SOP_Detail[[#This Row],[Due_Date]], Table_cherry_TWO_View_VY_SOP_Detail[[#This Row],[Today]])</f>
        <v>867</v>
      </c>
      <c r="I693" s="2">
        <f t="shared" ca="1" si="10"/>
        <v>41539</v>
      </c>
      <c r="J693" s="1">
        <v>42376</v>
      </c>
      <c r="K693" s="1">
        <v>42376</v>
      </c>
      <c r="L693" s="1">
        <v>42376</v>
      </c>
      <c r="M693" s="1">
        <v>42406</v>
      </c>
      <c r="N693">
        <v>96</v>
      </c>
      <c r="O693" t="s">
        <v>75</v>
      </c>
      <c r="P693" t="s">
        <v>142</v>
      </c>
      <c r="Q693" t="s">
        <v>143</v>
      </c>
      <c r="R693" t="s">
        <v>78</v>
      </c>
      <c r="S693" t="s">
        <v>125</v>
      </c>
      <c r="T693" t="s">
        <v>311</v>
      </c>
      <c r="U693" t="s">
        <v>311</v>
      </c>
      <c r="V693" t="s">
        <v>104</v>
      </c>
      <c r="W693" t="s">
        <v>104</v>
      </c>
      <c r="X693" t="s">
        <v>105</v>
      </c>
      <c r="Y693" t="s">
        <v>105</v>
      </c>
      <c r="Z693" t="s">
        <v>83</v>
      </c>
      <c r="AA693" t="s">
        <v>145</v>
      </c>
      <c r="AB693" t="s">
        <v>145</v>
      </c>
      <c r="AC693" t="s">
        <v>86</v>
      </c>
      <c r="AD693" t="s">
        <v>80</v>
      </c>
      <c r="AE693" t="s">
        <v>143</v>
      </c>
      <c r="AF693" t="s">
        <v>146</v>
      </c>
      <c r="AG693" t="s">
        <v>78</v>
      </c>
      <c r="AH693" t="s">
        <v>78</v>
      </c>
      <c r="AI693" t="s">
        <v>147</v>
      </c>
      <c r="AJ693" t="s">
        <v>148</v>
      </c>
      <c r="AK693" t="s">
        <v>149</v>
      </c>
      <c r="AL693" t="s">
        <v>91</v>
      </c>
      <c r="AM693" t="s">
        <v>80</v>
      </c>
      <c r="AN693" t="s">
        <v>143</v>
      </c>
      <c r="AO693" t="s">
        <v>146</v>
      </c>
      <c r="AP693" t="s">
        <v>78</v>
      </c>
      <c r="AQ693" t="s">
        <v>78</v>
      </c>
      <c r="AR693" t="s">
        <v>147</v>
      </c>
      <c r="AS693" t="s">
        <v>148</v>
      </c>
      <c r="AT693" t="s">
        <v>149</v>
      </c>
      <c r="AU693" t="s">
        <v>91</v>
      </c>
      <c r="AV693">
        <v>379.9</v>
      </c>
      <c r="AW693">
        <v>0</v>
      </c>
      <c r="AX693">
        <v>379.9</v>
      </c>
      <c r="AY693">
        <v>0</v>
      </c>
      <c r="AZ693">
        <v>0</v>
      </c>
      <c r="BA693">
        <v>0</v>
      </c>
      <c r="BB693" t="s">
        <v>92</v>
      </c>
      <c r="BC693" s="1">
        <v>42376</v>
      </c>
      <c r="BD693" s="1">
        <v>42376</v>
      </c>
      <c r="BE693" t="s">
        <v>125</v>
      </c>
      <c r="BF693" t="s">
        <v>78</v>
      </c>
      <c r="BG693" t="s">
        <v>78</v>
      </c>
      <c r="BH693">
        <v>32768</v>
      </c>
      <c r="BI693">
        <v>0</v>
      </c>
      <c r="BJ693" t="s">
        <v>94</v>
      </c>
      <c r="BK693" t="s">
        <v>245</v>
      </c>
      <c r="BL693" t="s">
        <v>246</v>
      </c>
      <c r="BM693">
        <v>2</v>
      </c>
      <c r="BN693" t="s">
        <v>97</v>
      </c>
      <c r="BO693">
        <v>1</v>
      </c>
      <c r="BP693">
        <v>2</v>
      </c>
      <c r="BQ693">
        <v>189.95</v>
      </c>
      <c r="BR693">
        <v>379.9</v>
      </c>
      <c r="BS693" t="s">
        <v>98</v>
      </c>
      <c r="BT693">
        <v>0</v>
      </c>
      <c r="BU693">
        <v>0</v>
      </c>
      <c r="BV693">
        <v>0</v>
      </c>
      <c r="BW693">
        <v>93.55</v>
      </c>
      <c r="BX693">
        <v>187.1</v>
      </c>
      <c r="BY693">
        <v>192.8</v>
      </c>
      <c r="BZ693">
        <v>50.75019742037378</v>
      </c>
      <c r="CA693" t="s">
        <v>221</v>
      </c>
      <c r="CB693" t="s">
        <v>222</v>
      </c>
    </row>
    <row r="694" spans="1:80" x14ac:dyDescent="0.25">
      <c r="A694" t="s">
        <v>1216</v>
      </c>
      <c r="B694" t="s">
        <v>202</v>
      </c>
      <c r="C694">
        <f>YEAR(Table_cherry_TWO_View_VY_SOP_Detail[[#This Row],[Document_Date]])</f>
        <v>2016</v>
      </c>
      <c r="D694">
        <f>MONTH(Table_cherry_TWO_View_VY_SOP_Detail[[#This Row],[Document_Date]])</f>
        <v>1</v>
      </c>
      <c r="E694" t="str">
        <f>TEXT(Table_cherry_TWO_View_VY_SOP_Detail[[#This Row],[Document_Date]], "yyyy-MMM")</f>
        <v>2016-Jan</v>
      </c>
      <c r="F694" s="3">
        <f>WEEKDAY(Table_cherry_TWO_View_VY_SOP_Detail[[#This Row],[Document_Date]])</f>
        <v>6</v>
      </c>
      <c r="G694">
        <f>WEEKNUM(Table_cherry_TWO_View_VY_SOP_Detail[[#This Row],[Document_Date]])</f>
        <v>2</v>
      </c>
      <c r="H694">
        <f ca="1">_xlfn.DAYS(Table_cherry_TWO_View_VY_SOP_Detail[[#This Row],[Due_Date]], Table_cherry_TWO_View_VY_SOP_Detail[[#This Row],[Today]])</f>
        <v>868</v>
      </c>
      <c r="I694" s="2">
        <f t="shared" ca="1" si="10"/>
        <v>41539</v>
      </c>
      <c r="J694" s="1">
        <v>42377</v>
      </c>
      <c r="K694" s="1">
        <v>42377</v>
      </c>
      <c r="L694" s="1">
        <v>42377</v>
      </c>
      <c r="M694" s="1">
        <v>42407</v>
      </c>
      <c r="N694">
        <v>97</v>
      </c>
      <c r="O694" t="s">
        <v>75</v>
      </c>
      <c r="P694" t="s">
        <v>142</v>
      </c>
      <c r="Q694" t="s">
        <v>143</v>
      </c>
      <c r="R694" t="s">
        <v>78</v>
      </c>
      <c r="S694" t="s">
        <v>125</v>
      </c>
      <c r="T694" t="s">
        <v>80</v>
      </c>
      <c r="U694" t="s">
        <v>80</v>
      </c>
      <c r="V694" t="s">
        <v>104</v>
      </c>
      <c r="W694" t="s">
        <v>104</v>
      </c>
      <c r="X694" t="s">
        <v>105</v>
      </c>
      <c r="Y694" t="s">
        <v>105</v>
      </c>
      <c r="Z694" t="s">
        <v>83</v>
      </c>
      <c r="AA694" t="s">
        <v>145</v>
      </c>
      <c r="AB694" t="s">
        <v>145</v>
      </c>
      <c r="AC694" t="s">
        <v>86</v>
      </c>
      <c r="AD694" t="s">
        <v>80</v>
      </c>
      <c r="AE694" t="s">
        <v>143</v>
      </c>
      <c r="AF694" t="s">
        <v>146</v>
      </c>
      <c r="AG694" t="s">
        <v>78</v>
      </c>
      <c r="AH694" t="s">
        <v>78</v>
      </c>
      <c r="AI694" t="s">
        <v>147</v>
      </c>
      <c r="AJ694" t="s">
        <v>148</v>
      </c>
      <c r="AK694" t="s">
        <v>149</v>
      </c>
      <c r="AL694" t="s">
        <v>91</v>
      </c>
      <c r="AM694" t="s">
        <v>80</v>
      </c>
      <c r="AN694" t="s">
        <v>143</v>
      </c>
      <c r="AO694" t="s">
        <v>146</v>
      </c>
      <c r="AP694" t="s">
        <v>78</v>
      </c>
      <c r="AQ694" t="s">
        <v>78</v>
      </c>
      <c r="AR694" t="s">
        <v>147</v>
      </c>
      <c r="AS694" t="s">
        <v>148</v>
      </c>
      <c r="AT694" t="s">
        <v>149</v>
      </c>
      <c r="AU694" t="s">
        <v>91</v>
      </c>
      <c r="AV694">
        <v>53.24</v>
      </c>
      <c r="AW694">
        <v>0</v>
      </c>
      <c r="AX694">
        <v>49.75</v>
      </c>
      <c r="AY694">
        <v>0</v>
      </c>
      <c r="AZ694">
        <v>0</v>
      </c>
      <c r="BA694">
        <v>3.49</v>
      </c>
      <c r="BB694" t="s">
        <v>92</v>
      </c>
      <c r="BC694" s="1">
        <v>42377</v>
      </c>
      <c r="BD694" s="1">
        <v>42377</v>
      </c>
      <c r="BE694" t="s">
        <v>125</v>
      </c>
      <c r="BF694" t="s">
        <v>78</v>
      </c>
      <c r="BG694" t="s">
        <v>78</v>
      </c>
      <c r="BH694">
        <v>16384</v>
      </c>
      <c r="BI694">
        <v>0</v>
      </c>
      <c r="BJ694" t="s">
        <v>94</v>
      </c>
      <c r="BK694" t="s">
        <v>253</v>
      </c>
      <c r="BL694" t="s">
        <v>254</v>
      </c>
      <c r="BM694">
        <v>5</v>
      </c>
      <c r="BN694" t="s">
        <v>97</v>
      </c>
      <c r="BO694">
        <v>1</v>
      </c>
      <c r="BP694">
        <v>5</v>
      </c>
      <c r="BQ694">
        <v>9.9499999999999993</v>
      </c>
      <c r="BR694">
        <v>49.75</v>
      </c>
      <c r="BS694" t="s">
        <v>98</v>
      </c>
      <c r="BT694">
        <v>0</v>
      </c>
      <c r="BU694">
        <v>0</v>
      </c>
      <c r="BV694">
        <v>0</v>
      </c>
      <c r="BW694">
        <v>3.29</v>
      </c>
      <c r="BX694">
        <v>16.45</v>
      </c>
      <c r="BY694">
        <v>33.299999999999997</v>
      </c>
      <c r="BZ694">
        <v>66.934673366834176</v>
      </c>
      <c r="CA694" t="s">
        <v>99</v>
      </c>
      <c r="CB694" t="s">
        <v>78</v>
      </c>
    </row>
    <row r="695" spans="1:80" x14ac:dyDescent="0.25">
      <c r="A695" t="s">
        <v>1217</v>
      </c>
      <c r="B695" t="s">
        <v>202</v>
      </c>
      <c r="C695">
        <f>YEAR(Table_cherry_TWO_View_VY_SOP_Detail[[#This Row],[Document_Date]])</f>
        <v>2016</v>
      </c>
      <c r="D695">
        <f>MONTH(Table_cherry_TWO_View_VY_SOP_Detail[[#This Row],[Document_Date]])</f>
        <v>1</v>
      </c>
      <c r="E695" t="str">
        <f>TEXT(Table_cherry_TWO_View_VY_SOP_Detail[[#This Row],[Document_Date]], "yyyy-MMM")</f>
        <v>2016-Jan</v>
      </c>
      <c r="F695" s="3">
        <f>WEEKDAY(Table_cherry_TWO_View_VY_SOP_Detail[[#This Row],[Document_Date]])</f>
        <v>6</v>
      </c>
      <c r="G695">
        <f>WEEKNUM(Table_cherry_TWO_View_VY_SOP_Detail[[#This Row],[Document_Date]])</f>
        <v>2</v>
      </c>
      <c r="H695">
        <f ca="1">_xlfn.DAYS(Table_cherry_TWO_View_VY_SOP_Detail[[#This Row],[Due_Date]], Table_cherry_TWO_View_VY_SOP_Detail[[#This Row],[Today]])</f>
        <v>868</v>
      </c>
      <c r="I695" s="2">
        <f t="shared" ca="1" si="10"/>
        <v>41539</v>
      </c>
      <c r="J695" s="1">
        <v>42377</v>
      </c>
      <c r="K695" s="1">
        <v>42377</v>
      </c>
      <c r="L695" s="1">
        <v>42377</v>
      </c>
      <c r="M695" s="1">
        <v>42407</v>
      </c>
      <c r="N695">
        <v>98</v>
      </c>
      <c r="O695" t="s">
        <v>75</v>
      </c>
      <c r="P695" t="s">
        <v>142</v>
      </c>
      <c r="Q695" t="s">
        <v>143</v>
      </c>
      <c r="R695" t="s">
        <v>78</v>
      </c>
      <c r="S695" t="s">
        <v>125</v>
      </c>
      <c r="T695" t="s">
        <v>80</v>
      </c>
      <c r="U695" t="s">
        <v>80</v>
      </c>
      <c r="V695" t="s">
        <v>104</v>
      </c>
      <c r="W695" t="s">
        <v>104</v>
      </c>
      <c r="X695" t="s">
        <v>105</v>
      </c>
      <c r="Y695" t="s">
        <v>105</v>
      </c>
      <c r="Z695" t="s">
        <v>83</v>
      </c>
      <c r="AA695" t="s">
        <v>145</v>
      </c>
      <c r="AB695" t="s">
        <v>145</v>
      </c>
      <c r="AC695" t="s">
        <v>86</v>
      </c>
      <c r="AD695" t="s">
        <v>80</v>
      </c>
      <c r="AE695" t="s">
        <v>143</v>
      </c>
      <c r="AF695" t="s">
        <v>146</v>
      </c>
      <c r="AG695" t="s">
        <v>78</v>
      </c>
      <c r="AH695" t="s">
        <v>78</v>
      </c>
      <c r="AI695" t="s">
        <v>147</v>
      </c>
      <c r="AJ695" t="s">
        <v>148</v>
      </c>
      <c r="AK695" t="s">
        <v>149</v>
      </c>
      <c r="AL695" t="s">
        <v>91</v>
      </c>
      <c r="AM695" t="s">
        <v>80</v>
      </c>
      <c r="AN695" t="s">
        <v>143</v>
      </c>
      <c r="AO695" t="s">
        <v>146</v>
      </c>
      <c r="AP695" t="s">
        <v>78</v>
      </c>
      <c r="AQ695" t="s">
        <v>78</v>
      </c>
      <c r="AR695" t="s">
        <v>147</v>
      </c>
      <c r="AS695" t="s">
        <v>148</v>
      </c>
      <c r="AT695" t="s">
        <v>149</v>
      </c>
      <c r="AU695" t="s">
        <v>91</v>
      </c>
      <c r="AV695">
        <v>53.24</v>
      </c>
      <c r="AW695">
        <v>0</v>
      </c>
      <c r="AX695">
        <v>49.75</v>
      </c>
      <c r="AY695">
        <v>0</v>
      </c>
      <c r="AZ695">
        <v>0</v>
      </c>
      <c r="BA695">
        <v>3.49</v>
      </c>
      <c r="BB695" t="s">
        <v>92</v>
      </c>
      <c r="BC695" s="1">
        <v>42377</v>
      </c>
      <c r="BD695" s="1">
        <v>42377</v>
      </c>
      <c r="BE695" t="s">
        <v>125</v>
      </c>
      <c r="BF695" t="s">
        <v>78</v>
      </c>
      <c r="BG695" t="s">
        <v>78</v>
      </c>
      <c r="BH695">
        <v>16384</v>
      </c>
      <c r="BI695">
        <v>0</v>
      </c>
      <c r="BJ695" t="s">
        <v>94</v>
      </c>
      <c r="BK695" t="s">
        <v>339</v>
      </c>
      <c r="BL695" t="s">
        <v>340</v>
      </c>
      <c r="BM695">
        <v>5</v>
      </c>
      <c r="BN695" t="s">
        <v>97</v>
      </c>
      <c r="BO695">
        <v>1</v>
      </c>
      <c r="BP695">
        <v>5</v>
      </c>
      <c r="BQ695">
        <v>9.9499999999999993</v>
      </c>
      <c r="BR695">
        <v>49.75</v>
      </c>
      <c r="BS695" t="s">
        <v>98</v>
      </c>
      <c r="BT695">
        <v>0</v>
      </c>
      <c r="BU695">
        <v>0</v>
      </c>
      <c r="BV695">
        <v>0</v>
      </c>
      <c r="BW695">
        <v>4.3099999999999996</v>
      </c>
      <c r="BX695">
        <v>21.55</v>
      </c>
      <c r="BY695">
        <v>28.2</v>
      </c>
      <c r="BZ695">
        <v>56.683417085427138</v>
      </c>
      <c r="CA695" t="s">
        <v>99</v>
      </c>
      <c r="CB695" t="s">
        <v>78</v>
      </c>
    </row>
    <row r="696" spans="1:80" x14ac:dyDescent="0.25">
      <c r="A696" t="s">
        <v>1218</v>
      </c>
      <c r="B696" t="s">
        <v>202</v>
      </c>
      <c r="C696">
        <f>YEAR(Table_cherry_TWO_View_VY_SOP_Detail[[#This Row],[Document_Date]])</f>
        <v>2016</v>
      </c>
      <c r="D696">
        <f>MONTH(Table_cherry_TWO_View_VY_SOP_Detail[[#This Row],[Document_Date]])</f>
        <v>1</v>
      </c>
      <c r="E696" t="str">
        <f>TEXT(Table_cherry_TWO_View_VY_SOP_Detail[[#This Row],[Document_Date]], "yyyy-MMM")</f>
        <v>2016-Jan</v>
      </c>
      <c r="F696" s="3">
        <f>WEEKDAY(Table_cherry_TWO_View_VY_SOP_Detail[[#This Row],[Document_Date]])</f>
        <v>7</v>
      </c>
      <c r="G696">
        <f>WEEKNUM(Table_cherry_TWO_View_VY_SOP_Detail[[#This Row],[Document_Date]])</f>
        <v>2</v>
      </c>
      <c r="H696">
        <f ca="1">_xlfn.DAYS(Table_cherry_TWO_View_VY_SOP_Detail[[#This Row],[Due_Date]], Table_cherry_TWO_View_VY_SOP_Detail[[#This Row],[Today]])</f>
        <v>869</v>
      </c>
      <c r="I696" s="2">
        <f t="shared" ca="1" si="10"/>
        <v>41539</v>
      </c>
      <c r="J696" s="1">
        <v>42378</v>
      </c>
      <c r="K696" s="1">
        <v>42378</v>
      </c>
      <c r="L696" s="1">
        <v>42378</v>
      </c>
      <c r="M696" s="1">
        <v>42408</v>
      </c>
      <c r="N696">
        <v>99</v>
      </c>
      <c r="O696" t="s">
        <v>75</v>
      </c>
      <c r="P696" t="s">
        <v>203</v>
      </c>
      <c r="Q696" t="s">
        <v>204</v>
      </c>
      <c r="R696" t="s">
        <v>78</v>
      </c>
      <c r="S696" t="s">
        <v>125</v>
      </c>
      <c r="T696" t="s">
        <v>80</v>
      </c>
      <c r="U696" t="s">
        <v>80</v>
      </c>
      <c r="V696" t="s">
        <v>104</v>
      </c>
      <c r="W696" t="s">
        <v>104</v>
      </c>
      <c r="X696" t="s">
        <v>105</v>
      </c>
      <c r="Y696" t="s">
        <v>105</v>
      </c>
      <c r="Z696" t="s">
        <v>83</v>
      </c>
      <c r="AA696" t="s">
        <v>145</v>
      </c>
      <c r="AB696" t="s">
        <v>145</v>
      </c>
      <c r="AC696" t="s">
        <v>86</v>
      </c>
      <c r="AD696" t="s">
        <v>86</v>
      </c>
      <c r="AE696" t="s">
        <v>204</v>
      </c>
      <c r="AF696" t="s">
        <v>206</v>
      </c>
      <c r="AG696" t="s">
        <v>78</v>
      </c>
      <c r="AH696" t="s">
        <v>78</v>
      </c>
      <c r="AI696" t="s">
        <v>207</v>
      </c>
      <c r="AJ696" t="s">
        <v>148</v>
      </c>
      <c r="AK696" t="s">
        <v>208</v>
      </c>
      <c r="AL696" t="s">
        <v>91</v>
      </c>
      <c r="AM696" t="s">
        <v>86</v>
      </c>
      <c r="AN696" t="s">
        <v>204</v>
      </c>
      <c r="AO696" t="s">
        <v>206</v>
      </c>
      <c r="AP696" t="s">
        <v>78</v>
      </c>
      <c r="AQ696" t="s">
        <v>78</v>
      </c>
      <c r="AR696" t="s">
        <v>207</v>
      </c>
      <c r="AS696" t="s">
        <v>148</v>
      </c>
      <c r="AT696" t="s">
        <v>208</v>
      </c>
      <c r="AU696" t="s">
        <v>91</v>
      </c>
      <c r="AV696">
        <v>1444.45</v>
      </c>
      <c r="AW696">
        <v>0</v>
      </c>
      <c r="AX696">
        <v>1349.95</v>
      </c>
      <c r="AY696">
        <v>0</v>
      </c>
      <c r="AZ696">
        <v>0</v>
      </c>
      <c r="BA696">
        <v>94.5</v>
      </c>
      <c r="BB696" t="s">
        <v>92</v>
      </c>
      <c r="BC696" s="1">
        <v>42378</v>
      </c>
      <c r="BD696" s="1">
        <v>42378</v>
      </c>
      <c r="BE696" t="s">
        <v>125</v>
      </c>
      <c r="BF696" t="s">
        <v>78</v>
      </c>
      <c r="BG696" t="s">
        <v>78</v>
      </c>
      <c r="BH696">
        <v>16384</v>
      </c>
      <c r="BI696">
        <v>0</v>
      </c>
      <c r="BJ696" t="s">
        <v>94</v>
      </c>
      <c r="BK696" t="s">
        <v>209</v>
      </c>
      <c r="BL696" t="s">
        <v>210</v>
      </c>
      <c r="BM696">
        <v>1</v>
      </c>
      <c r="BN696" t="s">
        <v>97</v>
      </c>
      <c r="BO696">
        <v>1</v>
      </c>
      <c r="BP696">
        <v>1</v>
      </c>
      <c r="BQ696">
        <v>1349.95</v>
      </c>
      <c r="BR696">
        <v>1349.95</v>
      </c>
      <c r="BS696" t="s">
        <v>98</v>
      </c>
      <c r="BT696">
        <v>0</v>
      </c>
      <c r="BU696">
        <v>0</v>
      </c>
      <c r="BV696">
        <v>0</v>
      </c>
      <c r="BW696">
        <v>674.5</v>
      </c>
      <c r="BX696">
        <v>674.5</v>
      </c>
      <c r="BY696">
        <v>675.45</v>
      </c>
      <c r="BZ696">
        <v>50.035186488388462</v>
      </c>
      <c r="CA696" t="s">
        <v>99</v>
      </c>
      <c r="CB696" t="s">
        <v>78</v>
      </c>
    </row>
    <row r="697" spans="1:80" x14ac:dyDescent="0.25">
      <c r="A697" t="s">
        <v>1219</v>
      </c>
      <c r="B697" t="s">
        <v>202</v>
      </c>
      <c r="C697">
        <f>YEAR(Table_cherry_TWO_View_VY_SOP_Detail[[#This Row],[Document_Date]])</f>
        <v>2016</v>
      </c>
      <c r="D697">
        <f>MONTH(Table_cherry_TWO_View_VY_SOP_Detail[[#This Row],[Document_Date]])</f>
        <v>1</v>
      </c>
      <c r="E697" t="str">
        <f>TEXT(Table_cherry_TWO_View_VY_SOP_Detail[[#This Row],[Document_Date]], "yyyy-MMM")</f>
        <v>2016-Jan</v>
      </c>
      <c r="F697" s="3">
        <f>WEEKDAY(Table_cherry_TWO_View_VY_SOP_Detail[[#This Row],[Document_Date]])</f>
        <v>1</v>
      </c>
      <c r="G697">
        <f>WEEKNUM(Table_cherry_TWO_View_VY_SOP_Detail[[#This Row],[Document_Date]])</f>
        <v>3</v>
      </c>
      <c r="H697">
        <f ca="1">_xlfn.DAYS(Table_cherry_TWO_View_VY_SOP_Detail[[#This Row],[Due_Date]], Table_cherry_TWO_View_VY_SOP_Detail[[#This Row],[Today]])</f>
        <v>870</v>
      </c>
      <c r="I697" s="2">
        <f t="shared" ca="1" si="10"/>
        <v>41539</v>
      </c>
      <c r="J697" s="1">
        <v>42379</v>
      </c>
      <c r="K697" s="1">
        <v>42379</v>
      </c>
      <c r="L697" s="1">
        <v>42379</v>
      </c>
      <c r="M697" s="1">
        <v>42409</v>
      </c>
      <c r="N697">
        <v>100</v>
      </c>
      <c r="O697" t="s">
        <v>75</v>
      </c>
      <c r="P697" t="s">
        <v>76</v>
      </c>
      <c r="Q697" t="s">
        <v>77</v>
      </c>
      <c r="R697" t="s">
        <v>78</v>
      </c>
      <c r="S697" t="s">
        <v>125</v>
      </c>
      <c r="T697" t="s">
        <v>80</v>
      </c>
      <c r="U697" t="s">
        <v>80</v>
      </c>
      <c r="V697" t="s">
        <v>81</v>
      </c>
      <c r="W697" t="s">
        <v>81</v>
      </c>
      <c r="X697" t="s">
        <v>82</v>
      </c>
      <c r="Y697" t="s">
        <v>82</v>
      </c>
      <c r="Z697" t="s">
        <v>83</v>
      </c>
      <c r="AA697" t="s">
        <v>84</v>
      </c>
      <c r="AB697" t="s">
        <v>84</v>
      </c>
      <c r="AC697" t="s">
        <v>85</v>
      </c>
      <c r="AD697" t="s">
        <v>86</v>
      </c>
      <c r="AE697" t="s">
        <v>77</v>
      </c>
      <c r="AF697" t="s">
        <v>87</v>
      </c>
      <c r="AG697" t="s">
        <v>78</v>
      </c>
      <c r="AH697" t="s">
        <v>78</v>
      </c>
      <c r="AI697" t="s">
        <v>88</v>
      </c>
      <c r="AJ697" t="s">
        <v>89</v>
      </c>
      <c r="AK697" t="s">
        <v>90</v>
      </c>
      <c r="AL697" t="s">
        <v>91</v>
      </c>
      <c r="AM697" t="s">
        <v>86</v>
      </c>
      <c r="AN697" t="s">
        <v>77</v>
      </c>
      <c r="AO697" t="s">
        <v>87</v>
      </c>
      <c r="AP697" t="s">
        <v>78</v>
      </c>
      <c r="AQ697" t="s">
        <v>78</v>
      </c>
      <c r="AR697" t="s">
        <v>88</v>
      </c>
      <c r="AS697" t="s">
        <v>89</v>
      </c>
      <c r="AT697" t="s">
        <v>90</v>
      </c>
      <c r="AU697" t="s">
        <v>91</v>
      </c>
      <c r="AV697">
        <v>203.25</v>
      </c>
      <c r="AW697">
        <v>0</v>
      </c>
      <c r="AX697">
        <v>189.95</v>
      </c>
      <c r="AY697">
        <v>0</v>
      </c>
      <c r="AZ697">
        <v>0</v>
      </c>
      <c r="BA697">
        <v>13.3</v>
      </c>
      <c r="BB697" t="s">
        <v>92</v>
      </c>
      <c r="BC697" s="1">
        <v>42379</v>
      </c>
      <c r="BD697" s="1">
        <v>42379</v>
      </c>
      <c r="BE697" t="s">
        <v>125</v>
      </c>
      <c r="BF697" t="s">
        <v>78</v>
      </c>
      <c r="BG697" t="s">
        <v>78</v>
      </c>
      <c r="BH697">
        <v>16384</v>
      </c>
      <c r="BI697">
        <v>0</v>
      </c>
      <c r="BJ697" t="s">
        <v>94</v>
      </c>
      <c r="BK697" t="s">
        <v>219</v>
      </c>
      <c r="BL697" t="s">
        <v>220</v>
      </c>
      <c r="BM697">
        <v>1</v>
      </c>
      <c r="BN697" t="s">
        <v>97</v>
      </c>
      <c r="BO697">
        <v>1</v>
      </c>
      <c r="BP697">
        <v>1</v>
      </c>
      <c r="BQ697">
        <v>189.95</v>
      </c>
      <c r="BR697">
        <v>189.95</v>
      </c>
      <c r="BS697" t="s">
        <v>98</v>
      </c>
      <c r="BT697">
        <v>0</v>
      </c>
      <c r="BU697">
        <v>0</v>
      </c>
      <c r="BV697">
        <v>0</v>
      </c>
      <c r="BW697">
        <v>92.59</v>
      </c>
      <c r="BX697">
        <v>92.59</v>
      </c>
      <c r="BY697">
        <v>97.36</v>
      </c>
      <c r="BZ697">
        <v>51.255593577257173</v>
      </c>
      <c r="CA697" t="s">
        <v>221</v>
      </c>
      <c r="CB697" t="s">
        <v>222</v>
      </c>
    </row>
    <row r="698" spans="1:80" x14ac:dyDescent="0.25">
      <c r="A698" t="s">
        <v>1220</v>
      </c>
      <c r="B698" t="s">
        <v>202</v>
      </c>
      <c r="C698">
        <f>YEAR(Table_cherry_TWO_View_VY_SOP_Detail[[#This Row],[Document_Date]])</f>
        <v>2016</v>
      </c>
      <c r="D698">
        <f>MONTH(Table_cherry_TWO_View_VY_SOP_Detail[[#This Row],[Document_Date]])</f>
        <v>1</v>
      </c>
      <c r="E698" t="str">
        <f>TEXT(Table_cherry_TWO_View_VY_SOP_Detail[[#This Row],[Document_Date]], "yyyy-MMM")</f>
        <v>2016-Jan</v>
      </c>
      <c r="F698" s="3">
        <f>WEEKDAY(Table_cherry_TWO_View_VY_SOP_Detail[[#This Row],[Document_Date]])</f>
        <v>2</v>
      </c>
      <c r="G698">
        <f>WEEKNUM(Table_cherry_TWO_View_VY_SOP_Detail[[#This Row],[Document_Date]])</f>
        <v>3</v>
      </c>
      <c r="H698">
        <f ca="1">_xlfn.DAYS(Table_cherry_TWO_View_VY_SOP_Detail[[#This Row],[Due_Date]], Table_cherry_TWO_View_VY_SOP_Detail[[#This Row],[Today]])</f>
        <v>871</v>
      </c>
      <c r="I698" s="2">
        <f t="shared" ca="1" si="10"/>
        <v>41539</v>
      </c>
      <c r="J698" s="1">
        <v>42380</v>
      </c>
      <c r="K698" s="1">
        <v>42380</v>
      </c>
      <c r="L698" s="1">
        <v>42380</v>
      </c>
      <c r="M698" s="1">
        <v>42410</v>
      </c>
      <c r="N698">
        <v>101</v>
      </c>
      <c r="O698" t="s">
        <v>75</v>
      </c>
      <c r="P698" t="s">
        <v>316</v>
      </c>
      <c r="Q698" t="s">
        <v>317</v>
      </c>
      <c r="R698" t="s">
        <v>78</v>
      </c>
      <c r="S698" t="s">
        <v>125</v>
      </c>
      <c r="T698" t="s">
        <v>80</v>
      </c>
      <c r="U698" t="s">
        <v>80</v>
      </c>
      <c r="V698" t="s">
        <v>318</v>
      </c>
      <c r="W698" t="s">
        <v>318</v>
      </c>
      <c r="X698" t="s">
        <v>319</v>
      </c>
      <c r="Y698" t="s">
        <v>319</v>
      </c>
      <c r="Z698" t="s">
        <v>83</v>
      </c>
      <c r="AA698" t="s">
        <v>84</v>
      </c>
      <c r="AB698" t="s">
        <v>84</v>
      </c>
      <c r="AC698" t="s">
        <v>85</v>
      </c>
      <c r="AD698" t="s">
        <v>86</v>
      </c>
      <c r="AE698" t="s">
        <v>317</v>
      </c>
      <c r="AF698" t="s">
        <v>320</v>
      </c>
      <c r="AG698" t="s">
        <v>78</v>
      </c>
      <c r="AH698" t="s">
        <v>78</v>
      </c>
      <c r="AI698" t="s">
        <v>321</v>
      </c>
      <c r="AJ698" t="s">
        <v>322</v>
      </c>
      <c r="AK698" t="s">
        <v>323</v>
      </c>
      <c r="AL698" t="s">
        <v>124</v>
      </c>
      <c r="AM698" t="s">
        <v>86</v>
      </c>
      <c r="AN698" t="s">
        <v>317</v>
      </c>
      <c r="AO698" t="s">
        <v>320</v>
      </c>
      <c r="AP698" t="s">
        <v>78</v>
      </c>
      <c r="AQ698" t="s">
        <v>78</v>
      </c>
      <c r="AR698" t="s">
        <v>321</v>
      </c>
      <c r="AS698" t="s">
        <v>322</v>
      </c>
      <c r="AT698" t="s">
        <v>323</v>
      </c>
      <c r="AU698" t="s">
        <v>124</v>
      </c>
      <c r="AV698">
        <v>652.65</v>
      </c>
      <c r="AW698">
        <v>0</v>
      </c>
      <c r="AX698">
        <v>609.95000000000005</v>
      </c>
      <c r="AY698">
        <v>0</v>
      </c>
      <c r="AZ698">
        <v>0</v>
      </c>
      <c r="BA698">
        <v>42.7</v>
      </c>
      <c r="BB698" t="s">
        <v>92</v>
      </c>
      <c r="BC698" s="1">
        <v>42380</v>
      </c>
      <c r="BD698" s="1">
        <v>42380</v>
      </c>
      <c r="BE698" t="s">
        <v>125</v>
      </c>
      <c r="BF698" t="s">
        <v>78</v>
      </c>
      <c r="BG698" t="s">
        <v>78</v>
      </c>
      <c r="BH698">
        <v>16384</v>
      </c>
      <c r="BI698">
        <v>0</v>
      </c>
      <c r="BJ698" t="s">
        <v>94</v>
      </c>
      <c r="BK698" t="s">
        <v>234</v>
      </c>
      <c r="BL698" t="s">
        <v>235</v>
      </c>
      <c r="BM698">
        <v>1</v>
      </c>
      <c r="BN698" t="s">
        <v>97</v>
      </c>
      <c r="BO698">
        <v>1</v>
      </c>
      <c r="BP698">
        <v>1</v>
      </c>
      <c r="BQ698">
        <v>609.95000000000005</v>
      </c>
      <c r="BR698">
        <v>609.95000000000005</v>
      </c>
      <c r="BS698" t="s">
        <v>98</v>
      </c>
      <c r="BT698">
        <v>0</v>
      </c>
      <c r="BU698">
        <v>0</v>
      </c>
      <c r="BV698">
        <v>0</v>
      </c>
      <c r="BW698">
        <v>301.54000000000002</v>
      </c>
      <c r="BX698">
        <v>301.54000000000002</v>
      </c>
      <c r="BY698">
        <v>308.41000000000003</v>
      </c>
      <c r="BZ698">
        <v>50.563160914829083</v>
      </c>
      <c r="CA698" t="s">
        <v>99</v>
      </c>
      <c r="CB698" t="s">
        <v>78</v>
      </c>
    </row>
    <row r="699" spans="1:80" x14ac:dyDescent="0.25">
      <c r="A699" t="s">
        <v>1221</v>
      </c>
      <c r="B699" t="s">
        <v>202</v>
      </c>
      <c r="C699">
        <f>YEAR(Table_cherry_TWO_View_VY_SOP_Detail[[#This Row],[Document_Date]])</f>
        <v>2016</v>
      </c>
      <c r="D699">
        <f>MONTH(Table_cherry_TWO_View_VY_SOP_Detail[[#This Row],[Document_Date]])</f>
        <v>1</v>
      </c>
      <c r="E699" t="str">
        <f>TEXT(Table_cherry_TWO_View_VY_SOP_Detail[[#This Row],[Document_Date]], "yyyy-MMM")</f>
        <v>2016-Jan</v>
      </c>
      <c r="F699" s="3">
        <f>WEEKDAY(Table_cherry_TWO_View_VY_SOP_Detail[[#This Row],[Document_Date]])</f>
        <v>3</v>
      </c>
      <c r="G699">
        <f>WEEKNUM(Table_cherry_TWO_View_VY_SOP_Detail[[#This Row],[Document_Date]])</f>
        <v>3</v>
      </c>
      <c r="H699">
        <f ca="1">_xlfn.DAYS(Table_cherry_TWO_View_VY_SOP_Detail[[#This Row],[Due_Date]], Table_cherry_TWO_View_VY_SOP_Detail[[#This Row],[Today]])</f>
        <v>872</v>
      </c>
      <c r="I699" s="2">
        <f t="shared" ca="1" si="10"/>
        <v>41539</v>
      </c>
      <c r="J699" s="1">
        <v>42381</v>
      </c>
      <c r="K699" s="1">
        <v>42381</v>
      </c>
      <c r="L699" s="1">
        <v>42381</v>
      </c>
      <c r="M699" s="1">
        <v>42411</v>
      </c>
      <c r="N699">
        <v>102</v>
      </c>
      <c r="O699" t="s">
        <v>75</v>
      </c>
      <c r="P699" t="s">
        <v>309</v>
      </c>
      <c r="Q699" t="s">
        <v>310</v>
      </c>
      <c r="R699" t="s">
        <v>78</v>
      </c>
      <c r="S699" t="s">
        <v>125</v>
      </c>
      <c r="T699" t="s">
        <v>80</v>
      </c>
      <c r="U699" t="s">
        <v>80</v>
      </c>
      <c r="V699" t="s">
        <v>267</v>
      </c>
      <c r="W699" t="s">
        <v>267</v>
      </c>
      <c r="X699" t="s">
        <v>268</v>
      </c>
      <c r="Y699" t="s">
        <v>268</v>
      </c>
      <c r="Z699" t="s">
        <v>83</v>
      </c>
      <c r="AA699" t="s">
        <v>84</v>
      </c>
      <c r="AB699" t="s">
        <v>84</v>
      </c>
      <c r="AC699" t="s">
        <v>86</v>
      </c>
      <c r="AD699" t="s">
        <v>86</v>
      </c>
      <c r="AE699" t="s">
        <v>310</v>
      </c>
      <c r="AF699" t="s">
        <v>312</v>
      </c>
      <c r="AG699" t="s">
        <v>78</v>
      </c>
      <c r="AH699" t="s">
        <v>78</v>
      </c>
      <c r="AI699" t="s">
        <v>313</v>
      </c>
      <c r="AJ699" t="s">
        <v>278</v>
      </c>
      <c r="AK699" t="s">
        <v>314</v>
      </c>
      <c r="AL699" t="s">
        <v>91</v>
      </c>
      <c r="AM699" t="s">
        <v>86</v>
      </c>
      <c r="AN699" t="s">
        <v>310</v>
      </c>
      <c r="AO699" t="s">
        <v>312</v>
      </c>
      <c r="AP699" t="s">
        <v>78</v>
      </c>
      <c r="AQ699" t="s">
        <v>78</v>
      </c>
      <c r="AR699" t="s">
        <v>313</v>
      </c>
      <c r="AS699" t="s">
        <v>278</v>
      </c>
      <c r="AT699" t="s">
        <v>314</v>
      </c>
      <c r="AU699" t="s">
        <v>91</v>
      </c>
      <c r="AV699">
        <v>1016.24</v>
      </c>
      <c r="AW699">
        <v>0</v>
      </c>
      <c r="AX699">
        <v>949.75</v>
      </c>
      <c r="AY699">
        <v>0</v>
      </c>
      <c r="AZ699">
        <v>0</v>
      </c>
      <c r="BA699">
        <v>66.489999999999995</v>
      </c>
      <c r="BB699" t="s">
        <v>92</v>
      </c>
      <c r="BC699" s="1">
        <v>42381</v>
      </c>
      <c r="BD699" s="1">
        <v>42381</v>
      </c>
      <c r="BE699" t="s">
        <v>125</v>
      </c>
      <c r="BF699" t="s">
        <v>78</v>
      </c>
      <c r="BG699" t="s">
        <v>78</v>
      </c>
      <c r="BH699">
        <v>16384</v>
      </c>
      <c r="BI699">
        <v>0</v>
      </c>
      <c r="BJ699" t="s">
        <v>94</v>
      </c>
      <c r="BK699" t="s">
        <v>245</v>
      </c>
      <c r="BL699" t="s">
        <v>246</v>
      </c>
      <c r="BM699">
        <v>5</v>
      </c>
      <c r="BN699" t="s">
        <v>97</v>
      </c>
      <c r="BO699">
        <v>1</v>
      </c>
      <c r="BP699">
        <v>5</v>
      </c>
      <c r="BQ699">
        <v>189.95</v>
      </c>
      <c r="BR699">
        <v>949.75</v>
      </c>
      <c r="BS699" t="s">
        <v>98</v>
      </c>
      <c r="BT699">
        <v>0</v>
      </c>
      <c r="BU699">
        <v>0</v>
      </c>
      <c r="BV699">
        <v>0</v>
      </c>
      <c r="BW699">
        <v>93.36</v>
      </c>
      <c r="BX699">
        <v>466.79</v>
      </c>
      <c r="BY699">
        <v>482.96</v>
      </c>
      <c r="BZ699">
        <v>50.85127665175046</v>
      </c>
      <c r="CA699" t="s">
        <v>221</v>
      </c>
      <c r="CB699" t="s">
        <v>222</v>
      </c>
    </row>
    <row r="700" spans="1:80" x14ac:dyDescent="0.25">
      <c r="A700" t="s">
        <v>1222</v>
      </c>
      <c r="B700" t="s">
        <v>202</v>
      </c>
      <c r="C700">
        <f>YEAR(Table_cherry_TWO_View_VY_SOP_Detail[[#This Row],[Document_Date]])</f>
        <v>2016</v>
      </c>
      <c r="D700">
        <f>MONTH(Table_cherry_TWO_View_VY_SOP_Detail[[#This Row],[Document_Date]])</f>
        <v>1</v>
      </c>
      <c r="E700" t="str">
        <f>TEXT(Table_cherry_TWO_View_VY_SOP_Detail[[#This Row],[Document_Date]], "yyyy-MMM")</f>
        <v>2016-Jan</v>
      </c>
      <c r="F700" s="3">
        <f>WEEKDAY(Table_cherry_TWO_View_VY_SOP_Detail[[#This Row],[Document_Date]])</f>
        <v>4</v>
      </c>
      <c r="G700">
        <f>WEEKNUM(Table_cherry_TWO_View_VY_SOP_Detail[[#This Row],[Document_Date]])</f>
        <v>3</v>
      </c>
      <c r="H700">
        <f ca="1">_xlfn.DAYS(Table_cherry_TWO_View_VY_SOP_Detail[[#This Row],[Due_Date]], Table_cherry_TWO_View_VY_SOP_Detail[[#This Row],[Today]])</f>
        <v>873</v>
      </c>
      <c r="I700" s="2">
        <f t="shared" ca="1" si="10"/>
        <v>41539</v>
      </c>
      <c r="J700" s="1">
        <v>42382</v>
      </c>
      <c r="K700" s="1">
        <v>42382</v>
      </c>
      <c r="L700" s="1">
        <v>42382</v>
      </c>
      <c r="M700" s="1">
        <v>42412</v>
      </c>
      <c r="N700">
        <v>103</v>
      </c>
      <c r="O700" t="s">
        <v>75</v>
      </c>
      <c r="P700" t="s">
        <v>248</v>
      </c>
      <c r="Q700" t="s">
        <v>249</v>
      </c>
      <c r="R700" t="s">
        <v>78</v>
      </c>
      <c r="S700" t="s">
        <v>125</v>
      </c>
      <c r="T700" t="s">
        <v>80</v>
      </c>
      <c r="U700" t="s">
        <v>80</v>
      </c>
      <c r="V700" t="s">
        <v>104</v>
      </c>
      <c r="W700" t="s">
        <v>104</v>
      </c>
      <c r="X700" t="s">
        <v>105</v>
      </c>
      <c r="Y700" t="s">
        <v>105</v>
      </c>
      <c r="Z700" t="s">
        <v>83</v>
      </c>
      <c r="AA700" t="s">
        <v>84</v>
      </c>
      <c r="AB700" t="s">
        <v>84</v>
      </c>
      <c r="AC700" t="s">
        <v>85</v>
      </c>
      <c r="AD700" t="s">
        <v>86</v>
      </c>
      <c r="AE700" t="s">
        <v>249</v>
      </c>
      <c r="AF700" t="s">
        <v>251</v>
      </c>
      <c r="AG700" t="s">
        <v>78</v>
      </c>
      <c r="AH700" t="s">
        <v>78</v>
      </c>
      <c r="AI700" t="s">
        <v>147</v>
      </c>
      <c r="AJ700" t="s">
        <v>148</v>
      </c>
      <c r="AK700" t="s">
        <v>252</v>
      </c>
      <c r="AL700" t="s">
        <v>91</v>
      </c>
      <c r="AM700" t="s">
        <v>86</v>
      </c>
      <c r="AN700" t="s">
        <v>249</v>
      </c>
      <c r="AO700" t="s">
        <v>251</v>
      </c>
      <c r="AP700" t="s">
        <v>78</v>
      </c>
      <c r="AQ700" t="s">
        <v>78</v>
      </c>
      <c r="AR700" t="s">
        <v>147</v>
      </c>
      <c r="AS700" t="s">
        <v>148</v>
      </c>
      <c r="AT700" t="s">
        <v>252</v>
      </c>
      <c r="AU700" t="s">
        <v>91</v>
      </c>
      <c r="AV700">
        <v>31.95</v>
      </c>
      <c r="AW700">
        <v>0</v>
      </c>
      <c r="AX700">
        <v>29.85</v>
      </c>
      <c r="AY700">
        <v>0</v>
      </c>
      <c r="AZ700">
        <v>0</v>
      </c>
      <c r="BA700">
        <v>2.1</v>
      </c>
      <c r="BB700" t="s">
        <v>92</v>
      </c>
      <c r="BC700" s="1">
        <v>42382</v>
      </c>
      <c r="BD700" s="1">
        <v>42382</v>
      </c>
      <c r="BE700" t="s">
        <v>125</v>
      </c>
      <c r="BF700" t="s">
        <v>78</v>
      </c>
      <c r="BG700" t="s">
        <v>78</v>
      </c>
      <c r="BH700">
        <v>16384</v>
      </c>
      <c r="BI700">
        <v>0</v>
      </c>
      <c r="BJ700" t="s">
        <v>94</v>
      </c>
      <c r="BK700" t="s">
        <v>253</v>
      </c>
      <c r="BL700" t="s">
        <v>254</v>
      </c>
      <c r="BM700">
        <v>3</v>
      </c>
      <c r="BN700" t="s">
        <v>97</v>
      </c>
      <c r="BO700">
        <v>1</v>
      </c>
      <c r="BP700">
        <v>3</v>
      </c>
      <c r="BQ700">
        <v>9.9499999999999993</v>
      </c>
      <c r="BR700">
        <v>29.85</v>
      </c>
      <c r="BS700" t="s">
        <v>98</v>
      </c>
      <c r="BT700">
        <v>0</v>
      </c>
      <c r="BU700">
        <v>0</v>
      </c>
      <c r="BV700">
        <v>0</v>
      </c>
      <c r="BW700">
        <v>3.29</v>
      </c>
      <c r="BX700">
        <v>9.8699999999999992</v>
      </c>
      <c r="BY700">
        <v>19.98</v>
      </c>
      <c r="BZ700">
        <v>66.934673366834176</v>
      </c>
      <c r="CA700" t="s">
        <v>99</v>
      </c>
      <c r="CB700" t="s">
        <v>78</v>
      </c>
    </row>
    <row r="701" spans="1:80" x14ac:dyDescent="0.25">
      <c r="A701" t="s">
        <v>1223</v>
      </c>
      <c r="B701" t="s">
        <v>202</v>
      </c>
      <c r="C701">
        <f>YEAR(Table_cherry_TWO_View_VY_SOP_Detail[[#This Row],[Document_Date]])</f>
        <v>2016</v>
      </c>
      <c r="D701">
        <f>MONTH(Table_cherry_TWO_View_VY_SOP_Detail[[#This Row],[Document_Date]])</f>
        <v>1</v>
      </c>
      <c r="E701" t="str">
        <f>TEXT(Table_cherry_TWO_View_VY_SOP_Detail[[#This Row],[Document_Date]], "yyyy-MMM")</f>
        <v>2016-Jan</v>
      </c>
      <c r="F701" s="3">
        <f>WEEKDAY(Table_cherry_TWO_View_VY_SOP_Detail[[#This Row],[Document_Date]])</f>
        <v>5</v>
      </c>
      <c r="G701">
        <f>WEEKNUM(Table_cherry_TWO_View_VY_SOP_Detail[[#This Row],[Document_Date]])</f>
        <v>3</v>
      </c>
      <c r="H701">
        <f ca="1">_xlfn.DAYS(Table_cherry_TWO_View_VY_SOP_Detail[[#This Row],[Due_Date]], Table_cherry_TWO_View_VY_SOP_Detail[[#This Row],[Today]])</f>
        <v>844</v>
      </c>
      <c r="I701" s="2">
        <f t="shared" ca="1" si="10"/>
        <v>41539</v>
      </c>
      <c r="J701" s="1">
        <v>42383</v>
      </c>
      <c r="K701" s="1">
        <v>42383</v>
      </c>
      <c r="L701" s="1">
        <v>42383</v>
      </c>
      <c r="M701" s="1">
        <v>42383</v>
      </c>
      <c r="N701">
        <v>104</v>
      </c>
      <c r="O701" t="s">
        <v>75</v>
      </c>
      <c r="P701" t="s">
        <v>256</v>
      </c>
      <c r="Q701" t="s">
        <v>257</v>
      </c>
      <c r="R701" t="s">
        <v>78</v>
      </c>
      <c r="S701" t="s">
        <v>125</v>
      </c>
      <c r="T701" t="s">
        <v>80</v>
      </c>
      <c r="U701" t="s">
        <v>80</v>
      </c>
      <c r="V701" t="s">
        <v>239</v>
      </c>
      <c r="W701" t="s">
        <v>239</v>
      </c>
      <c r="X701" t="s">
        <v>240</v>
      </c>
      <c r="Y701" t="s">
        <v>240</v>
      </c>
      <c r="Z701" t="s">
        <v>78</v>
      </c>
      <c r="AA701" t="s">
        <v>84</v>
      </c>
      <c r="AB701" t="s">
        <v>84</v>
      </c>
      <c r="AC701" t="s">
        <v>85</v>
      </c>
      <c r="AD701" t="s">
        <v>86</v>
      </c>
      <c r="AE701" t="s">
        <v>257</v>
      </c>
      <c r="AF701" t="s">
        <v>258</v>
      </c>
      <c r="AG701" t="s">
        <v>78</v>
      </c>
      <c r="AH701" t="s">
        <v>78</v>
      </c>
      <c r="AI701" t="s">
        <v>259</v>
      </c>
      <c r="AJ701" t="s">
        <v>260</v>
      </c>
      <c r="AK701" t="s">
        <v>261</v>
      </c>
      <c r="AL701" t="s">
        <v>124</v>
      </c>
      <c r="AM701" t="s">
        <v>86</v>
      </c>
      <c r="AN701" t="s">
        <v>257</v>
      </c>
      <c r="AO701" t="s">
        <v>258</v>
      </c>
      <c r="AP701" t="s">
        <v>78</v>
      </c>
      <c r="AQ701" t="s">
        <v>78</v>
      </c>
      <c r="AR701" t="s">
        <v>259</v>
      </c>
      <c r="AS701" t="s">
        <v>260</v>
      </c>
      <c r="AT701" t="s">
        <v>261</v>
      </c>
      <c r="AU701" t="s">
        <v>124</v>
      </c>
      <c r="AV701">
        <v>770.3</v>
      </c>
      <c r="AW701">
        <v>0</v>
      </c>
      <c r="AX701">
        <v>719.9</v>
      </c>
      <c r="AY701">
        <v>0</v>
      </c>
      <c r="AZ701">
        <v>0</v>
      </c>
      <c r="BA701">
        <v>50.4</v>
      </c>
      <c r="BB701" t="s">
        <v>92</v>
      </c>
      <c r="BC701" s="1">
        <v>42383</v>
      </c>
      <c r="BD701" s="1">
        <v>42383</v>
      </c>
      <c r="BE701" t="s">
        <v>125</v>
      </c>
      <c r="BF701" t="s">
        <v>78</v>
      </c>
      <c r="BG701" t="s">
        <v>78</v>
      </c>
      <c r="BH701">
        <v>16384</v>
      </c>
      <c r="BI701">
        <v>0</v>
      </c>
      <c r="BJ701" t="s">
        <v>94</v>
      </c>
      <c r="BK701" t="s">
        <v>262</v>
      </c>
      <c r="BL701" t="s">
        <v>263</v>
      </c>
      <c r="BM701">
        <v>2</v>
      </c>
      <c r="BN701" t="s">
        <v>97</v>
      </c>
      <c r="BO701">
        <v>1</v>
      </c>
      <c r="BP701">
        <v>2</v>
      </c>
      <c r="BQ701">
        <v>359.95</v>
      </c>
      <c r="BR701">
        <v>719.9</v>
      </c>
      <c r="BS701" t="s">
        <v>98</v>
      </c>
      <c r="BT701">
        <v>0</v>
      </c>
      <c r="BU701">
        <v>0</v>
      </c>
      <c r="BV701">
        <v>0</v>
      </c>
      <c r="BW701">
        <v>165.85</v>
      </c>
      <c r="BX701">
        <v>331.7</v>
      </c>
      <c r="BY701">
        <v>388.2</v>
      </c>
      <c r="BZ701">
        <v>53.92415613279622</v>
      </c>
      <c r="CA701" t="s">
        <v>99</v>
      </c>
      <c r="CB701" t="s">
        <v>78</v>
      </c>
    </row>
    <row r="702" spans="1:80" x14ac:dyDescent="0.25">
      <c r="A702" t="s">
        <v>1224</v>
      </c>
      <c r="B702" t="s">
        <v>202</v>
      </c>
      <c r="C702">
        <f>YEAR(Table_cherry_TWO_View_VY_SOP_Detail[[#This Row],[Document_Date]])</f>
        <v>2016</v>
      </c>
      <c r="D702">
        <f>MONTH(Table_cherry_TWO_View_VY_SOP_Detail[[#This Row],[Document_Date]])</f>
        <v>1</v>
      </c>
      <c r="E702" t="str">
        <f>TEXT(Table_cherry_TWO_View_VY_SOP_Detail[[#This Row],[Document_Date]], "yyyy-MMM")</f>
        <v>2016-Jan</v>
      </c>
      <c r="F702" s="3">
        <f>WEEKDAY(Table_cherry_TWO_View_VY_SOP_Detail[[#This Row],[Document_Date]])</f>
        <v>6</v>
      </c>
      <c r="G702">
        <f>WEEKNUM(Table_cherry_TWO_View_VY_SOP_Detail[[#This Row],[Document_Date]])</f>
        <v>3</v>
      </c>
      <c r="H702">
        <f ca="1">_xlfn.DAYS(Table_cherry_TWO_View_VY_SOP_Detail[[#This Row],[Due_Date]], Table_cherry_TWO_View_VY_SOP_Detail[[#This Row],[Today]])</f>
        <v>875</v>
      </c>
      <c r="I702" s="2">
        <f t="shared" ca="1" si="10"/>
        <v>41539</v>
      </c>
      <c r="J702" s="1">
        <v>42384</v>
      </c>
      <c r="K702" s="1">
        <v>42384</v>
      </c>
      <c r="L702" s="1">
        <v>42384</v>
      </c>
      <c r="M702" s="1">
        <v>42414</v>
      </c>
      <c r="N702">
        <v>105</v>
      </c>
      <c r="O702" t="s">
        <v>75</v>
      </c>
      <c r="P702" t="s">
        <v>265</v>
      </c>
      <c r="Q702" t="s">
        <v>266</v>
      </c>
      <c r="R702" t="s">
        <v>78</v>
      </c>
      <c r="S702" t="s">
        <v>125</v>
      </c>
      <c r="T702" t="s">
        <v>80</v>
      </c>
      <c r="U702" t="s">
        <v>80</v>
      </c>
      <c r="V702" t="s">
        <v>267</v>
      </c>
      <c r="W702" t="s">
        <v>267</v>
      </c>
      <c r="X702" t="s">
        <v>268</v>
      </c>
      <c r="Y702" t="s">
        <v>268</v>
      </c>
      <c r="Z702" t="s">
        <v>83</v>
      </c>
      <c r="AA702" t="s">
        <v>84</v>
      </c>
      <c r="AB702" t="s">
        <v>84</v>
      </c>
      <c r="AC702" t="s">
        <v>86</v>
      </c>
      <c r="AD702" t="s">
        <v>86</v>
      </c>
      <c r="AE702" t="s">
        <v>266</v>
      </c>
      <c r="AF702" t="s">
        <v>269</v>
      </c>
      <c r="AG702" t="s">
        <v>78</v>
      </c>
      <c r="AH702" t="s">
        <v>78</v>
      </c>
      <c r="AI702" t="s">
        <v>270</v>
      </c>
      <c r="AJ702" t="s">
        <v>271</v>
      </c>
      <c r="AK702" t="s">
        <v>272</v>
      </c>
      <c r="AL702" t="s">
        <v>91</v>
      </c>
      <c r="AM702" t="s">
        <v>86</v>
      </c>
      <c r="AN702" t="s">
        <v>266</v>
      </c>
      <c r="AO702" t="s">
        <v>269</v>
      </c>
      <c r="AP702" t="s">
        <v>78</v>
      </c>
      <c r="AQ702" t="s">
        <v>78</v>
      </c>
      <c r="AR702" t="s">
        <v>270</v>
      </c>
      <c r="AS702" t="s">
        <v>271</v>
      </c>
      <c r="AT702" t="s">
        <v>272</v>
      </c>
      <c r="AU702" t="s">
        <v>91</v>
      </c>
      <c r="AV702">
        <v>31.95</v>
      </c>
      <c r="AW702">
        <v>0</v>
      </c>
      <c r="AX702">
        <v>29.85</v>
      </c>
      <c r="AY702">
        <v>0</v>
      </c>
      <c r="AZ702">
        <v>0</v>
      </c>
      <c r="BA702">
        <v>2.1</v>
      </c>
      <c r="BB702" t="s">
        <v>92</v>
      </c>
      <c r="BC702" s="1">
        <v>42384</v>
      </c>
      <c r="BD702" s="1">
        <v>42384</v>
      </c>
      <c r="BE702" t="s">
        <v>125</v>
      </c>
      <c r="BF702" t="s">
        <v>78</v>
      </c>
      <c r="BG702" t="s">
        <v>78</v>
      </c>
      <c r="BH702">
        <v>16384</v>
      </c>
      <c r="BI702">
        <v>0</v>
      </c>
      <c r="BJ702" t="s">
        <v>94</v>
      </c>
      <c r="BK702" t="s">
        <v>253</v>
      </c>
      <c r="BL702" t="s">
        <v>254</v>
      </c>
      <c r="BM702">
        <v>3</v>
      </c>
      <c r="BN702" t="s">
        <v>97</v>
      </c>
      <c r="BO702">
        <v>1</v>
      </c>
      <c r="BP702">
        <v>3</v>
      </c>
      <c r="BQ702">
        <v>9.9499999999999993</v>
      </c>
      <c r="BR702">
        <v>29.85</v>
      </c>
      <c r="BS702" t="s">
        <v>98</v>
      </c>
      <c r="BT702">
        <v>0</v>
      </c>
      <c r="BU702">
        <v>0</v>
      </c>
      <c r="BV702">
        <v>0</v>
      </c>
      <c r="BW702">
        <v>3.29</v>
      </c>
      <c r="BX702">
        <v>9.8699999999999992</v>
      </c>
      <c r="BY702">
        <v>19.98</v>
      </c>
      <c r="BZ702">
        <v>66.934673366834176</v>
      </c>
      <c r="CA702" t="s">
        <v>99</v>
      </c>
      <c r="CB702" t="s">
        <v>78</v>
      </c>
    </row>
    <row r="703" spans="1:80" x14ac:dyDescent="0.25">
      <c r="A703" t="s">
        <v>1225</v>
      </c>
      <c r="B703" t="s">
        <v>202</v>
      </c>
      <c r="C703">
        <f>YEAR(Table_cherry_TWO_View_VY_SOP_Detail[[#This Row],[Document_Date]])</f>
        <v>2016</v>
      </c>
      <c r="D703">
        <f>MONTH(Table_cherry_TWO_View_VY_SOP_Detail[[#This Row],[Document_Date]])</f>
        <v>1</v>
      </c>
      <c r="E703" t="str">
        <f>TEXT(Table_cherry_TWO_View_VY_SOP_Detail[[#This Row],[Document_Date]], "yyyy-MMM")</f>
        <v>2016-Jan</v>
      </c>
      <c r="F703" s="3">
        <f>WEEKDAY(Table_cherry_TWO_View_VY_SOP_Detail[[#This Row],[Document_Date]])</f>
        <v>7</v>
      </c>
      <c r="G703">
        <f>WEEKNUM(Table_cherry_TWO_View_VY_SOP_Detail[[#This Row],[Document_Date]])</f>
        <v>3</v>
      </c>
      <c r="H703">
        <f ca="1">_xlfn.DAYS(Table_cherry_TWO_View_VY_SOP_Detail[[#This Row],[Due_Date]], Table_cherry_TWO_View_VY_SOP_Detail[[#This Row],[Today]])</f>
        <v>876</v>
      </c>
      <c r="I703" s="2">
        <f t="shared" ca="1" si="10"/>
        <v>41539</v>
      </c>
      <c r="J703" s="1">
        <v>42385</v>
      </c>
      <c r="K703" s="1">
        <v>42385</v>
      </c>
      <c r="L703" s="1">
        <v>42385</v>
      </c>
      <c r="M703" s="1">
        <v>42415</v>
      </c>
      <c r="N703">
        <v>106</v>
      </c>
      <c r="O703" t="s">
        <v>75</v>
      </c>
      <c r="P703" t="s">
        <v>274</v>
      </c>
      <c r="Q703" t="s">
        <v>275</v>
      </c>
      <c r="R703" t="s">
        <v>78</v>
      </c>
      <c r="S703" t="s">
        <v>125</v>
      </c>
      <c r="T703" t="s">
        <v>80</v>
      </c>
      <c r="U703" t="s">
        <v>80</v>
      </c>
      <c r="V703" t="s">
        <v>267</v>
      </c>
      <c r="W703" t="s">
        <v>267</v>
      </c>
      <c r="X703" t="s">
        <v>268</v>
      </c>
      <c r="Y703" t="s">
        <v>268</v>
      </c>
      <c r="Z703" t="s">
        <v>83</v>
      </c>
      <c r="AA703" t="s">
        <v>84</v>
      </c>
      <c r="AB703" t="s">
        <v>84</v>
      </c>
      <c r="AC703" t="s">
        <v>86</v>
      </c>
      <c r="AD703" t="s">
        <v>86</v>
      </c>
      <c r="AE703" t="s">
        <v>275</v>
      </c>
      <c r="AF703" t="s">
        <v>276</v>
      </c>
      <c r="AG703" t="s">
        <v>78</v>
      </c>
      <c r="AH703" t="s">
        <v>78</v>
      </c>
      <c r="AI703" t="s">
        <v>277</v>
      </c>
      <c r="AJ703" t="s">
        <v>278</v>
      </c>
      <c r="AK703" t="s">
        <v>279</v>
      </c>
      <c r="AL703" t="s">
        <v>91</v>
      </c>
      <c r="AM703" t="s">
        <v>86</v>
      </c>
      <c r="AN703" t="s">
        <v>275</v>
      </c>
      <c r="AO703" t="s">
        <v>276</v>
      </c>
      <c r="AP703" t="s">
        <v>78</v>
      </c>
      <c r="AQ703" t="s">
        <v>78</v>
      </c>
      <c r="AR703" t="s">
        <v>277</v>
      </c>
      <c r="AS703" t="s">
        <v>278</v>
      </c>
      <c r="AT703" t="s">
        <v>279</v>
      </c>
      <c r="AU703" t="s">
        <v>91</v>
      </c>
      <c r="AV703">
        <v>11999.9</v>
      </c>
      <c r="AW703">
        <v>0</v>
      </c>
      <c r="AX703">
        <v>11999.9</v>
      </c>
      <c r="AY703">
        <v>0</v>
      </c>
      <c r="AZ703">
        <v>0</v>
      </c>
      <c r="BA703">
        <v>0</v>
      </c>
      <c r="BB703" t="s">
        <v>92</v>
      </c>
      <c r="BC703" s="1">
        <v>42385</v>
      </c>
      <c r="BD703" s="1">
        <v>42385</v>
      </c>
      <c r="BE703" t="s">
        <v>125</v>
      </c>
      <c r="BF703" t="s">
        <v>78</v>
      </c>
      <c r="BG703" t="s">
        <v>78</v>
      </c>
      <c r="BH703">
        <v>16384</v>
      </c>
      <c r="BI703">
        <v>0</v>
      </c>
      <c r="BJ703" t="s">
        <v>94</v>
      </c>
      <c r="BK703" t="s">
        <v>280</v>
      </c>
      <c r="BL703" t="s">
        <v>881</v>
      </c>
      <c r="BM703">
        <v>2</v>
      </c>
      <c r="BN703" t="s">
        <v>97</v>
      </c>
      <c r="BO703">
        <v>1</v>
      </c>
      <c r="BP703">
        <v>2</v>
      </c>
      <c r="BQ703">
        <v>5999.95</v>
      </c>
      <c r="BR703">
        <v>11999.9</v>
      </c>
      <c r="BS703" t="s">
        <v>98</v>
      </c>
      <c r="BT703">
        <v>0</v>
      </c>
      <c r="BU703">
        <v>0</v>
      </c>
      <c r="BV703">
        <v>0</v>
      </c>
      <c r="BW703">
        <v>3188.47</v>
      </c>
      <c r="BX703">
        <v>6376.94</v>
      </c>
      <c r="BY703">
        <v>5622.96</v>
      </c>
      <c r="BZ703">
        <v>46.858390486587389</v>
      </c>
      <c r="CA703" t="s">
        <v>99</v>
      </c>
      <c r="CB703" t="s">
        <v>78</v>
      </c>
    </row>
    <row r="704" spans="1:80" x14ac:dyDescent="0.25">
      <c r="A704" t="s">
        <v>1226</v>
      </c>
      <c r="B704" t="s">
        <v>202</v>
      </c>
      <c r="C704">
        <f>YEAR(Table_cherry_TWO_View_VY_SOP_Detail[[#This Row],[Document_Date]])</f>
        <v>2016</v>
      </c>
      <c r="D704">
        <f>MONTH(Table_cherry_TWO_View_VY_SOP_Detail[[#This Row],[Document_Date]])</f>
        <v>1</v>
      </c>
      <c r="E704" t="str">
        <f>TEXT(Table_cherry_TWO_View_VY_SOP_Detail[[#This Row],[Document_Date]], "yyyy-MMM")</f>
        <v>2016-Jan</v>
      </c>
      <c r="F704" s="3">
        <f>WEEKDAY(Table_cherry_TWO_View_VY_SOP_Detail[[#This Row],[Document_Date]])</f>
        <v>1</v>
      </c>
      <c r="G704">
        <f>WEEKNUM(Table_cherry_TWO_View_VY_SOP_Detail[[#This Row],[Document_Date]])</f>
        <v>4</v>
      </c>
      <c r="H704">
        <f ca="1">_xlfn.DAYS(Table_cherry_TWO_View_VY_SOP_Detail[[#This Row],[Due_Date]], Table_cherry_TWO_View_VY_SOP_Detail[[#This Row],[Today]])</f>
        <v>877</v>
      </c>
      <c r="I704" s="2">
        <f t="shared" ca="1" si="10"/>
        <v>41539</v>
      </c>
      <c r="J704" s="1">
        <v>42386</v>
      </c>
      <c r="K704" s="1">
        <v>42386</v>
      </c>
      <c r="L704" s="1">
        <v>42386</v>
      </c>
      <c r="M704" s="1">
        <v>42416</v>
      </c>
      <c r="N704">
        <v>107</v>
      </c>
      <c r="O704" t="s">
        <v>75</v>
      </c>
      <c r="P704" t="s">
        <v>283</v>
      </c>
      <c r="Q704" t="s">
        <v>284</v>
      </c>
      <c r="R704" t="s">
        <v>78</v>
      </c>
      <c r="S704" t="s">
        <v>125</v>
      </c>
      <c r="T704" t="s">
        <v>80</v>
      </c>
      <c r="U704" t="s">
        <v>80</v>
      </c>
      <c r="V704" t="s">
        <v>81</v>
      </c>
      <c r="W704" t="s">
        <v>81</v>
      </c>
      <c r="X704" t="s">
        <v>82</v>
      </c>
      <c r="Y704" t="s">
        <v>82</v>
      </c>
      <c r="Z704" t="s">
        <v>83</v>
      </c>
      <c r="AA704" t="s">
        <v>84</v>
      </c>
      <c r="AB704" t="s">
        <v>84</v>
      </c>
      <c r="AC704" t="s">
        <v>85</v>
      </c>
      <c r="AD704" t="s">
        <v>86</v>
      </c>
      <c r="AE704" t="s">
        <v>284</v>
      </c>
      <c r="AF704" t="s">
        <v>285</v>
      </c>
      <c r="AG704" t="s">
        <v>78</v>
      </c>
      <c r="AH704" t="s">
        <v>78</v>
      </c>
      <c r="AI704" t="s">
        <v>286</v>
      </c>
      <c r="AJ704" t="s">
        <v>287</v>
      </c>
      <c r="AK704" t="s">
        <v>288</v>
      </c>
      <c r="AL704" t="s">
        <v>91</v>
      </c>
      <c r="AM704" t="s">
        <v>86</v>
      </c>
      <c r="AN704" t="s">
        <v>284</v>
      </c>
      <c r="AO704" t="s">
        <v>285</v>
      </c>
      <c r="AP704" t="s">
        <v>78</v>
      </c>
      <c r="AQ704" t="s">
        <v>78</v>
      </c>
      <c r="AR704" t="s">
        <v>286</v>
      </c>
      <c r="AS704" t="s">
        <v>287</v>
      </c>
      <c r="AT704" t="s">
        <v>288</v>
      </c>
      <c r="AU704" t="s">
        <v>91</v>
      </c>
      <c r="AV704">
        <v>6419.95</v>
      </c>
      <c r="AW704">
        <v>0</v>
      </c>
      <c r="AX704">
        <v>5999.95</v>
      </c>
      <c r="AY704">
        <v>0</v>
      </c>
      <c r="AZ704">
        <v>0</v>
      </c>
      <c r="BA704">
        <v>420</v>
      </c>
      <c r="BB704" t="s">
        <v>92</v>
      </c>
      <c r="BC704" s="1">
        <v>42386</v>
      </c>
      <c r="BD704" s="1">
        <v>42386</v>
      </c>
      <c r="BE704" t="s">
        <v>125</v>
      </c>
      <c r="BF704" t="s">
        <v>78</v>
      </c>
      <c r="BG704" t="s">
        <v>78</v>
      </c>
      <c r="BH704">
        <v>16384</v>
      </c>
      <c r="BI704">
        <v>0</v>
      </c>
      <c r="BJ704" t="s">
        <v>94</v>
      </c>
      <c r="BK704" t="s">
        <v>280</v>
      </c>
      <c r="BL704" t="s">
        <v>881</v>
      </c>
      <c r="BM704">
        <v>1</v>
      </c>
      <c r="BN704" t="s">
        <v>97</v>
      </c>
      <c r="BO704">
        <v>1</v>
      </c>
      <c r="BP704">
        <v>1</v>
      </c>
      <c r="BQ704">
        <v>5999.95</v>
      </c>
      <c r="BR704">
        <v>5999.95</v>
      </c>
      <c r="BS704" t="s">
        <v>98</v>
      </c>
      <c r="BT704">
        <v>0</v>
      </c>
      <c r="BU704">
        <v>0</v>
      </c>
      <c r="BV704">
        <v>0</v>
      </c>
      <c r="BW704">
        <v>2998.15</v>
      </c>
      <c r="BX704">
        <v>2998.15</v>
      </c>
      <c r="BY704">
        <v>3001.8</v>
      </c>
      <c r="BZ704">
        <v>50.030416920141001</v>
      </c>
      <c r="CA704" t="s">
        <v>99</v>
      </c>
      <c r="CB704" t="s">
        <v>78</v>
      </c>
    </row>
    <row r="705" spans="1:80" x14ac:dyDescent="0.25">
      <c r="A705" t="s">
        <v>1227</v>
      </c>
      <c r="B705" t="s">
        <v>202</v>
      </c>
      <c r="C705">
        <f>YEAR(Table_cherry_TWO_View_VY_SOP_Detail[[#This Row],[Document_Date]])</f>
        <v>2016</v>
      </c>
      <c r="D705">
        <f>MONTH(Table_cherry_TWO_View_VY_SOP_Detail[[#This Row],[Document_Date]])</f>
        <v>1</v>
      </c>
      <c r="E705" t="str">
        <f>TEXT(Table_cherry_TWO_View_VY_SOP_Detail[[#This Row],[Document_Date]], "yyyy-MMM")</f>
        <v>2016-Jan</v>
      </c>
      <c r="F705" s="3">
        <f>WEEKDAY(Table_cherry_TWO_View_VY_SOP_Detail[[#This Row],[Document_Date]])</f>
        <v>2</v>
      </c>
      <c r="G705">
        <f>WEEKNUM(Table_cherry_TWO_View_VY_SOP_Detail[[#This Row],[Document_Date]])</f>
        <v>4</v>
      </c>
      <c r="H705">
        <f ca="1">_xlfn.DAYS(Table_cherry_TWO_View_VY_SOP_Detail[[#This Row],[Due_Date]], Table_cherry_TWO_View_VY_SOP_Detail[[#This Row],[Today]])</f>
        <v>878</v>
      </c>
      <c r="I705" s="2">
        <f t="shared" ca="1" si="10"/>
        <v>41539</v>
      </c>
      <c r="J705" s="1">
        <v>42387</v>
      </c>
      <c r="K705" s="1">
        <v>42387</v>
      </c>
      <c r="L705" s="1">
        <v>42387</v>
      </c>
      <c r="M705" s="1">
        <v>42417</v>
      </c>
      <c r="N705">
        <v>108</v>
      </c>
      <c r="O705" t="s">
        <v>75</v>
      </c>
      <c r="P705" t="s">
        <v>293</v>
      </c>
      <c r="Q705" t="s">
        <v>294</v>
      </c>
      <c r="R705" t="s">
        <v>78</v>
      </c>
      <c r="S705" t="s">
        <v>125</v>
      </c>
      <c r="T705" t="s">
        <v>80</v>
      </c>
      <c r="U705" t="s">
        <v>80</v>
      </c>
      <c r="V705" t="s">
        <v>81</v>
      </c>
      <c r="W705" t="s">
        <v>81</v>
      </c>
      <c r="X705" t="s">
        <v>82</v>
      </c>
      <c r="Y705" t="s">
        <v>82</v>
      </c>
      <c r="Z705" t="s">
        <v>83</v>
      </c>
      <c r="AA705" t="s">
        <v>84</v>
      </c>
      <c r="AB705" t="s">
        <v>84</v>
      </c>
      <c r="AC705" t="s">
        <v>85</v>
      </c>
      <c r="AD705" t="s">
        <v>86</v>
      </c>
      <c r="AE705" t="s">
        <v>295</v>
      </c>
      <c r="AF705" t="s">
        <v>296</v>
      </c>
      <c r="AG705" t="s">
        <v>78</v>
      </c>
      <c r="AH705" t="s">
        <v>78</v>
      </c>
      <c r="AI705" t="s">
        <v>297</v>
      </c>
      <c r="AJ705" t="s">
        <v>287</v>
      </c>
      <c r="AK705" t="s">
        <v>298</v>
      </c>
      <c r="AL705" t="s">
        <v>91</v>
      </c>
      <c r="AM705" t="s">
        <v>86</v>
      </c>
      <c r="AN705" t="s">
        <v>295</v>
      </c>
      <c r="AO705" t="s">
        <v>296</v>
      </c>
      <c r="AP705" t="s">
        <v>78</v>
      </c>
      <c r="AQ705" t="s">
        <v>78</v>
      </c>
      <c r="AR705" t="s">
        <v>297</v>
      </c>
      <c r="AS705" t="s">
        <v>287</v>
      </c>
      <c r="AT705" t="s">
        <v>298</v>
      </c>
      <c r="AU705" t="s">
        <v>91</v>
      </c>
      <c r="AV705">
        <v>1349.95</v>
      </c>
      <c r="AW705">
        <v>0</v>
      </c>
      <c r="AX705">
        <v>1349.95</v>
      </c>
      <c r="AY705">
        <v>0</v>
      </c>
      <c r="AZ705">
        <v>0</v>
      </c>
      <c r="BA705">
        <v>0</v>
      </c>
      <c r="BB705" t="s">
        <v>92</v>
      </c>
      <c r="BC705" s="1">
        <v>42387</v>
      </c>
      <c r="BD705" s="1">
        <v>42387</v>
      </c>
      <c r="BE705" t="s">
        <v>125</v>
      </c>
      <c r="BF705" t="s">
        <v>78</v>
      </c>
      <c r="BG705" t="s">
        <v>78</v>
      </c>
      <c r="BH705">
        <v>16384</v>
      </c>
      <c r="BI705">
        <v>0</v>
      </c>
      <c r="BJ705" t="s">
        <v>94</v>
      </c>
      <c r="BK705" t="s">
        <v>209</v>
      </c>
      <c r="BL705" t="s">
        <v>210</v>
      </c>
      <c r="BM705">
        <v>1</v>
      </c>
      <c r="BN705" t="s">
        <v>97</v>
      </c>
      <c r="BO705">
        <v>1</v>
      </c>
      <c r="BP705">
        <v>1</v>
      </c>
      <c r="BQ705">
        <v>1349.95</v>
      </c>
      <c r="BR705">
        <v>1349.95</v>
      </c>
      <c r="BS705" t="s">
        <v>98</v>
      </c>
      <c r="BT705">
        <v>0</v>
      </c>
      <c r="BU705">
        <v>0</v>
      </c>
      <c r="BV705">
        <v>0</v>
      </c>
      <c r="BW705">
        <v>674.5</v>
      </c>
      <c r="BX705">
        <v>674.5</v>
      </c>
      <c r="BY705">
        <v>675.45</v>
      </c>
      <c r="BZ705">
        <v>50.035186488388462</v>
      </c>
      <c r="CA705" t="s">
        <v>99</v>
      </c>
      <c r="CB705" t="s">
        <v>78</v>
      </c>
    </row>
    <row r="706" spans="1:80" x14ac:dyDescent="0.25">
      <c r="A706" t="s">
        <v>1228</v>
      </c>
      <c r="B706" t="s">
        <v>202</v>
      </c>
      <c r="C706">
        <f>YEAR(Table_cherry_TWO_View_VY_SOP_Detail[[#This Row],[Document_Date]])</f>
        <v>2016</v>
      </c>
      <c r="D706">
        <f>MONTH(Table_cherry_TWO_View_VY_SOP_Detail[[#This Row],[Document_Date]])</f>
        <v>1</v>
      </c>
      <c r="E706" t="str">
        <f>TEXT(Table_cherry_TWO_View_VY_SOP_Detail[[#This Row],[Document_Date]], "yyyy-MMM")</f>
        <v>2016-Jan</v>
      </c>
      <c r="F706" s="3">
        <f>WEEKDAY(Table_cherry_TWO_View_VY_SOP_Detail[[#This Row],[Document_Date]])</f>
        <v>3</v>
      </c>
      <c r="G706">
        <f>WEEKNUM(Table_cherry_TWO_View_VY_SOP_Detail[[#This Row],[Document_Date]])</f>
        <v>4</v>
      </c>
      <c r="H706">
        <f ca="1">_xlfn.DAYS(Table_cherry_TWO_View_VY_SOP_Detail[[#This Row],[Due_Date]], Table_cherry_TWO_View_VY_SOP_Detail[[#This Row],[Today]])</f>
        <v>879</v>
      </c>
      <c r="I706" s="2">
        <f t="shared" ref="I706:I769" ca="1" si="11">TODAY()</f>
        <v>41539</v>
      </c>
      <c r="J706" s="1">
        <v>42388</v>
      </c>
      <c r="K706" s="1">
        <v>42388</v>
      </c>
      <c r="L706" s="1">
        <v>42388</v>
      </c>
      <c r="M706" s="1">
        <v>42418</v>
      </c>
      <c r="N706">
        <v>109</v>
      </c>
      <c r="O706" t="s">
        <v>75</v>
      </c>
      <c r="P706" t="s">
        <v>300</v>
      </c>
      <c r="Q706" t="s">
        <v>301</v>
      </c>
      <c r="R706" t="s">
        <v>78</v>
      </c>
      <c r="S706" t="s">
        <v>125</v>
      </c>
      <c r="T706" t="s">
        <v>80</v>
      </c>
      <c r="U706" t="s">
        <v>80</v>
      </c>
      <c r="V706" t="s">
        <v>131</v>
      </c>
      <c r="W706" t="s">
        <v>131</v>
      </c>
      <c r="X706" t="s">
        <v>132</v>
      </c>
      <c r="Y706" t="s">
        <v>132</v>
      </c>
      <c r="Z706" t="s">
        <v>83</v>
      </c>
      <c r="AA706" t="s">
        <v>84</v>
      </c>
      <c r="AB706" t="s">
        <v>84</v>
      </c>
      <c r="AC706" t="s">
        <v>86</v>
      </c>
      <c r="AD706" t="s">
        <v>302</v>
      </c>
      <c r="AE706" t="s">
        <v>301</v>
      </c>
      <c r="AF706" t="s">
        <v>303</v>
      </c>
      <c r="AG706" t="s">
        <v>78</v>
      </c>
      <c r="AH706" t="s">
        <v>78</v>
      </c>
      <c r="AI706" t="s">
        <v>304</v>
      </c>
      <c r="AJ706" t="s">
        <v>136</v>
      </c>
      <c r="AK706" t="s">
        <v>305</v>
      </c>
      <c r="AL706" t="s">
        <v>91</v>
      </c>
      <c r="AM706" t="s">
        <v>302</v>
      </c>
      <c r="AN706" t="s">
        <v>301</v>
      </c>
      <c r="AO706" t="s">
        <v>303</v>
      </c>
      <c r="AP706" t="s">
        <v>78</v>
      </c>
      <c r="AQ706" t="s">
        <v>78</v>
      </c>
      <c r="AR706" t="s">
        <v>304</v>
      </c>
      <c r="AS706" t="s">
        <v>136</v>
      </c>
      <c r="AT706" t="s">
        <v>305</v>
      </c>
      <c r="AU706" t="s">
        <v>91</v>
      </c>
      <c r="AV706">
        <v>31.95</v>
      </c>
      <c r="AW706">
        <v>0</v>
      </c>
      <c r="AX706">
        <v>29.85</v>
      </c>
      <c r="AY706">
        <v>0</v>
      </c>
      <c r="AZ706">
        <v>0</v>
      </c>
      <c r="BA706">
        <v>2.1</v>
      </c>
      <c r="BB706" t="s">
        <v>92</v>
      </c>
      <c r="BC706" s="1">
        <v>42388</v>
      </c>
      <c r="BD706" s="1">
        <v>42388</v>
      </c>
      <c r="BE706" t="s">
        <v>125</v>
      </c>
      <c r="BF706" t="s">
        <v>78</v>
      </c>
      <c r="BG706" t="s">
        <v>78</v>
      </c>
      <c r="BH706">
        <v>16384</v>
      </c>
      <c r="BI706">
        <v>0</v>
      </c>
      <c r="BJ706" t="s">
        <v>94</v>
      </c>
      <c r="BK706" t="s">
        <v>306</v>
      </c>
      <c r="BL706" t="s">
        <v>307</v>
      </c>
      <c r="BM706">
        <v>3</v>
      </c>
      <c r="BN706" t="s">
        <v>97</v>
      </c>
      <c r="BO706">
        <v>1</v>
      </c>
      <c r="BP706">
        <v>3</v>
      </c>
      <c r="BQ706">
        <v>9.9499999999999993</v>
      </c>
      <c r="BR706">
        <v>29.85</v>
      </c>
      <c r="BS706" t="s">
        <v>98</v>
      </c>
      <c r="BT706">
        <v>0</v>
      </c>
      <c r="BU706">
        <v>0</v>
      </c>
      <c r="BV706">
        <v>0</v>
      </c>
      <c r="BW706">
        <v>4.55</v>
      </c>
      <c r="BX706">
        <v>13.65</v>
      </c>
      <c r="BY706">
        <v>16.2</v>
      </c>
      <c r="BZ706">
        <v>54.2713567839196</v>
      </c>
      <c r="CA706" t="s">
        <v>99</v>
      </c>
      <c r="CB706" t="s">
        <v>78</v>
      </c>
    </row>
    <row r="707" spans="1:80" x14ac:dyDescent="0.25">
      <c r="A707" t="s">
        <v>1229</v>
      </c>
      <c r="B707" t="s">
        <v>202</v>
      </c>
      <c r="C707">
        <f>YEAR(Table_cherry_TWO_View_VY_SOP_Detail[[#This Row],[Document_Date]])</f>
        <v>2016</v>
      </c>
      <c r="D707">
        <f>MONTH(Table_cherry_TWO_View_VY_SOP_Detail[[#This Row],[Document_Date]])</f>
        <v>1</v>
      </c>
      <c r="E707" t="str">
        <f>TEXT(Table_cherry_TWO_View_VY_SOP_Detail[[#This Row],[Document_Date]], "yyyy-MMM")</f>
        <v>2016-Jan</v>
      </c>
      <c r="F707" s="3">
        <f>WEEKDAY(Table_cherry_TWO_View_VY_SOP_Detail[[#This Row],[Document_Date]])</f>
        <v>5</v>
      </c>
      <c r="G707">
        <f>WEEKNUM(Table_cherry_TWO_View_VY_SOP_Detail[[#This Row],[Document_Date]])</f>
        <v>4</v>
      </c>
      <c r="H707">
        <f ca="1">_xlfn.DAYS(Table_cherry_TWO_View_VY_SOP_Detail[[#This Row],[Due_Date]], Table_cherry_TWO_View_VY_SOP_Detail[[#This Row],[Today]])</f>
        <v>881</v>
      </c>
      <c r="I707" s="2">
        <f t="shared" ca="1" si="11"/>
        <v>41539</v>
      </c>
      <c r="J707" s="1">
        <v>42390</v>
      </c>
      <c r="K707" s="1">
        <v>42390</v>
      </c>
      <c r="L707" s="1">
        <v>42390</v>
      </c>
      <c r="M707" s="1">
        <v>42420</v>
      </c>
      <c r="N707">
        <v>110</v>
      </c>
      <c r="O707" t="s">
        <v>75</v>
      </c>
      <c r="P707" t="s">
        <v>309</v>
      </c>
      <c r="Q707" t="s">
        <v>310</v>
      </c>
      <c r="R707" t="s">
        <v>78</v>
      </c>
      <c r="S707" t="s">
        <v>125</v>
      </c>
      <c r="T707" t="s">
        <v>311</v>
      </c>
      <c r="U707" t="s">
        <v>311</v>
      </c>
      <c r="V707" t="s">
        <v>267</v>
      </c>
      <c r="W707" t="s">
        <v>267</v>
      </c>
      <c r="X707" t="s">
        <v>268</v>
      </c>
      <c r="Y707" t="s">
        <v>268</v>
      </c>
      <c r="Z707" t="s">
        <v>83</v>
      </c>
      <c r="AA707" t="s">
        <v>84</v>
      </c>
      <c r="AB707" t="s">
        <v>84</v>
      </c>
      <c r="AC707" t="s">
        <v>86</v>
      </c>
      <c r="AD707" t="s">
        <v>86</v>
      </c>
      <c r="AE707" t="s">
        <v>310</v>
      </c>
      <c r="AF707" t="s">
        <v>312</v>
      </c>
      <c r="AG707" t="s">
        <v>78</v>
      </c>
      <c r="AH707" t="s">
        <v>78</v>
      </c>
      <c r="AI707" t="s">
        <v>313</v>
      </c>
      <c r="AJ707" t="s">
        <v>278</v>
      </c>
      <c r="AK707" t="s">
        <v>314</v>
      </c>
      <c r="AL707" t="s">
        <v>91</v>
      </c>
      <c r="AM707" t="s">
        <v>86</v>
      </c>
      <c r="AN707" t="s">
        <v>310</v>
      </c>
      <c r="AO707" t="s">
        <v>312</v>
      </c>
      <c r="AP707" t="s">
        <v>78</v>
      </c>
      <c r="AQ707" t="s">
        <v>78</v>
      </c>
      <c r="AR707" t="s">
        <v>313</v>
      </c>
      <c r="AS707" t="s">
        <v>278</v>
      </c>
      <c r="AT707" t="s">
        <v>314</v>
      </c>
      <c r="AU707" t="s">
        <v>91</v>
      </c>
      <c r="AV707">
        <v>812.99</v>
      </c>
      <c r="AW707">
        <v>0</v>
      </c>
      <c r="AX707">
        <v>759.8</v>
      </c>
      <c r="AY707">
        <v>0</v>
      </c>
      <c r="AZ707">
        <v>0</v>
      </c>
      <c r="BA707">
        <v>53.19</v>
      </c>
      <c r="BB707" t="s">
        <v>92</v>
      </c>
      <c r="BC707" s="1">
        <v>42390</v>
      </c>
      <c r="BD707" s="1">
        <v>42390</v>
      </c>
      <c r="BE707" t="s">
        <v>125</v>
      </c>
      <c r="BF707" t="s">
        <v>78</v>
      </c>
      <c r="BG707" t="s">
        <v>78</v>
      </c>
      <c r="BH707">
        <v>49152</v>
      </c>
      <c r="BI707">
        <v>0</v>
      </c>
      <c r="BJ707" t="s">
        <v>94</v>
      </c>
      <c r="BK707" t="s">
        <v>245</v>
      </c>
      <c r="BL707" t="s">
        <v>246</v>
      </c>
      <c r="BM707">
        <v>4</v>
      </c>
      <c r="BN707" t="s">
        <v>97</v>
      </c>
      <c r="BO707">
        <v>1</v>
      </c>
      <c r="BP707">
        <v>4</v>
      </c>
      <c r="BQ707">
        <v>189.95</v>
      </c>
      <c r="BR707">
        <v>759.8</v>
      </c>
      <c r="BS707" t="s">
        <v>98</v>
      </c>
      <c r="BT707">
        <v>0</v>
      </c>
      <c r="BU707">
        <v>0</v>
      </c>
      <c r="BV707">
        <v>0</v>
      </c>
      <c r="BW707">
        <v>93.55</v>
      </c>
      <c r="BX707">
        <v>374.2</v>
      </c>
      <c r="BY707">
        <v>385.6</v>
      </c>
      <c r="BZ707">
        <v>50.75019742037378</v>
      </c>
      <c r="CA707" t="s">
        <v>221</v>
      </c>
      <c r="CB707" t="s">
        <v>222</v>
      </c>
    </row>
    <row r="708" spans="1:80" x14ac:dyDescent="0.25">
      <c r="A708" t="s">
        <v>1230</v>
      </c>
      <c r="B708" t="s">
        <v>202</v>
      </c>
      <c r="C708">
        <f>YEAR(Table_cherry_TWO_View_VY_SOP_Detail[[#This Row],[Document_Date]])</f>
        <v>2016</v>
      </c>
      <c r="D708">
        <f>MONTH(Table_cherry_TWO_View_VY_SOP_Detail[[#This Row],[Document_Date]])</f>
        <v>1</v>
      </c>
      <c r="E708" t="str">
        <f>TEXT(Table_cherry_TWO_View_VY_SOP_Detail[[#This Row],[Document_Date]], "yyyy-MMM")</f>
        <v>2016-Jan</v>
      </c>
      <c r="F708" s="3">
        <f>WEEKDAY(Table_cherry_TWO_View_VY_SOP_Detail[[#This Row],[Document_Date]])</f>
        <v>6</v>
      </c>
      <c r="G708">
        <f>WEEKNUM(Table_cherry_TWO_View_VY_SOP_Detail[[#This Row],[Document_Date]])</f>
        <v>4</v>
      </c>
      <c r="H708">
        <f ca="1">_xlfn.DAYS(Table_cherry_TWO_View_VY_SOP_Detail[[#This Row],[Due_Date]], Table_cherry_TWO_View_VY_SOP_Detail[[#This Row],[Today]])</f>
        <v>882</v>
      </c>
      <c r="I708" s="2">
        <f t="shared" ca="1" si="11"/>
        <v>41539</v>
      </c>
      <c r="J708" s="1">
        <v>42391</v>
      </c>
      <c r="K708" s="1">
        <v>42391</v>
      </c>
      <c r="L708" s="1">
        <v>42391</v>
      </c>
      <c r="M708" s="1">
        <v>42421</v>
      </c>
      <c r="N708">
        <v>111</v>
      </c>
      <c r="O708" t="s">
        <v>75</v>
      </c>
      <c r="P708" t="s">
        <v>316</v>
      </c>
      <c r="Q708" t="s">
        <v>317</v>
      </c>
      <c r="R708" t="s">
        <v>78</v>
      </c>
      <c r="S708" t="s">
        <v>125</v>
      </c>
      <c r="T708" t="s">
        <v>80</v>
      </c>
      <c r="U708" t="s">
        <v>80</v>
      </c>
      <c r="V708" t="s">
        <v>318</v>
      </c>
      <c r="W708" t="s">
        <v>318</v>
      </c>
      <c r="X708" t="s">
        <v>319</v>
      </c>
      <c r="Y708" t="s">
        <v>319</v>
      </c>
      <c r="Z708" t="s">
        <v>83</v>
      </c>
      <c r="AA708" t="s">
        <v>84</v>
      </c>
      <c r="AB708" t="s">
        <v>84</v>
      </c>
      <c r="AC708" t="s">
        <v>85</v>
      </c>
      <c r="AD708" t="s">
        <v>86</v>
      </c>
      <c r="AE708" t="s">
        <v>317</v>
      </c>
      <c r="AF708" t="s">
        <v>320</v>
      </c>
      <c r="AG708" t="s">
        <v>78</v>
      </c>
      <c r="AH708" t="s">
        <v>78</v>
      </c>
      <c r="AI708" t="s">
        <v>321</v>
      </c>
      <c r="AJ708" t="s">
        <v>322</v>
      </c>
      <c r="AK708" t="s">
        <v>323</v>
      </c>
      <c r="AL708" t="s">
        <v>124</v>
      </c>
      <c r="AM708" t="s">
        <v>86</v>
      </c>
      <c r="AN708" t="s">
        <v>317</v>
      </c>
      <c r="AO708" t="s">
        <v>320</v>
      </c>
      <c r="AP708" t="s">
        <v>78</v>
      </c>
      <c r="AQ708" t="s">
        <v>78</v>
      </c>
      <c r="AR708" t="s">
        <v>321</v>
      </c>
      <c r="AS708" t="s">
        <v>322</v>
      </c>
      <c r="AT708" t="s">
        <v>323</v>
      </c>
      <c r="AU708" t="s">
        <v>124</v>
      </c>
      <c r="AV708">
        <v>25679.47</v>
      </c>
      <c r="AW708">
        <v>0</v>
      </c>
      <c r="AX708">
        <v>23999.5</v>
      </c>
      <c r="AY708">
        <v>0</v>
      </c>
      <c r="AZ708">
        <v>0</v>
      </c>
      <c r="BA708">
        <v>1679.97</v>
      </c>
      <c r="BB708" t="s">
        <v>92</v>
      </c>
      <c r="BC708" s="1">
        <v>42391</v>
      </c>
      <c r="BD708" s="1">
        <v>42391</v>
      </c>
      <c r="BE708" t="s">
        <v>125</v>
      </c>
      <c r="BF708" t="s">
        <v>78</v>
      </c>
      <c r="BG708" t="s">
        <v>78</v>
      </c>
      <c r="BH708">
        <v>16384</v>
      </c>
      <c r="BI708">
        <v>0</v>
      </c>
      <c r="BJ708" t="s">
        <v>94</v>
      </c>
      <c r="BK708" t="s">
        <v>324</v>
      </c>
      <c r="BL708" t="s">
        <v>325</v>
      </c>
      <c r="BM708">
        <v>10</v>
      </c>
      <c r="BN708" t="s">
        <v>97</v>
      </c>
      <c r="BO708">
        <v>1</v>
      </c>
      <c r="BP708">
        <v>10</v>
      </c>
      <c r="BQ708">
        <v>2399.9499999999998</v>
      </c>
      <c r="BR708">
        <v>23999.5</v>
      </c>
      <c r="BS708" t="s">
        <v>98</v>
      </c>
      <c r="BT708">
        <v>0</v>
      </c>
      <c r="BU708">
        <v>0</v>
      </c>
      <c r="BV708">
        <v>0</v>
      </c>
      <c r="BW708">
        <v>1197</v>
      </c>
      <c r="BX708">
        <v>11970</v>
      </c>
      <c r="BY708">
        <v>12029.5</v>
      </c>
      <c r="BZ708">
        <v>50.123960915852408</v>
      </c>
      <c r="CA708" t="s">
        <v>99</v>
      </c>
      <c r="CB708" t="s">
        <v>78</v>
      </c>
    </row>
    <row r="709" spans="1:80" x14ac:dyDescent="0.25">
      <c r="A709" t="s">
        <v>1231</v>
      </c>
      <c r="B709" t="s">
        <v>202</v>
      </c>
      <c r="C709">
        <f>YEAR(Table_cherry_TWO_View_VY_SOP_Detail[[#This Row],[Document_Date]])</f>
        <v>2016</v>
      </c>
      <c r="D709">
        <f>MONTH(Table_cherry_TWO_View_VY_SOP_Detail[[#This Row],[Document_Date]])</f>
        <v>1</v>
      </c>
      <c r="E709" t="str">
        <f>TEXT(Table_cherry_TWO_View_VY_SOP_Detail[[#This Row],[Document_Date]], "yyyy-MMM")</f>
        <v>2016-Jan</v>
      </c>
      <c r="F709" s="3">
        <f>WEEKDAY(Table_cherry_TWO_View_VY_SOP_Detail[[#This Row],[Document_Date]])</f>
        <v>7</v>
      </c>
      <c r="G709">
        <f>WEEKNUM(Table_cherry_TWO_View_VY_SOP_Detail[[#This Row],[Document_Date]])</f>
        <v>4</v>
      </c>
      <c r="H709">
        <f ca="1">_xlfn.DAYS(Table_cherry_TWO_View_VY_SOP_Detail[[#This Row],[Due_Date]], Table_cherry_TWO_View_VY_SOP_Detail[[#This Row],[Today]])</f>
        <v>883</v>
      </c>
      <c r="I709" s="2">
        <f t="shared" ca="1" si="11"/>
        <v>41539</v>
      </c>
      <c r="J709" s="1">
        <v>42392</v>
      </c>
      <c r="K709" s="1">
        <v>42392</v>
      </c>
      <c r="L709" s="1">
        <v>42392</v>
      </c>
      <c r="M709" s="1">
        <v>42422</v>
      </c>
      <c r="N709">
        <v>112</v>
      </c>
      <c r="O709" t="s">
        <v>75</v>
      </c>
      <c r="P709" t="s">
        <v>142</v>
      </c>
      <c r="Q709" t="s">
        <v>143</v>
      </c>
      <c r="R709" t="s">
        <v>78</v>
      </c>
      <c r="S709" t="s">
        <v>125</v>
      </c>
      <c r="T709" t="s">
        <v>80</v>
      </c>
      <c r="U709" t="s">
        <v>80</v>
      </c>
      <c r="V709" t="s">
        <v>104</v>
      </c>
      <c r="W709" t="s">
        <v>104</v>
      </c>
      <c r="X709" t="s">
        <v>105</v>
      </c>
      <c r="Y709" t="s">
        <v>105</v>
      </c>
      <c r="Z709" t="s">
        <v>83</v>
      </c>
      <c r="AA709" t="s">
        <v>145</v>
      </c>
      <c r="AB709" t="s">
        <v>145</v>
      </c>
      <c r="AC709" t="s">
        <v>86</v>
      </c>
      <c r="AD709" t="s">
        <v>80</v>
      </c>
      <c r="AE709" t="s">
        <v>143</v>
      </c>
      <c r="AF709" t="s">
        <v>146</v>
      </c>
      <c r="AG709" t="s">
        <v>78</v>
      </c>
      <c r="AH709" t="s">
        <v>78</v>
      </c>
      <c r="AI709" t="s">
        <v>147</v>
      </c>
      <c r="AJ709" t="s">
        <v>148</v>
      </c>
      <c r="AK709" t="s">
        <v>149</v>
      </c>
      <c r="AL709" t="s">
        <v>91</v>
      </c>
      <c r="AM709" t="s">
        <v>80</v>
      </c>
      <c r="AN709" t="s">
        <v>143</v>
      </c>
      <c r="AO709" t="s">
        <v>146</v>
      </c>
      <c r="AP709" t="s">
        <v>78</v>
      </c>
      <c r="AQ709" t="s">
        <v>78</v>
      </c>
      <c r="AR709" t="s">
        <v>147</v>
      </c>
      <c r="AS709" t="s">
        <v>148</v>
      </c>
      <c r="AT709" t="s">
        <v>149</v>
      </c>
      <c r="AU709" t="s">
        <v>91</v>
      </c>
      <c r="AV709">
        <v>128.35</v>
      </c>
      <c r="AW709">
        <v>0</v>
      </c>
      <c r="AX709">
        <v>119.95</v>
      </c>
      <c r="AY709">
        <v>0</v>
      </c>
      <c r="AZ709">
        <v>0</v>
      </c>
      <c r="BA709">
        <v>8.4</v>
      </c>
      <c r="BB709" t="s">
        <v>92</v>
      </c>
      <c r="BC709" s="1">
        <v>42392</v>
      </c>
      <c r="BD709" s="1">
        <v>42392</v>
      </c>
      <c r="BE709" t="s">
        <v>125</v>
      </c>
      <c r="BF709" t="s">
        <v>78</v>
      </c>
      <c r="BG709" t="s">
        <v>78</v>
      </c>
      <c r="BH709">
        <v>16384</v>
      </c>
      <c r="BI709">
        <v>0</v>
      </c>
      <c r="BJ709" t="s">
        <v>94</v>
      </c>
      <c r="BK709" t="s">
        <v>328</v>
      </c>
      <c r="BL709" t="s">
        <v>329</v>
      </c>
      <c r="BM709">
        <v>1</v>
      </c>
      <c r="BN709" t="s">
        <v>97</v>
      </c>
      <c r="BO709">
        <v>1</v>
      </c>
      <c r="BP709">
        <v>1</v>
      </c>
      <c r="BQ709">
        <v>119.95</v>
      </c>
      <c r="BR709">
        <v>119.95</v>
      </c>
      <c r="BS709" t="s">
        <v>98</v>
      </c>
      <c r="BT709">
        <v>0</v>
      </c>
      <c r="BU709">
        <v>0</v>
      </c>
      <c r="BV709">
        <v>0</v>
      </c>
      <c r="BW709">
        <v>59.29</v>
      </c>
      <c r="BX709">
        <v>59.29</v>
      </c>
      <c r="BY709">
        <v>60.66</v>
      </c>
      <c r="BZ709">
        <v>50.571071279699872</v>
      </c>
      <c r="CA709" t="s">
        <v>99</v>
      </c>
      <c r="CB709" t="s">
        <v>78</v>
      </c>
    </row>
    <row r="710" spans="1:80" x14ac:dyDescent="0.25">
      <c r="A710" t="s">
        <v>1232</v>
      </c>
      <c r="B710" t="s">
        <v>202</v>
      </c>
      <c r="C710">
        <f>YEAR(Table_cherry_TWO_View_VY_SOP_Detail[[#This Row],[Document_Date]])</f>
        <v>2016</v>
      </c>
      <c r="D710">
        <f>MONTH(Table_cherry_TWO_View_VY_SOP_Detail[[#This Row],[Document_Date]])</f>
        <v>1</v>
      </c>
      <c r="E710" t="str">
        <f>TEXT(Table_cherry_TWO_View_VY_SOP_Detail[[#This Row],[Document_Date]], "yyyy-MMM")</f>
        <v>2016-Jan</v>
      </c>
      <c r="F710" s="3">
        <f>WEEKDAY(Table_cherry_TWO_View_VY_SOP_Detail[[#This Row],[Document_Date]])</f>
        <v>1</v>
      </c>
      <c r="G710">
        <f>WEEKNUM(Table_cherry_TWO_View_VY_SOP_Detail[[#This Row],[Document_Date]])</f>
        <v>5</v>
      </c>
      <c r="H710">
        <f ca="1">_xlfn.DAYS(Table_cherry_TWO_View_VY_SOP_Detail[[#This Row],[Due_Date]], Table_cherry_TWO_View_VY_SOP_Detail[[#This Row],[Today]])</f>
        <v>884</v>
      </c>
      <c r="I710" s="2">
        <f t="shared" ca="1" si="11"/>
        <v>41539</v>
      </c>
      <c r="J710" s="1">
        <v>42393</v>
      </c>
      <c r="K710" s="1">
        <v>42393</v>
      </c>
      <c r="L710" s="1">
        <v>42393</v>
      </c>
      <c r="M710" s="1">
        <v>42423</v>
      </c>
      <c r="N710">
        <v>113</v>
      </c>
      <c r="O710" t="s">
        <v>75</v>
      </c>
      <c r="P710" t="s">
        <v>142</v>
      </c>
      <c r="Q710" t="s">
        <v>143</v>
      </c>
      <c r="R710" t="s">
        <v>78</v>
      </c>
      <c r="S710" t="s">
        <v>125</v>
      </c>
      <c r="T710" t="s">
        <v>80</v>
      </c>
      <c r="U710" t="s">
        <v>80</v>
      </c>
      <c r="V710" t="s">
        <v>104</v>
      </c>
      <c r="W710" t="s">
        <v>104</v>
      </c>
      <c r="X710" t="s">
        <v>105</v>
      </c>
      <c r="Y710" t="s">
        <v>105</v>
      </c>
      <c r="Z710" t="s">
        <v>83</v>
      </c>
      <c r="AA710" t="s">
        <v>145</v>
      </c>
      <c r="AB710" t="s">
        <v>145</v>
      </c>
      <c r="AC710" t="s">
        <v>86</v>
      </c>
      <c r="AD710" t="s">
        <v>80</v>
      </c>
      <c r="AE710" t="s">
        <v>143</v>
      </c>
      <c r="AF710" t="s">
        <v>146</v>
      </c>
      <c r="AG710" t="s">
        <v>78</v>
      </c>
      <c r="AH710" t="s">
        <v>78</v>
      </c>
      <c r="AI710" t="s">
        <v>147</v>
      </c>
      <c r="AJ710" t="s">
        <v>148</v>
      </c>
      <c r="AK710" t="s">
        <v>149</v>
      </c>
      <c r="AL710" t="s">
        <v>91</v>
      </c>
      <c r="AM710" t="s">
        <v>80</v>
      </c>
      <c r="AN710" t="s">
        <v>143</v>
      </c>
      <c r="AO710" t="s">
        <v>146</v>
      </c>
      <c r="AP710" t="s">
        <v>78</v>
      </c>
      <c r="AQ710" t="s">
        <v>78</v>
      </c>
      <c r="AR710" t="s">
        <v>147</v>
      </c>
      <c r="AS710" t="s">
        <v>148</v>
      </c>
      <c r="AT710" t="s">
        <v>149</v>
      </c>
      <c r="AU710" t="s">
        <v>91</v>
      </c>
      <c r="AV710">
        <v>117.65</v>
      </c>
      <c r="AW710">
        <v>0</v>
      </c>
      <c r="AX710">
        <v>109.95</v>
      </c>
      <c r="AY710">
        <v>0</v>
      </c>
      <c r="AZ710">
        <v>0</v>
      </c>
      <c r="BA710">
        <v>7.7</v>
      </c>
      <c r="BB710" t="s">
        <v>92</v>
      </c>
      <c r="BC710" s="1">
        <v>42393</v>
      </c>
      <c r="BD710" s="1">
        <v>42393</v>
      </c>
      <c r="BE710" t="s">
        <v>125</v>
      </c>
      <c r="BF710" t="s">
        <v>78</v>
      </c>
      <c r="BG710" t="s">
        <v>78</v>
      </c>
      <c r="BH710">
        <v>16384</v>
      </c>
      <c r="BI710">
        <v>0</v>
      </c>
      <c r="BJ710" t="s">
        <v>94</v>
      </c>
      <c r="BK710" t="s">
        <v>138</v>
      </c>
      <c r="BL710" t="s">
        <v>139</v>
      </c>
      <c r="BM710">
        <v>1</v>
      </c>
      <c r="BN710" t="s">
        <v>97</v>
      </c>
      <c r="BO710">
        <v>1</v>
      </c>
      <c r="BP710">
        <v>1</v>
      </c>
      <c r="BQ710">
        <v>109.95</v>
      </c>
      <c r="BR710">
        <v>109.95</v>
      </c>
      <c r="BS710" t="s">
        <v>98</v>
      </c>
      <c r="BT710">
        <v>0</v>
      </c>
      <c r="BU710">
        <v>0</v>
      </c>
      <c r="BV710">
        <v>0</v>
      </c>
      <c r="BW710">
        <v>50.25</v>
      </c>
      <c r="BX710">
        <v>50.25</v>
      </c>
      <c r="BY710">
        <v>59.7</v>
      </c>
      <c r="BZ710">
        <v>54.297407912687589</v>
      </c>
      <c r="CA710" t="s">
        <v>99</v>
      </c>
      <c r="CB710" t="s">
        <v>78</v>
      </c>
    </row>
    <row r="711" spans="1:80" x14ac:dyDescent="0.25">
      <c r="A711" t="s">
        <v>1233</v>
      </c>
      <c r="B711" t="s">
        <v>202</v>
      </c>
      <c r="C711">
        <f>YEAR(Table_cherry_TWO_View_VY_SOP_Detail[[#This Row],[Document_Date]])</f>
        <v>2016</v>
      </c>
      <c r="D711">
        <f>MONTH(Table_cherry_TWO_View_VY_SOP_Detail[[#This Row],[Document_Date]])</f>
        <v>1</v>
      </c>
      <c r="E711" t="str">
        <f>TEXT(Table_cherry_TWO_View_VY_SOP_Detail[[#This Row],[Document_Date]], "yyyy-MMM")</f>
        <v>2016-Jan</v>
      </c>
      <c r="F711" s="3">
        <f>WEEKDAY(Table_cherry_TWO_View_VY_SOP_Detail[[#This Row],[Document_Date]])</f>
        <v>2</v>
      </c>
      <c r="G711">
        <f>WEEKNUM(Table_cherry_TWO_View_VY_SOP_Detail[[#This Row],[Document_Date]])</f>
        <v>5</v>
      </c>
      <c r="H711">
        <f ca="1">_xlfn.DAYS(Table_cherry_TWO_View_VY_SOP_Detail[[#This Row],[Due_Date]], Table_cherry_TWO_View_VY_SOP_Detail[[#This Row],[Today]])</f>
        <v>885</v>
      </c>
      <c r="I711" s="2">
        <f t="shared" ca="1" si="11"/>
        <v>41539</v>
      </c>
      <c r="J711" s="1">
        <v>42394</v>
      </c>
      <c r="K711" s="1">
        <v>42394</v>
      </c>
      <c r="L711" s="1">
        <v>42394</v>
      </c>
      <c r="M711" s="1">
        <v>42424</v>
      </c>
      <c r="N711">
        <v>114</v>
      </c>
      <c r="O711" t="s">
        <v>75</v>
      </c>
      <c r="P711" t="s">
        <v>129</v>
      </c>
      <c r="Q711" t="s">
        <v>130</v>
      </c>
      <c r="R711" t="s">
        <v>78</v>
      </c>
      <c r="S711" t="s">
        <v>125</v>
      </c>
      <c r="T711" t="s">
        <v>80</v>
      </c>
      <c r="U711" t="s">
        <v>80</v>
      </c>
      <c r="V711" t="s">
        <v>131</v>
      </c>
      <c r="W711" t="s">
        <v>131</v>
      </c>
      <c r="X711" t="s">
        <v>132</v>
      </c>
      <c r="Y711" t="s">
        <v>132</v>
      </c>
      <c r="Z711" t="s">
        <v>83</v>
      </c>
      <c r="AA711" t="s">
        <v>84</v>
      </c>
      <c r="AB711" t="s">
        <v>84</v>
      </c>
      <c r="AC711" t="s">
        <v>85</v>
      </c>
      <c r="AD711" t="s">
        <v>86</v>
      </c>
      <c r="AE711" t="s">
        <v>130</v>
      </c>
      <c r="AF711" t="s">
        <v>133</v>
      </c>
      <c r="AG711" t="s">
        <v>134</v>
      </c>
      <c r="AH711" t="s">
        <v>78</v>
      </c>
      <c r="AI711" t="s">
        <v>135</v>
      </c>
      <c r="AJ711" t="s">
        <v>136</v>
      </c>
      <c r="AK711" t="s">
        <v>137</v>
      </c>
      <c r="AL711" t="s">
        <v>91</v>
      </c>
      <c r="AM711" t="s">
        <v>86</v>
      </c>
      <c r="AN711" t="s">
        <v>130</v>
      </c>
      <c r="AO711" t="s">
        <v>133</v>
      </c>
      <c r="AP711" t="s">
        <v>134</v>
      </c>
      <c r="AQ711" t="s">
        <v>78</v>
      </c>
      <c r="AR711" t="s">
        <v>135</v>
      </c>
      <c r="AS711" t="s">
        <v>136</v>
      </c>
      <c r="AT711" t="s">
        <v>137</v>
      </c>
      <c r="AU711" t="s">
        <v>91</v>
      </c>
      <c r="AV711">
        <v>641.47</v>
      </c>
      <c r="AW711">
        <v>0</v>
      </c>
      <c r="AX711">
        <v>599.5</v>
      </c>
      <c r="AY711">
        <v>0</v>
      </c>
      <c r="AZ711">
        <v>0</v>
      </c>
      <c r="BA711">
        <v>41.97</v>
      </c>
      <c r="BB711" t="s">
        <v>92</v>
      </c>
      <c r="BC711" s="1">
        <v>42394</v>
      </c>
      <c r="BD711" s="1">
        <v>42394</v>
      </c>
      <c r="BE711" t="s">
        <v>125</v>
      </c>
      <c r="BF711" t="s">
        <v>78</v>
      </c>
      <c r="BG711" t="s">
        <v>78</v>
      </c>
      <c r="BH711">
        <v>32768</v>
      </c>
      <c r="BI711">
        <v>0</v>
      </c>
      <c r="BJ711" t="s">
        <v>94</v>
      </c>
      <c r="BK711" t="s">
        <v>150</v>
      </c>
      <c r="BL711" t="s">
        <v>151</v>
      </c>
      <c r="BM711">
        <v>10</v>
      </c>
      <c r="BN711" t="s">
        <v>97</v>
      </c>
      <c r="BO711">
        <v>1</v>
      </c>
      <c r="BP711">
        <v>10</v>
      </c>
      <c r="BQ711">
        <v>59.95</v>
      </c>
      <c r="BR711">
        <v>599.5</v>
      </c>
      <c r="BS711" t="s">
        <v>98</v>
      </c>
      <c r="BT711">
        <v>0</v>
      </c>
      <c r="BU711">
        <v>0</v>
      </c>
      <c r="BV711">
        <v>0</v>
      </c>
      <c r="BW711">
        <v>55.5</v>
      </c>
      <c r="BX711">
        <v>555</v>
      </c>
      <c r="BY711">
        <v>44.5</v>
      </c>
      <c r="BZ711">
        <v>7.4228523769808197</v>
      </c>
      <c r="CA711" t="s">
        <v>78</v>
      </c>
      <c r="CB711" t="s">
        <v>78</v>
      </c>
    </row>
    <row r="712" spans="1:80" x14ac:dyDescent="0.25">
      <c r="A712" t="s">
        <v>1234</v>
      </c>
      <c r="B712" t="s">
        <v>202</v>
      </c>
      <c r="C712">
        <f>YEAR(Table_cherry_TWO_View_VY_SOP_Detail[[#This Row],[Document_Date]])</f>
        <v>2016</v>
      </c>
      <c r="D712">
        <f>MONTH(Table_cherry_TWO_View_VY_SOP_Detail[[#This Row],[Document_Date]])</f>
        <v>1</v>
      </c>
      <c r="E712" t="str">
        <f>TEXT(Table_cherry_TWO_View_VY_SOP_Detail[[#This Row],[Document_Date]], "yyyy-MMM")</f>
        <v>2016-Jan</v>
      </c>
      <c r="F712" s="3">
        <f>WEEKDAY(Table_cherry_TWO_View_VY_SOP_Detail[[#This Row],[Document_Date]])</f>
        <v>3</v>
      </c>
      <c r="G712">
        <f>WEEKNUM(Table_cherry_TWO_View_VY_SOP_Detail[[#This Row],[Document_Date]])</f>
        <v>5</v>
      </c>
      <c r="H712">
        <f ca="1">_xlfn.DAYS(Table_cherry_TWO_View_VY_SOP_Detail[[#This Row],[Due_Date]], Table_cherry_TWO_View_VY_SOP_Detail[[#This Row],[Today]])</f>
        <v>886</v>
      </c>
      <c r="I712" s="2">
        <f t="shared" ca="1" si="11"/>
        <v>41539</v>
      </c>
      <c r="J712" s="1">
        <v>42395</v>
      </c>
      <c r="K712" s="1">
        <v>42395</v>
      </c>
      <c r="L712" s="1">
        <v>42395</v>
      </c>
      <c r="M712" s="1">
        <v>42425</v>
      </c>
      <c r="N712">
        <v>115</v>
      </c>
      <c r="O712" t="s">
        <v>75</v>
      </c>
      <c r="P712" t="s">
        <v>142</v>
      </c>
      <c r="Q712" t="s">
        <v>143</v>
      </c>
      <c r="R712" t="s">
        <v>78</v>
      </c>
      <c r="S712" t="s">
        <v>125</v>
      </c>
      <c r="T712" t="s">
        <v>80</v>
      </c>
      <c r="U712" t="s">
        <v>80</v>
      </c>
      <c r="V712" t="s">
        <v>104</v>
      </c>
      <c r="W712" t="s">
        <v>104</v>
      </c>
      <c r="X712" t="s">
        <v>105</v>
      </c>
      <c r="Y712" t="s">
        <v>105</v>
      </c>
      <c r="Z712" t="s">
        <v>83</v>
      </c>
      <c r="AA712" t="s">
        <v>145</v>
      </c>
      <c r="AB712" t="s">
        <v>145</v>
      </c>
      <c r="AC712" t="s">
        <v>86</v>
      </c>
      <c r="AD712" t="s">
        <v>80</v>
      </c>
      <c r="AE712" t="s">
        <v>143</v>
      </c>
      <c r="AF712" t="s">
        <v>146</v>
      </c>
      <c r="AG712" t="s">
        <v>78</v>
      </c>
      <c r="AH712" t="s">
        <v>78</v>
      </c>
      <c r="AI712" t="s">
        <v>147</v>
      </c>
      <c r="AJ712" t="s">
        <v>148</v>
      </c>
      <c r="AK712" t="s">
        <v>149</v>
      </c>
      <c r="AL712" t="s">
        <v>91</v>
      </c>
      <c r="AM712" t="s">
        <v>80</v>
      </c>
      <c r="AN712" t="s">
        <v>143</v>
      </c>
      <c r="AO712" t="s">
        <v>146</v>
      </c>
      <c r="AP712" t="s">
        <v>78</v>
      </c>
      <c r="AQ712" t="s">
        <v>78</v>
      </c>
      <c r="AR712" t="s">
        <v>147</v>
      </c>
      <c r="AS712" t="s">
        <v>148</v>
      </c>
      <c r="AT712" t="s">
        <v>149</v>
      </c>
      <c r="AU712" t="s">
        <v>91</v>
      </c>
      <c r="AV712">
        <v>641.47</v>
      </c>
      <c r="AW712">
        <v>0</v>
      </c>
      <c r="AX712">
        <v>599.5</v>
      </c>
      <c r="AY712">
        <v>0</v>
      </c>
      <c r="AZ712">
        <v>0</v>
      </c>
      <c r="BA712">
        <v>41.97</v>
      </c>
      <c r="BB712" t="s">
        <v>92</v>
      </c>
      <c r="BC712" s="1">
        <v>42395</v>
      </c>
      <c r="BD712" s="1">
        <v>42395</v>
      </c>
      <c r="BE712" t="s">
        <v>125</v>
      </c>
      <c r="BF712" t="s">
        <v>78</v>
      </c>
      <c r="BG712" t="s">
        <v>78</v>
      </c>
      <c r="BH712">
        <v>16384</v>
      </c>
      <c r="BI712">
        <v>0</v>
      </c>
      <c r="BJ712" t="s">
        <v>94</v>
      </c>
      <c r="BK712" t="s">
        <v>150</v>
      </c>
      <c r="BL712" t="s">
        <v>151</v>
      </c>
      <c r="BM712">
        <v>10</v>
      </c>
      <c r="BN712" t="s">
        <v>97</v>
      </c>
      <c r="BO712">
        <v>1</v>
      </c>
      <c r="BP712">
        <v>10</v>
      </c>
      <c r="BQ712">
        <v>59.95</v>
      </c>
      <c r="BR712">
        <v>599.5</v>
      </c>
      <c r="BS712" t="s">
        <v>98</v>
      </c>
      <c r="BT712">
        <v>0</v>
      </c>
      <c r="BU712">
        <v>0</v>
      </c>
      <c r="BV712">
        <v>0</v>
      </c>
      <c r="BW712">
        <v>55.5</v>
      </c>
      <c r="BX712">
        <v>555</v>
      </c>
      <c r="BY712">
        <v>44.5</v>
      </c>
      <c r="BZ712">
        <v>7.4228523769808197</v>
      </c>
      <c r="CA712" t="s">
        <v>78</v>
      </c>
      <c r="CB712" t="s">
        <v>78</v>
      </c>
    </row>
    <row r="713" spans="1:80" x14ac:dyDescent="0.25">
      <c r="A713" t="s">
        <v>1235</v>
      </c>
      <c r="B713" t="s">
        <v>202</v>
      </c>
      <c r="C713">
        <f>YEAR(Table_cherry_TWO_View_VY_SOP_Detail[[#This Row],[Document_Date]])</f>
        <v>2016</v>
      </c>
      <c r="D713">
        <f>MONTH(Table_cherry_TWO_View_VY_SOP_Detail[[#This Row],[Document_Date]])</f>
        <v>1</v>
      </c>
      <c r="E713" t="str">
        <f>TEXT(Table_cherry_TWO_View_VY_SOP_Detail[[#This Row],[Document_Date]], "yyyy-MMM")</f>
        <v>2016-Jan</v>
      </c>
      <c r="F713" s="3">
        <f>WEEKDAY(Table_cherry_TWO_View_VY_SOP_Detail[[#This Row],[Document_Date]])</f>
        <v>4</v>
      </c>
      <c r="G713">
        <f>WEEKNUM(Table_cherry_TWO_View_VY_SOP_Detail[[#This Row],[Document_Date]])</f>
        <v>5</v>
      </c>
      <c r="H713">
        <f ca="1">_xlfn.DAYS(Table_cherry_TWO_View_VY_SOP_Detail[[#This Row],[Due_Date]], Table_cherry_TWO_View_VY_SOP_Detail[[#This Row],[Today]])</f>
        <v>887</v>
      </c>
      <c r="I713" s="2">
        <f t="shared" ca="1" si="11"/>
        <v>41539</v>
      </c>
      <c r="J713" s="1">
        <v>42396</v>
      </c>
      <c r="K713" s="1">
        <v>42396</v>
      </c>
      <c r="L713" s="1">
        <v>42396</v>
      </c>
      <c r="M713" s="1">
        <v>42426</v>
      </c>
      <c r="N713">
        <v>116</v>
      </c>
      <c r="O713" t="s">
        <v>75</v>
      </c>
      <c r="P713" t="s">
        <v>142</v>
      </c>
      <c r="Q713" t="s">
        <v>143</v>
      </c>
      <c r="R713" t="s">
        <v>78</v>
      </c>
      <c r="S713" t="s">
        <v>125</v>
      </c>
      <c r="T713" t="s">
        <v>80</v>
      </c>
      <c r="U713" t="s">
        <v>80</v>
      </c>
      <c r="V713" t="s">
        <v>104</v>
      </c>
      <c r="W713" t="s">
        <v>104</v>
      </c>
      <c r="X713" t="s">
        <v>105</v>
      </c>
      <c r="Y713" t="s">
        <v>105</v>
      </c>
      <c r="Z713" t="s">
        <v>83</v>
      </c>
      <c r="AA713" t="s">
        <v>145</v>
      </c>
      <c r="AB713" t="s">
        <v>145</v>
      </c>
      <c r="AC713" t="s">
        <v>86</v>
      </c>
      <c r="AD713" t="s">
        <v>80</v>
      </c>
      <c r="AE713" t="s">
        <v>143</v>
      </c>
      <c r="AF713" t="s">
        <v>146</v>
      </c>
      <c r="AG713" t="s">
        <v>78</v>
      </c>
      <c r="AH713" t="s">
        <v>78</v>
      </c>
      <c r="AI713" t="s">
        <v>147</v>
      </c>
      <c r="AJ713" t="s">
        <v>148</v>
      </c>
      <c r="AK713" t="s">
        <v>149</v>
      </c>
      <c r="AL713" t="s">
        <v>91</v>
      </c>
      <c r="AM713" t="s">
        <v>80</v>
      </c>
      <c r="AN713" t="s">
        <v>143</v>
      </c>
      <c r="AO713" t="s">
        <v>146</v>
      </c>
      <c r="AP713" t="s">
        <v>78</v>
      </c>
      <c r="AQ713" t="s">
        <v>78</v>
      </c>
      <c r="AR713" t="s">
        <v>147</v>
      </c>
      <c r="AS713" t="s">
        <v>148</v>
      </c>
      <c r="AT713" t="s">
        <v>149</v>
      </c>
      <c r="AU713" t="s">
        <v>91</v>
      </c>
      <c r="AV713">
        <v>128.30000000000001</v>
      </c>
      <c r="AW713">
        <v>0</v>
      </c>
      <c r="AX713">
        <v>119.9</v>
      </c>
      <c r="AY713">
        <v>0</v>
      </c>
      <c r="AZ713">
        <v>0</v>
      </c>
      <c r="BA713">
        <v>8.4</v>
      </c>
      <c r="BB713" t="s">
        <v>92</v>
      </c>
      <c r="BC713" s="1">
        <v>42396</v>
      </c>
      <c r="BD713" s="1">
        <v>42396</v>
      </c>
      <c r="BE713" t="s">
        <v>125</v>
      </c>
      <c r="BF713" t="s">
        <v>78</v>
      </c>
      <c r="BG713" t="s">
        <v>78</v>
      </c>
      <c r="BH713">
        <v>16384</v>
      </c>
      <c r="BI713">
        <v>0</v>
      </c>
      <c r="BJ713" t="s">
        <v>94</v>
      </c>
      <c r="BK713" t="s">
        <v>150</v>
      </c>
      <c r="BL713" t="s">
        <v>151</v>
      </c>
      <c r="BM713">
        <v>2</v>
      </c>
      <c r="BN713" t="s">
        <v>97</v>
      </c>
      <c r="BO713">
        <v>1</v>
      </c>
      <c r="BP713">
        <v>2</v>
      </c>
      <c r="BQ713">
        <v>59.95</v>
      </c>
      <c r="BR713">
        <v>119.9</v>
      </c>
      <c r="BS713" t="s">
        <v>98</v>
      </c>
      <c r="BT713">
        <v>0</v>
      </c>
      <c r="BU713">
        <v>0</v>
      </c>
      <c r="BV713">
        <v>0</v>
      </c>
      <c r="BW713">
        <v>55.5</v>
      </c>
      <c r="BX713">
        <v>111</v>
      </c>
      <c r="BY713">
        <v>8.9</v>
      </c>
      <c r="BZ713">
        <v>7.4228523769808197</v>
      </c>
      <c r="CA713" t="s">
        <v>78</v>
      </c>
      <c r="CB713" t="s">
        <v>78</v>
      </c>
    </row>
    <row r="714" spans="1:80" x14ac:dyDescent="0.25">
      <c r="A714" t="s">
        <v>1236</v>
      </c>
      <c r="B714" t="s">
        <v>202</v>
      </c>
      <c r="C714">
        <f>YEAR(Table_cherry_TWO_View_VY_SOP_Detail[[#This Row],[Document_Date]])</f>
        <v>2016</v>
      </c>
      <c r="D714">
        <f>MONTH(Table_cherry_TWO_View_VY_SOP_Detail[[#This Row],[Document_Date]])</f>
        <v>1</v>
      </c>
      <c r="E714" t="str">
        <f>TEXT(Table_cherry_TWO_View_VY_SOP_Detail[[#This Row],[Document_Date]], "yyyy-MMM")</f>
        <v>2016-Jan</v>
      </c>
      <c r="F714" s="3">
        <f>WEEKDAY(Table_cherry_TWO_View_VY_SOP_Detail[[#This Row],[Document_Date]])</f>
        <v>5</v>
      </c>
      <c r="G714">
        <f>WEEKNUM(Table_cherry_TWO_View_VY_SOP_Detail[[#This Row],[Document_Date]])</f>
        <v>5</v>
      </c>
      <c r="H714">
        <f ca="1">_xlfn.DAYS(Table_cherry_TWO_View_VY_SOP_Detail[[#This Row],[Due_Date]], Table_cherry_TWO_View_VY_SOP_Detail[[#This Row],[Today]])</f>
        <v>888</v>
      </c>
      <c r="I714" s="2">
        <f t="shared" ca="1" si="11"/>
        <v>41539</v>
      </c>
      <c r="J714" s="1">
        <v>42397</v>
      </c>
      <c r="K714" s="1">
        <v>42397</v>
      </c>
      <c r="L714" s="1">
        <v>42397</v>
      </c>
      <c r="M714" s="1">
        <v>42427</v>
      </c>
      <c r="N714">
        <v>117</v>
      </c>
      <c r="O714" t="s">
        <v>75</v>
      </c>
      <c r="P714" t="s">
        <v>76</v>
      </c>
      <c r="Q714" t="s">
        <v>77</v>
      </c>
      <c r="R714" t="s">
        <v>78</v>
      </c>
      <c r="S714" t="s">
        <v>125</v>
      </c>
      <c r="T714" t="s">
        <v>80</v>
      </c>
      <c r="U714" t="s">
        <v>80</v>
      </c>
      <c r="V714" t="s">
        <v>81</v>
      </c>
      <c r="W714" t="s">
        <v>81</v>
      </c>
      <c r="X714" t="s">
        <v>82</v>
      </c>
      <c r="Y714" t="s">
        <v>82</v>
      </c>
      <c r="Z714" t="s">
        <v>83</v>
      </c>
      <c r="AA714" t="s">
        <v>84</v>
      </c>
      <c r="AB714" t="s">
        <v>84</v>
      </c>
      <c r="AC714" t="s">
        <v>85</v>
      </c>
      <c r="AD714" t="s">
        <v>86</v>
      </c>
      <c r="AE714" t="s">
        <v>77</v>
      </c>
      <c r="AF714" t="s">
        <v>87</v>
      </c>
      <c r="AG714" t="s">
        <v>78</v>
      </c>
      <c r="AH714" t="s">
        <v>78</v>
      </c>
      <c r="AI714" t="s">
        <v>88</v>
      </c>
      <c r="AJ714" t="s">
        <v>89</v>
      </c>
      <c r="AK714" t="s">
        <v>90</v>
      </c>
      <c r="AL714" t="s">
        <v>91</v>
      </c>
      <c r="AM714" t="s">
        <v>86</v>
      </c>
      <c r="AN714" t="s">
        <v>77</v>
      </c>
      <c r="AO714" t="s">
        <v>87</v>
      </c>
      <c r="AP714" t="s">
        <v>78</v>
      </c>
      <c r="AQ714" t="s">
        <v>78</v>
      </c>
      <c r="AR714" t="s">
        <v>88</v>
      </c>
      <c r="AS714" t="s">
        <v>89</v>
      </c>
      <c r="AT714" t="s">
        <v>90</v>
      </c>
      <c r="AU714" t="s">
        <v>91</v>
      </c>
      <c r="AV714">
        <v>320.74</v>
      </c>
      <c r="AW714">
        <v>0</v>
      </c>
      <c r="AX714">
        <v>299.75</v>
      </c>
      <c r="AY714">
        <v>0</v>
      </c>
      <c r="AZ714">
        <v>0</v>
      </c>
      <c r="BA714">
        <v>20.99</v>
      </c>
      <c r="BB714" t="s">
        <v>92</v>
      </c>
      <c r="BC714" s="1">
        <v>42397</v>
      </c>
      <c r="BD714" s="1">
        <v>42397</v>
      </c>
      <c r="BE714" t="s">
        <v>125</v>
      </c>
      <c r="BF714" t="s">
        <v>78</v>
      </c>
      <c r="BG714" t="s">
        <v>78</v>
      </c>
      <c r="BH714">
        <v>16384</v>
      </c>
      <c r="BI714">
        <v>0</v>
      </c>
      <c r="BJ714" t="s">
        <v>94</v>
      </c>
      <c r="BK714" t="s">
        <v>150</v>
      </c>
      <c r="BL714" t="s">
        <v>151</v>
      </c>
      <c r="BM714">
        <v>5</v>
      </c>
      <c r="BN714" t="s">
        <v>97</v>
      </c>
      <c r="BO714">
        <v>1</v>
      </c>
      <c r="BP714">
        <v>5</v>
      </c>
      <c r="BQ714">
        <v>59.95</v>
      </c>
      <c r="BR714">
        <v>299.75</v>
      </c>
      <c r="BS714" t="s">
        <v>98</v>
      </c>
      <c r="BT714">
        <v>0</v>
      </c>
      <c r="BU714">
        <v>0</v>
      </c>
      <c r="BV714">
        <v>0</v>
      </c>
      <c r="BW714">
        <v>55.5</v>
      </c>
      <c r="BX714">
        <v>277.5</v>
      </c>
      <c r="BY714">
        <v>22.25</v>
      </c>
      <c r="BZ714">
        <v>7.4228523769808197</v>
      </c>
      <c r="CA714" t="s">
        <v>78</v>
      </c>
      <c r="CB714" t="s">
        <v>78</v>
      </c>
    </row>
    <row r="715" spans="1:80" x14ac:dyDescent="0.25">
      <c r="A715" t="s">
        <v>1237</v>
      </c>
      <c r="B715" t="s">
        <v>202</v>
      </c>
      <c r="C715">
        <f>YEAR(Table_cherry_TWO_View_VY_SOP_Detail[[#This Row],[Document_Date]])</f>
        <v>2016</v>
      </c>
      <c r="D715">
        <f>MONTH(Table_cherry_TWO_View_VY_SOP_Detail[[#This Row],[Document_Date]])</f>
        <v>1</v>
      </c>
      <c r="E715" t="str">
        <f>TEXT(Table_cherry_TWO_View_VY_SOP_Detail[[#This Row],[Document_Date]], "yyyy-MMM")</f>
        <v>2016-Jan</v>
      </c>
      <c r="F715" s="3">
        <f>WEEKDAY(Table_cherry_TWO_View_VY_SOP_Detail[[#This Row],[Document_Date]])</f>
        <v>6</v>
      </c>
      <c r="G715">
        <f>WEEKNUM(Table_cherry_TWO_View_VY_SOP_Detail[[#This Row],[Document_Date]])</f>
        <v>5</v>
      </c>
      <c r="H715">
        <f ca="1">_xlfn.DAYS(Table_cherry_TWO_View_VY_SOP_Detail[[#This Row],[Due_Date]], Table_cherry_TWO_View_VY_SOP_Detail[[#This Row],[Today]])</f>
        <v>889</v>
      </c>
      <c r="I715" s="2">
        <f t="shared" ca="1" si="11"/>
        <v>41539</v>
      </c>
      <c r="J715" s="1">
        <v>42398</v>
      </c>
      <c r="K715" s="1">
        <v>42398</v>
      </c>
      <c r="L715" s="1">
        <v>42398</v>
      </c>
      <c r="M715" s="1">
        <v>42428</v>
      </c>
      <c r="N715">
        <v>118</v>
      </c>
      <c r="O715" t="s">
        <v>75</v>
      </c>
      <c r="P715" t="s">
        <v>316</v>
      </c>
      <c r="Q715" t="s">
        <v>317</v>
      </c>
      <c r="R715" t="s">
        <v>78</v>
      </c>
      <c r="S715" t="s">
        <v>125</v>
      </c>
      <c r="T715" t="s">
        <v>80</v>
      </c>
      <c r="U715" t="s">
        <v>80</v>
      </c>
      <c r="V715" t="s">
        <v>318</v>
      </c>
      <c r="W715" t="s">
        <v>318</v>
      </c>
      <c r="X715" t="s">
        <v>319</v>
      </c>
      <c r="Y715" t="s">
        <v>319</v>
      </c>
      <c r="Z715" t="s">
        <v>83</v>
      </c>
      <c r="AA715" t="s">
        <v>84</v>
      </c>
      <c r="AB715" t="s">
        <v>84</v>
      </c>
      <c r="AC715" t="s">
        <v>85</v>
      </c>
      <c r="AD715" t="s">
        <v>86</v>
      </c>
      <c r="AE715" t="s">
        <v>317</v>
      </c>
      <c r="AF715" t="s">
        <v>320</v>
      </c>
      <c r="AG715" t="s">
        <v>78</v>
      </c>
      <c r="AH715" t="s">
        <v>78</v>
      </c>
      <c r="AI715" t="s">
        <v>321</v>
      </c>
      <c r="AJ715" t="s">
        <v>322</v>
      </c>
      <c r="AK715" t="s">
        <v>323</v>
      </c>
      <c r="AL715" t="s">
        <v>124</v>
      </c>
      <c r="AM715" t="s">
        <v>86</v>
      </c>
      <c r="AN715" t="s">
        <v>317</v>
      </c>
      <c r="AO715" t="s">
        <v>320</v>
      </c>
      <c r="AP715" t="s">
        <v>78</v>
      </c>
      <c r="AQ715" t="s">
        <v>78</v>
      </c>
      <c r="AR715" t="s">
        <v>321</v>
      </c>
      <c r="AS715" t="s">
        <v>322</v>
      </c>
      <c r="AT715" t="s">
        <v>323</v>
      </c>
      <c r="AU715" t="s">
        <v>124</v>
      </c>
      <c r="AV715">
        <v>64.150000000000006</v>
      </c>
      <c r="AW715">
        <v>0</v>
      </c>
      <c r="AX715">
        <v>59.95</v>
      </c>
      <c r="AY715">
        <v>0</v>
      </c>
      <c r="AZ715">
        <v>0</v>
      </c>
      <c r="BA715">
        <v>4.2</v>
      </c>
      <c r="BB715" t="s">
        <v>92</v>
      </c>
      <c r="BC715" s="1">
        <v>42398</v>
      </c>
      <c r="BD715" s="1">
        <v>42398</v>
      </c>
      <c r="BE715" t="s">
        <v>125</v>
      </c>
      <c r="BF715" t="s">
        <v>78</v>
      </c>
      <c r="BG715" t="s">
        <v>78</v>
      </c>
      <c r="BH715">
        <v>16384</v>
      </c>
      <c r="BI715">
        <v>0</v>
      </c>
      <c r="BJ715" t="s">
        <v>94</v>
      </c>
      <c r="BK715" t="s">
        <v>150</v>
      </c>
      <c r="BL715" t="s">
        <v>151</v>
      </c>
      <c r="BM715">
        <v>1</v>
      </c>
      <c r="BN715" t="s">
        <v>97</v>
      </c>
      <c r="BO715">
        <v>1</v>
      </c>
      <c r="BP715">
        <v>1</v>
      </c>
      <c r="BQ715">
        <v>59.95</v>
      </c>
      <c r="BR715">
        <v>59.95</v>
      </c>
      <c r="BS715" t="s">
        <v>98</v>
      </c>
      <c r="BT715">
        <v>0</v>
      </c>
      <c r="BU715">
        <v>0</v>
      </c>
      <c r="BV715">
        <v>0</v>
      </c>
      <c r="BW715">
        <v>55.5</v>
      </c>
      <c r="BX715">
        <v>55.5</v>
      </c>
      <c r="BY715">
        <v>4.45</v>
      </c>
      <c r="BZ715">
        <v>7.4228523769808197</v>
      </c>
      <c r="CA715" t="s">
        <v>78</v>
      </c>
      <c r="CB715" t="s">
        <v>78</v>
      </c>
    </row>
    <row r="716" spans="1:80" x14ac:dyDescent="0.25">
      <c r="A716" t="s">
        <v>1238</v>
      </c>
      <c r="B716" t="s">
        <v>202</v>
      </c>
      <c r="C716">
        <f>YEAR(Table_cherry_TWO_View_VY_SOP_Detail[[#This Row],[Document_Date]])</f>
        <v>2016</v>
      </c>
      <c r="D716">
        <f>MONTH(Table_cherry_TWO_View_VY_SOP_Detail[[#This Row],[Document_Date]])</f>
        <v>1</v>
      </c>
      <c r="E716" t="str">
        <f>TEXT(Table_cherry_TWO_View_VY_SOP_Detail[[#This Row],[Document_Date]], "yyyy-MMM")</f>
        <v>2016-Jan</v>
      </c>
      <c r="F716" s="3">
        <f>WEEKDAY(Table_cherry_TWO_View_VY_SOP_Detail[[#This Row],[Document_Date]])</f>
        <v>7</v>
      </c>
      <c r="G716">
        <f>WEEKNUM(Table_cherry_TWO_View_VY_SOP_Detail[[#This Row],[Document_Date]])</f>
        <v>5</v>
      </c>
      <c r="H716">
        <f ca="1">_xlfn.DAYS(Table_cherry_TWO_View_VY_SOP_Detail[[#This Row],[Due_Date]], Table_cherry_TWO_View_VY_SOP_Detail[[#This Row],[Today]])</f>
        <v>891</v>
      </c>
      <c r="I716" s="2">
        <f t="shared" ca="1" si="11"/>
        <v>41539</v>
      </c>
      <c r="J716" s="1">
        <v>42399</v>
      </c>
      <c r="K716" s="1">
        <v>42399</v>
      </c>
      <c r="L716" s="1">
        <v>42399</v>
      </c>
      <c r="M716" s="1">
        <v>42430</v>
      </c>
      <c r="N716">
        <v>119</v>
      </c>
      <c r="O716" t="s">
        <v>75</v>
      </c>
      <c r="P716" t="s">
        <v>309</v>
      </c>
      <c r="Q716" t="s">
        <v>310</v>
      </c>
      <c r="R716" t="s">
        <v>78</v>
      </c>
      <c r="S716" t="s">
        <v>125</v>
      </c>
      <c r="T716" t="s">
        <v>80</v>
      </c>
      <c r="U716" t="s">
        <v>80</v>
      </c>
      <c r="V716" t="s">
        <v>267</v>
      </c>
      <c r="W716" t="s">
        <v>267</v>
      </c>
      <c r="X716" t="s">
        <v>268</v>
      </c>
      <c r="Y716" t="s">
        <v>268</v>
      </c>
      <c r="Z716" t="s">
        <v>83</v>
      </c>
      <c r="AA716" t="s">
        <v>84</v>
      </c>
      <c r="AB716" t="s">
        <v>84</v>
      </c>
      <c r="AC716" t="s">
        <v>86</v>
      </c>
      <c r="AD716" t="s">
        <v>86</v>
      </c>
      <c r="AE716" t="s">
        <v>310</v>
      </c>
      <c r="AF716" t="s">
        <v>312</v>
      </c>
      <c r="AG716" t="s">
        <v>78</v>
      </c>
      <c r="AH716" t="s">
        <v>78</v>
      </c>
      <c r="AI716" t="s">
        <v>313</v>
      </c>
      <c r="AJ716" t="s">
        <v>278</v>
      </c>
      <c r="AK716" t="s">
        <v>314</v>
      </c>
      <c r="AL716" t="s">
        <v>91</v>
      </c>
      <c r="AM716" t="s">
        <v>86</v>
      </c>
      <c r="AN716" t="s">
        <v>310</v>
      </c>
      <c r="AO716" t="s">
        <v>312</v>
      </c>
      <c r="AP716" t="s">
        <v>78</v>
      </c>
      <c r="AQ716" t="s">
        <v>78</v>
      </c>
      <c r="AR716" t="s">
        <v>313</v>
      </c>
      <c r="AS716" t="s">
        <v>278</v>
      </c>
      <c r="AT716" t="s">
        <v>314</v>
      </c>
      <c r="AU716" t="s">
        <v>91</v>
      </c>
      <c r="AV716">
        <v>256.7</v>
      </c>
      <c r="AW716">
        <v>0</v>
      </c>
      <c r="AX716">
        <v>239.9</v>
      </c>
      <c r="AY716">
        <v>0</v>
      </c>
      <c r="AZ716">
        <v>0</v>
      </c>
      <c r="BA716">
        <v>16.8</v>
      </c>
      <c r="BB716" t="s">
        <v>92</v>
      </c>
      <c r="BC716" s="1">
        <v>42399</v>
      </c>
      <c r="BD716" s="1">
        <v>42399</v>
      </c>
      <c r="BE716" t="s">
        <v>125</v>
      </c>
      <c r="BF716" t="s">
        <v>78</v>
      </c>
      <c r="BG716" t="s">
        <v>78</v>
      </c>
      <c r="BH716">
        <v>16384</v>
      </c>
      <c r="BI716">
        <v>0</v>
      </c>
      <c r="BJ716" t="s">
        <v>94</v>
      </c>
      <c r="BK716" t="s">
        <v>328</v>
      </c>
      <c r="BL716" t="s">
        <v>329</v>
      </c>
      <c r="BM716">
        <v>2</v>
      </c>
      <c r="BN716" t="s">
        <v>97</v>
      </c>
      <c r="BO716">
        <v>1</v>
      </c>
      <c r="BP716">
        <v>2</v>
      </c>
      <c r="BQ716">
        <v>119.95</v>
      </c>
      <c r="BR716">
        <v>239.9</v>
      </c>
      <c r="BS716" t="s">
        <v>98</v>
      </c>
      <c r="BT716">
        <v>0</v>
      </c>
      <c r="BU716">
        <v>0</v>
      </c>
      <c r="BV716">
        <v>0</v>
      </c>
      <c r="BW716">
        <v>59.29</v>
      </c>
      <c r="BX716">
        <v>118.58</v>
      </c>
      <c r="BY716">
        <v>121.32</v>
      </c>
      <c r="BZ716">
        <v>50.571071279699872</v>
      </c>
      <c r="CA716" t="s">
        <v>99</v>
      </c>
      <c r="CB716" t="s">
        <v>78</v>
      </c>
    </row>
    <row r="717" spans="1:80" x14ac:dyDescent="0.25">
      <c r="A717" t="s">
        <v>1239</v>
      </c>
      <c r="B717" t="s">
        <v>202</v>
      </c>
      <c r="C717">
        <f>YEAR(Table_cherry_TWO_View_VY_SOP_Detail[[#This Row],[Document_Date]])</f>
        <v>2016</v>
      </c>
      <c r="D717">
        <f>MONTH(Table_cherry_TWO_View_VY_SOP_Detail[[#This Row],[Document_Date]])</f>
        <v>1</v>
      </c>
      <c r="E717" t="str">
        <f>TEXT(Table_cherry_TWO_View_VY_SOP_Detail[[#This Row],[Document_Date]], "yyyy-MMM")</f>
        <v>2016-Jan</v>
      </c>
      <c r="F717" s="3">
        <f>WEEKDAY(Table_cherry_TWO_View_VY_SOP_Detail[[#This Row],[Document_Date]])</f>
        <v>1</v>
      </c>
      <c r="G717">
        <f>WEEKNUM(Table_cherry_TWO_View_VY_SOP_Detail[[#This Row],[Document_Date]])</f>
        <v>6</v>
      </c>
      <c r="H717">
        <f ca="1">_xlfn.DAYS(Table_cherry_TWO_View_VY_SOP_Detail[[#This Row],[Due_Date]], Table_cherry_TWO_View_VY_SOP_Detail[[#This Row],[Today]])</f>
        <v>892</v>
      </c>
      <c r="I717" s="2">
        <f t="shared" ca="1" si="11"/>
        <v>41539</v>
      </c>
      <c r="J717" s="1">
        <v>42400</v>
      </c>
      <c r="K717" s="1">
        <v>42400</v>
      </c>
      <c r="L717" s="1">
        <v>42400</v>
      </c>
      <c r="M717" s="1">
        <v>42431</v>
      </c>
      <c r="N717">
        <v>120</v>
      </c>
      <c r="O717" t="s">
        <v>75</v>
      </c>
      <c r="P717" t="s">
        <v>248</v>
      </c>
      <c r="Q717" t="s">
        <v>249</v>
      </c>
      <c r="R717" t="s">
        <v>78</v>
      </c>
      <c r="S717" t="s">
        <v>125</v>
      </c>
      <c r="T717" t="s">
        <v>80</v>
      </c>
      <c r="U717" t="s">
        <v>80</v>
      </c>
      <c r="V717" t="s">
        <v>104</v>
      </c>
      <c r="W717" t="s">
        <v>104</v>
      </c>
      <c r="X717" t="s">
        <v>105</v>
      </c>
      <c r="Y717" t="s">
        <v>105</v>
      </c>
      <c r="Z717" t="s">
        <v>83</v>
      </c>
      <c r="AA717" t="s">
        <v>84</v>
      </c>
      <c r="AB717" t="s">
        <v>84</v>
      </c>
      <c r="AC717" t="s">
        <v>85</v>
      </c>
      <c r="AD717" t="s">
        <v>86</v>
      </c>
      <c r="AE717" t="s">
        <v>249</v>
      </c>
      <c r="AF717" t="s">
        <v>251</v>
      </c>
      <c r="AG717" t="s">
        <v>78</v>
      </c>
      <c r="AH717" t="s">
        <v>78</v>
      </c>
      <c r="AI717" t="s">
        <v>147</v>
      </c>
      <c r="AJ717" t="s">
        <v>148</v>
      </c>
      <c r="AK717" t="s">
        <v>252</v>
      </c>
      <c r="AL717" t="s">
        <v>91</v>
      </c>
      <c r="AM717" t="s">
        <v>86</v>
      </c>
      <c r="AN717" t="s">
        <v>249</v>
      </c>
      <c r="AO717" t="s">
        <v>251</v>
      </c>
      <c r="AP717" t="s">
        <v>78</v>
      </c>
      <c r="AQ717" t="s">
        <v>78</v>
      </c>
      <c r="AR717" t="s">
        <v>147</v>
      </c>
      <c r="AS717" t="s">
        <v>148</v>
      </c>
      <c r="AT717" t="s">
        <v>252</v>
      </c>
      <c r="AU717" t="s">
        <v>91</v>
      </c>
      <c r="AV717">
        <v>320.74</v>
      </c>
      <c r="AW717">
        <v>0</v>
      </c>
      <c r="AX717">
        <v>299.75</v>
      </c>
      <c r="AY717">
        <v>0</v>
      </c>
      <c r="AZ717">
        <v>0</v>
      </c>
      <c r="BA717">
        <v>20.99</v>
      </c>
      <c r="BB717" t="s">
        <v>92</v>
      </c>
      <c r="BC717" s="1">
        <v>42400</v>
      </c>
      <c r="BD717" s="1">
        <v>42400</v>
      </c>
      <c r="BE717" t="s">
        <v>125</v>
      </c>
      <c r="BF717" t="s">
        <v>78</v>
      </c>
      <c r="BG717" t="s">
        <v>78</v>
      </c>
      <c r="BH717">
        <v>16384</v>
      </c>
      <c r="BI717">
        <v>0</v>
      </c>
      <c r="BJ717" t="s">
        <v>94</v>
      </c>
      <c r="BK717" t="s">
        <v>150</v>
      </c>
      <c r="BL717" t="s">
        <v>151</v>
      </c>
      <c r="BM717">
        <v>5</v>
      </c>
      <c r="BN717" t="s">
        <v>97</v>
      </c>
      <c r="BO717">
        <v>1</v>
      </c>
      <c r="BP717">
        <v>5</v>
      </c>
      <c r="BQ717">
        <v>59.95</v>
      </c>
      <c r="BR717">
        <v>299.75</v>
      </c>
      <c r="BS717" t="s">
        <v>98</v>
      </c>
      <c r="BT717">
        <v>0</v>
      </c>
      <c r="BU717">
        <v>0</v>
      </c>
      <c r="BV717">
        <v>0</v>
      </c>
      <c r="BW717">
        <v>55.5</v>
      </c>
      <c r="BX717">
        <v>277.5</v>
      </c>
      <c r="BY717">
        <v>22.25</v>
      </c>
      <c r="BZ717">
        <v>7.4228523769808197</v>
      </c>
      <c r="CA717" t="s">
        <v>78</v>
      </c>
      <c r="CB717" t="s">
        <v>78</v>
      </c>
    </row>
    <row r="718" spans="1:80" x14ac:dyDescent="0.25">
      <c r="A718" t="s">
        <v>1240</v>
      </c>
      <c r="B718" t="s">
        <v>202</v>
      </c>
      <c r="C718">
        <f>YEAR(Table_cherry_TWO_View_VY_SOP_Detail[[#This Row],[Document_Date]])</f>
        <v>2016</v>
      </c>
      <c r="D718">
        <f>MONTH(Table_cherry_TWO_View_VY_SOP_Detail[[#This Row],[Document_Date]])</f>
        <v>2</v>
      </c>
      <c r="E718" t="str">
        <f>TEXT(Table_cherry_TWO_View_VY_SOP_Detail[[#This Row],[Document_Date]], "yyyy-MMM")</f>
        <v>2016-Feb</v>
      </c>
      <c r="F718" s="3">
        <f>WEEKDAY(Table_cherry_TWO_View_VY_SOP_Detail[[#This Row],[Document_Date]])</f>
        <v>2</v>
      </c>
      <c r="G718">
        <f>WEEKNUM(Table_cherry_TWO_View_VY_SOP_Detail[[#This Row],[Document_Date]])</f>
        <v>6</v>
      </c>
      <c r="H718">
        <f ca="1">_xlfn.DAYS(Table_cherry_TWO_View_VY_SOP_Detail[[#This Row],[Due_Date]], Table_cherry_TWO_View_VY_SOP_Detail[[#This Row],[Today]])</f>
        <v>862</v>
      </c>
      <c r="I718" s="2">
        <f t="shared" ca="1" si="11"/>
        <v>41539</v>
      </c>
      <c r="J718" s="1">
        <v>42401</v>
      </c>
      <c r="K718" s="1">
        <v>42401</v>
      </c>
      <c r="L718" s="1">
        <v>42401</v>
      </c>
      <c r="M718" s="1">
        <v>42401</v>
      </c>
      <c r="N718">
        <v>121</v>
      </c>
      <c r="O718" t="s">
        <v>75</v>
      </c>
      <c r="P718" t="s">
        <v>256</v>
      </c>
      <c r="Q718" t="s">
        <v>257</v>
      </c>
      <c r="R718" t="s">
        <v>78</v>
      </c>
      <c r="S718" t="s">
        <v>125</v>
      </c>
      <c r="T718" t="s">
        <v>80</v>
      </c>
      <c r="U718" t="s">
        <v>80</v>
      </c>
      <c r="V718" t="s">
        <v>239</v>
      </c>
      <c r="W718" t="s">
        <v>239</v>
      </c>
      <c r="X718" t="s">
        <v>240</v>
      </c>
      <c r="Y718" t="s">
        <v>240</v>
      </c>
      <c r="Z718" t="s">
        <v>78</v>
      </c>
      <c r="AA718" t="s">
        <v>84</v>
      </c>
      <c r="AB718" t="s">
        <v>84</v>
      </c>
      <c r="AC718" t="s">
        <v>85</v>
      </c>
      <c r="AD718" t="s">
        <v>86</v>
      </c>
      <c r="AE718" t="s">
        <v>257</v>
      </c>
      <c r="AF718" t="s">
        <v>258</v>
      </c>
      <c r="AG718" t="s">
        <v>78</v>
      </c>
      <c r="AH718" t="s">
        <v>78</v>
      </c>
      <c r="AI718" t="s">
        <v>259</v>
      </c>
      <c r="AJ718" t="s">
        <v>260</v>
      </c>
      <c r="AK718" t="s">
        <v>261</v>
      </c>
      <c r="AL718" t="s">
        <v>124</v>
      </c>
      <c r="AM718" t="s">
        <v>86</v>
      </c>
      <c r="AN718" t="s">
        <v>257</v>
      </c>
      <c r="AO718" t="s">
        <v>258</v>
      </c>
      <c r="AP718" t="s">
        <v>78</v>
      </c>
      <c r="AQ718" t="s">
        <v>78</v>
      </c>
      <c r="AR718" t="s">
        <v>259</v>
      </c>
      <c r="AS718" t="s">
        <v>260</v>
      </c>
      <c r="AT718" t="s">
        <v>261</v>
      </c>
      <c r="AU718" t="s">
        <v>124</v>
      </c>
      <c r="AV718">
        <v>641.47</v>
      </c>
      <c r="AW718">
        <v>0</v>
      </c>
      <c r="AX718">
        <v>599.5</v>
      </c>
      <c r="AY718">
        <v>0</v>
      </c>
      <c r="AZ718">
        <v>0</v>
      </c>
      <c r="BA718">
        <v>41.97</v>
      </c>
      <c r="BB718" t="s">
        <v>92</v>
      </c>
      <c r="BC718" s="1">
        <v>42401</v>
      </c>
      <c r="BD718" s="1">
        <v>42401</v>
      </c>
      <c r="BE718" t="s">
        <v>125</v>
      </c>
      <c r="BF718" t="s">
        <v>78</v>
      </c>
      <c r="BG718" t="s">
        <v>78</v>
      </c>
      <c r="BH718">
        <v>16384</v>
      </c>
      <c r="BI718">
        <v>0</v>
      </c>
      <c r="BJ718" t="s">
        <v>94</v>
      </c>
      <c r="BK718" t="s">
        <v>150</v>
      </c>
      <c r="BL718" t="s">
        <v>151</v>
      </c>
      <c r="BM718">
        <v>10</v>
      </c>
      <c r="BN718" t="s">
        <v>97</v>
      </c>
      <c r="BO718">
        <v>1</v>
      </c>
      <c r="BP718">
        <v>10</v>
      </c>
      <c r="BQ718">
        <v>59.95</v>
      </c>
      <c r="BR718">
        <v>599.5</v>
      </c>
      <c r="BS718" t="s">
        <v>98</v>
      </c>
      <c r="BT718">
        <v>0</v>
      </c>
      <c r="BU718">
        <v>0</v>
      </c>
      <c r="BV718">
        <v>0</v>
      </c>
      <c r="BW718">
        <v>55.5</v>
      </c>
      <c r="BX718">
        <v>555</v>
      </c>
      <c r="BY718">
        <v>44.5</v>
      </c>
      <c r="BZ718">
        <v>7.4228523769808197</v>
      </c>
      <c r="CA718" t="s">
        <v>78</v>
      </c>
      <c r="CB718" t="s">
        <v>78</v>
      </c>
    </row>
    <row r="719" spans="1:80" x14ac:dyDescent="0.25">
      <c r="A719" t="s">
        <v>1241</v>
      </c>
      <c r="B719" t="s">
        <v>202</v>
      </c>
      <c r="C719">
        <f>YEAR(Table_cherry_TWO_View_VY_SOP_Detail[[#This Row],[Document_Date]])</f>
        <v>2016</v>
      </c>
      <c r="D719">
        <f>MONTH(Table_cherry_TWO_View_VY_SOP_Detail[[#This Row],[Document_Date]])</f>
        <v>2</v>
      </c>
      <c r="E719" t="str">
        <f>TEXT(Table_cherry_TWO_View_VY_SOP_Detail[[#This Row],[Document_Date]], "yyyy-MMM")</f>
        <v>2016-Feb</v>
      </c>
      <c r="F719" s="3">
        <f>WEEKDAY(Table_cherry_TWO_View_VY_SOP_Detail[[#This Row],[Document_Date]])</f>
        <v>3</v>
      </c>
      <c r="G719">
        <f>WEEKNUM(Table_cherry_TWO_View_VY_SOP_Detail[[#This Row],[Document_Date]])</f>
        <v>6</v>
      </c>
      <c r="H719">
        <f ca="1">_xlfn.DAYS(Table_cherry_TWO_View_VY_SOP_Detail[[#This Row],[Due_Date]], Table_cherry_TWO_View_VY_SOP_Detail[[#This Row],[Today]])</f>
        <v>894</v>
      </c>
      <c r="I719" s="2">
        <f t="shared" ca="1" si="11"/>
        <v>41539</v>
      </c>
      <c r="J719" s="1">
        <v>42402</v>
      </c>
      <c r="K719" s="1">
        <v>42402</v>
      </c>
      <c r="L719" s="1">
        <v>42402</v>
      </c>
      <c r="M719" s="1">
        <v>42433</v>
      </c>
      <c r="N719">
        <v>122</v>
      </c>
      <c r="O719" t="s">
        <v>75</v>
      </c>
      <c r="P719" t="s">
        <v>265</v>
      </c>
      <c r="Q719" t="s">
        <v>266</v>
      </c>
      <c r="R719" t="s">
        <v>78</v>
      </c>
      <c r="S719" t="s">
        <v>125</v>
      </c>
      <c r="T719" t="s">
        <v>80</v>
      </c>
      <c r="U719" t="s">
        <v>80</v>
      </c>
      <c r="V719" t="s">
        <v>267</v>
      </c>
      <c r="W719" t="s">
        <v>267</v>
      </c>
      <c r="X719" t="s">
        <v>268</v>
      </c>
      <c r="Y719" t="s">
        <v>268</v>
      </c>
      <c r="Z719" t="s">
        <v>83</v>
      </c>
      <c r="AA719" t="s">
        <v>84</v>
      </c>
      <c r="AB719" t="s">
        <v>84</v>
      </c>
      <c r="AC719" t="s">
        <v>86</v>
      </c>
      <c r="AD719" t="s">
        <v>86</v>
      </c>
      <c r="AE719" t="s">
        <v>266</v>
      </c>
      <c r="AF719" t="s">
        <v>269</v>
      </c>
      <c r="AG719" t="s">
        <v>78</v>
      </c>
      <c r="AH719" t="s">
        <v>78</v>
      </c>
      <c r="AI719" t="s">
        <v>270</v>
      </c>
      <c r="AJ719" t="s">
        <v>271</v>
      </c>
      <c r="AK719" t="s">
        <v>272</v>
      </c>
      <c r="AL719" t="s">
        <v>91</v>
      </c>
      <c r="AM719" t="s">
        <v>86</v>
      </c>
      <c r="AN719" t="s">
        <v>266</v>
      </c>
      <c r="AO719" t="s">
        <v>269</v>
      </c>
      <c r="AP719" t="s">
        <v>78</v>
      </c>
      <c r="AQ719" t="s">
        <v>78</v>
      </c>
      <c r="AR719" t="s">
        <v>270</v>
      </c>
      <c r="AS719" t="s">
        <v>271</v>
      </c>
      <c r="AT719" t="s">
        <v>272</v>
      </c>
      <c r="AU719" t="s">
        <v>91</v>
      </c>
      <c r="AV719">
        <v>53.24</v>
      </c>
      <c r="AW719">
        <v>0</v>
      </c>
      <c r="AX719">
        <v>49.75</v>
      </c>
      <c r="AY719">
        <v>0</v>
      </c>
      <c r="AZ719">
        <v>0</v>
      </c>
      <c r="BA719">
        <v>3.49</v>
      </c>
      <c r="BB719" t="s">
        <v>92</v>
      </c>
      <c r="BC719" s="1">
        <v>42402</v>
      </c>
      <c r="BD719" s="1">
        <v>42402</v>
      </c>
      <c r="BE719" t="s">
        <v>125</v>
      </c>
      <c r="BF719" t="s">
        <v>78</v>
      </c>
      <c r="BG719" t="s">
        <v>78</v>
      </c>
      <c r="BH719">
        <v>16384</v>
      </c>
      <c r="BI719">
        <v>0</v>
      </c>
      <c r="BJ719" t="s">
        <v>94</v>
      </c>
      <c r="BK719" t="s">
        <v>253</v>
      </c>
      <c r="BL719" t="s">
        <v>254</v>
      </c>
      <c r="BM719">
        <v>5</v>
      </c>
      <c r="BN719" t="s">
        <v>97</v>
      </c>
      <c r="BO719">
        <v>1</v>
      </c>
      <c r="BP719">
        <v>5</v>
      </c>
      <c r="BQ719">
        <v>9.9499999999999993</v>
      </c>
      <c r="BR719">
        <v>49.75</v>
      </c>
      <c r="BS719" t="s">
        <v>98</v>
      </c>
      <c r="BT719">
        <v>0</v>
      </c>
      <c r="BU719">
        <v>0</v>
      </c>
      <c r="BV719">
        <v>0</v>
      </c>
      <c r="BW719">
        <v>3.29</v>
      </c>
      <c r="BX719">
        <v>16.45</v>
      </c>
      <c r="BY719">
        <v>33.299999999999997</v>
      </c>
      <c r="BZ719">
        <v>66.934673366834176</v>
      </c>
      <c r="CA719" t="s">
        <v>99</v>
      </c>
      <c r="CB719" t="s">
        <v>78</v>
      </c>
    </row>
    <row r="720" spans="1:80" x14ac:dyDescent="0.25">
      <c r="A720" t="s">
        <v>1242</v>
      </c>
      <c r="B720" t="s">
        <v>202</v>
      </c>
      <c r="C720">
        <f>YEAR(Table_cherry_TWO_View_VY_SOP_Detail[[#This Row],[Document_Date]])</f>
        <v>2016</v>
      </c>
      <c r="D720">
        <f>MONTH(Table_cherry_TWO_View_VY_SOP_Detail[[#This Row],[Document_Date]])</f>
        <v>2</v>
      </c>
      <c r="E720" t="str">
        <f>TEXT(Table_cherry_TWO_View_VY_SOP_Detail[[#This Row],[Document_Date]], "yyyy-MMM")</f>
        <v>2016-Feb</v>
      </c>
      <c r="F720" s="3">
        <f>WEEKDAY(Table_cherry_TWO_View_VY_SOP_Detail[[#This Row],[Document_Date]])</f>
        <v>4</v>
      </c>
      <c r="G720">
        <f>WEEKNUM(Table_cherry_TWO_View_VY_SOP_Detail[[#This Row],[Document_Date]])</f>
        <v>6</v>
      </c>
      <c r="H720">
        <f ca="1">_xlfn.DAYS(Table_cherry_TWO_View_VY_SOP_Detail[[#This Row],[Due_Date]], Table_cherry_TWO_View_VY_SOP_Detail[[#This Row],[Today]])</f>
        <v>895</v>
      </c>
      <c r="I720" s="2">
        <f t="shared" ca="1" si="11"/>
        <v>41539</v>
      </c>
      <c r="J720" s="1">
        <v>42403</v>
      </c>
      <c r="K720" s="1">
        <v>42403</v>
      </c>
      <c r="L720" s="1">
        <v>42403</v>
      </c>
      <c r="M720" s="1">
        <v>42434</v>
      </c>
      <c r="N720">
        <v>124</v>
      </c>
      <c r="O720" t="s">
        <v>75</v>
      </c>
      <c r="P720" t="s">
        <v>274</v>
      </c>
      <c r="Q720" t="s">
        <v>275</v>
      </c>
      <c r="R720" t="s">
        <v>78</v>
      </c>
      <c r="S720" t="s">
        <v>125</v>
      </c>
      <c r="T720" t="s">
        <v>80</v>
      </c>
      <c r="U720" t="s">
        <v>80</v>
      </c>
      <c r="V720" t="s">
        <v>267</v>
      </c>
      <c r="W720" t="s">
        <v>267</v>
      </c>
      <c r="X720" t="s">
        <v>268</v>
      </c>
      <c r="Y720" t="s">
        <v>268</v>
      </c>
      <c r="Z720" t="s">
        <v>83</v>
      </c>
      <c r="AA720" t="s">
        <v>84</v>
      </c>
      <c r="AB720" t="s">
        <v>84</v>
      </c>
      <c r="AC720" t="s">
        <v>86</v>
      </c>
      <c r="AD720" t="s">
        <v>86</v>
      </c>
      <c r="AE720" t="s">
        <v>275</v>
      </c>
      <c r="AF720" t="s">
        <v>276</v>
      </c>
      <c r="AG720" t="s">
        <v>78</v>
      </c>
      <c r="AH720" t="s">
        <v>78</v>
      </c>
      <c r="AI720" t="s">
        <v>277</v>
      </c>
      <c r="AJ720" t="s">
        <v>278</v>
      </c>
      <c r="AK720" t="s">
        <v>279</v>
      </c>
      <c r="AL720" t="s">
        <v>91</v>
      </c>
      <c r="AM720" t="s">
        <v>86</v>
      </c>
      <c r="AN720" t="s">
        <v>275</v>
      </c>
      <c r="AO720" t="s">
        <v>276</v>
      </c>
      <c r="AP720" t="s">
        <v>78</v>
      </c>
      <c r="AQ720" t="s">
        <v>78</v>
      </c>
      <c r="AR720" t="s">
        <v>277</v>
      </c>
      <c r="AS720" t="s">
        <v>278</v>
      </c>
      <c r="AT720" t="s">
        <v>279</v>
      </c>
      <c r="AU720" t="s">
        <v>91</v>
      </c>
      <c r="AV720">
        <v>19.899999999999999</v>
      </c>
      <c r="AW720">
        <v>0</v>
      </c>
      <c r="AX720">
        <v>19.899999999999999</v>
      </c>
      <c r="AY720">
        <v>0</v>
      </c>
      <c r="AZ720">
        <v>0</v>
      </c>
      <c r="BA720">
        <v>0</v>
      </c>
      <c r="BB720" t="s">
        <v>92</v>
      </c>
      <c r="BC720" s="1">
        <v>42403</v>
      </c>
      <c r="BD720" s="1">
        <v>42403</v>
      </c>
      <c r="BE720" t="s">
        <v>125</v>
      </c>
      <c r="BF720" t="s">
        <v>78</v>
      </c>
      <c r="BG720" t="s">
        <v>78</v>
      </c>
      <c r="BH720">
        <v>16384</v>
      </c>
      <c r="BI720">
        <v>0</v>
      </c>
      <c r="BJ720" t="s">
        <v>94</v>
      </c>
      <c r="BK720" t="s">
        <v>253</v>
      </c>
      <c r="BL720" t="s">
        <v>254</v>
      </c>
      <c r="BM720">
        <v>2</v>
      </c>
      <c r="BN720" t="s">
        <v>97</v>
      </c>
      <c r="BO720">
        <v>1</v>
      </c>
      <c r="BP720">
        <v>2</v>
      </c>
      <c r="BQ720">
        <v>9.9499999999999993</v>
      </c>
      <c r="BR720">
        <v>19.899999999999999</v>
      </c>
      <c r="BS720" t="s">
        <v>98</v>
      </c>
      <c r="BT720">
        <v>0</v>
      </c>
      <c r="BU720">
        <v>0</v>
      </c>
      <c r="BV720">
        <v>0</v>
      </c>
      <c r="BW720">
        <v>3.29</v>
      </c>
      <c r="BX720">
        <v>6.58</v>
      </c>
      <c r="BY720">
        <v>13.32</v>
      </c>
      <c r="BZ720">
        <v>66.934673366834176</v>
      </c>
      <c r="CA720" t="s">
        <v>99</v>
      </c>
      <c r="CB720" t="s">
        <v>78</v>
      </c>
    </row>
    <row r="721" spans="1:80" x14ac:dyDescent="0.25">
      <c r="A721" t="s">
        <v>1243</v>
      </c>
      <c r="B721" t="s">
        <v>202</v>
      </c>
      <c r="C721">
        <f>YEAR(Table_cherry_TWO_View_VY_SOP_Detail[[#This Row],[Document_Date]])</f>
        <v>2016</v>
      </c>
      <c r="D721">
        <f>MONTH(Table_cherry_TWO_View_VY_SOP_Detail[[#This Row],[Document_Date]])</f>
        <v>2</v>
      </c>
      <c r="E721" t="str">
        <f>TEXT(Table_cherry_TWO_View_VY_SOP_Detail[[#This Row],[Document_Date]], "yyyy-MMM")</f>
        <v>2016-Feb</v>
      </c>
      <c r="F721" s="3">
        <f>WEEKDAY(Table_cherry_TWO_View_VY_SOP_Detail[[#This Row],[Document_Date]])</f>
        <v>4</v>
      </c>
      <c r="G721">
        <f>WEEKNUM(Table_cherry_TWO_View_VY_SOP_Detail[[#This Row],[Document_Date]])</f>
        <v>6</v>
      </c>
      <c r="H721">
        <f ca="1">_xlfn.DAYS(Table_cherry_TWO_View_VY_SOP_Detail[[#This Row],[Due_Date]], Table_cherry_TWO_View_VY_SOP_Detail[[#This Row],[Today]])</f>
        <v>895</v>
      </c>
      <c r="I721" s="2">
        <f t="shared" ca="1" si="11"/>
        <v>41539</v>
      </c>
      <c r="J721" s="1">
        <v>42403</v>
      </c>
      <c r="K721" s="1">
        <v>42403</v>
      </c>
      <c r="L721" s="1">
        <v>42403</v>
      </c>
      <c r="M721" s="1">
        <v>42434</v>
      </c>
      <c r="N721">
        <v>125</v>
      </c>
      <c r="O721" t="s">
        <v>75</v>
      </c>
      <c r="P721" t="s">
        <v>283</v>
      </c>
      <c r="Q721" t="s">
        <v>284</v>
      </c>
      <c r="R721" t="s">
        <v>78</v>
      </c>
      <c r="S721" t="s">
        <v>125</v>
      </c>
      <c r="T721" t="s">
        <v>80</v>
      </c>
      <c r="U721" t="s">
        <v>80</v>
      </c>
      <c r="V721" t="s">
        <v>81</v>
      </c>
      <c r="W721" t="s">
        <v>81</v>
      </c>
      <c r="X721" t="s">
        <v>82</v>
      </c>
      <c r="Y721" t="s">
        <v>82</v>
      </c>
      <c r="Z721" t="s">
        <v>83</v>
      </c>
      <c r="AA721" t="s">
        <v>84</v>
      </c>
      <c r="AB721" t="s">
        <v>84</v>
      </c>
      <c r="AC721" t="s">
        <v>85</v>
      </c>
      <c r="AD721" t="s">
        <v>86</v>
      </c>
      <c r="AE721" t="s">
        <v>284</v>
      </c>
      <c r="AF721" t="s">
        <v>285</v>
      </c>
      <c r="AG721" t="s">
        <v>78</v>
      </c>
      <c r="AH721" t="s">
        <v>78</v>
      </c>
      <c r="AI721" t="s">
        <v>286</v>
      </c>
      <c r="AJ721" t="s">
        <v>287</v>
      </c>
      <c r="AK721" t="s">
        <v>288</v>
      </c>
      <c r="AL721" t="s">
        <v>91</v>
      </c>
      <c r="AM721" t="s">
        <v>86</v>
      </c>
      <c r="AN721" t="s">
        <v>284</v>
      </c>
      <c r="AO721" t="s">
        <v>285</v>
      </c>
      <c r="AP721" t="s">
        <v>78</v>
      </c>
      <c r="AQ721" t="s">
        <v>78</v>
      </c>
      <c r="AR721" t="s">
        <v>286</v>
      </c>
      <c r="AS721" t="s">
        <v>287</v>
      </c>
      <c r="AT721" t="s">
        <v>288</v>
      </c>
      <c r="AU721" t="s">
        <v>91</v>
      </c>
      <c r="AV721">
        <v>10.65</v>
      </c>
      <c r="AW721">
        <v>0</v>
      </c>
      <c r="AX721">
        <v>9.9499999999999993</v>
      </c>
      <c r="AY721">
        <v>0</v>
      </c>
      <c r="AZ721">
        <v>0</v>
      </c>
      <c r="BA721">
        <v>0.7</v>
      </c>
      <c r="BB721" t="s">
        <v>92</v>
      </c>
      <c r="BC721" s="1">
        <v>42403</v>
      </c>
      <c r="BD721" s="1">
        <v>42403</v>
      </c>
      <c r="BE721" t="s">
        <v>125</v>
      </c>
      <c r="BF721" t="s">
        <v>78</v>
      </c>
      <c r="BG721" t="s">
        <v>78</v>
      </c>
      <c r="BH721">
        <v>16384</v>
      </c>
      <c r="BI721">
        <v>0</v>
      </c>
      <c r="BJ721" t="s">
        <v>94</v>
      </c>
      <c r="BK721" t="s">
        <v>253</v>
      </c>
      <c r="BL721" t="s">
        <v>254</v>
      </c>
      <c r="BM721">
        <v>1</v>
      </c>
      <c r="BN721" t="s">
        <v>97</v>
      </c>
      <c r="BO721">
        <v>1</v>
      </c>
      <c r="BP721">
        <v>1</v>
      </c>
      <c r="BQ721">
        <v>9.9499999999999993</v>
      </c>
      <c r="BR721">
        <v>9.9499999999999993</v>
      </c>
      <c r="BS721" t="s">
        <v>98</v>
      </c>
      <c r="BT721">
        <v>0</v>
      </c>
      <c r="BU721">
        <v>0</v>
      </c>
      <c r="BV721">
        <v>0</v>
      </c>
      <c r="BW721">
        <v>3.29</v>
      </c>
      <c r="BX721">
        <v>3.29</v>
      </c>
      <c r="BY721">
        <v>6.66</v>
      </c>
      <c r="BZ721">
        <v>66.934673366834176</v>
      </c>
      <c r="CA721" t="s">
        <v>99</v>
      </c>
      <c r="CB721" t="s">
        <v>78</v>
      </c>
    </row>
    <row r="722" spans="1:80" x14ac:dyDescent="0.25">
      <c r="A722" t="s">
        <v>1244</v>
      </c>
      <c r="B722" t="s">
        <v>202</v>
      </c>
      <c r="C722">
        <f>YEAR(Table_cherry_TWO_View_VY_SOP_Detail[[#This Row],[Document_Date]])</f>
        <v>2016</v>
      </c>
      <c r="D722">
        <f>MONTH(Table_cherry_TWO_View_VY_SOP_Detail[[#This Row],[Document_Date]])</f>
        <v>2</v>
      </c>
      <c r="E722" t="str">
        <f>TEXT(Table_cherry_TWO_View_VY_SOP_Detail[[#This Row],[Document_Date]], "yyyy-MMM")</f>
        <v>2016-Feb</v>
      </c>
      <c r="F722" s="3">
        <f>WEEKDAY(Table_cherry_TWO_View_VY_SOP_Detail[[#This Row],[Document_Date]])</f>
        <v>4</v>
      </c>
      <c r="G722">
        <f>WEEKNUM(Table_cherry_TWO_View_VY_SOP_Detail[[#This Row],[Document_Date]])</f>
        <v>6</v>
      </c>
      <c r="H722">
        <f ca="1">_xlfn.DAYS(Table_cherry_TWO_View_VY_SOP_Detail[[#This Row],[Due_Date]], Table_cherry_TWO_View_VY_SOP_Detail[[#This Row],[Today]])</f>
        <v>895</v>
      </c>
      <c r="I722" s="2">
        <f t="shared" ca="1" si="11"/>
        <v>41539</v>
      </c>
      <c r="J722" s="1">
        <v>42403</v>
      </c>
      <c r="K722" s="1">
        <v>42403</v>
      </c>
      <c r="L722" s="1">
        <v>42403</v>
      </c>
      <c r="M722" s="1">
        <v>42434</v>
      </c>
      <c r="N722">
        <v>126</v>
      </c>
      <c r="O722" t="s">
        <v>75</v>
      </c>
      <c r="P722" t="s">
        <v>293</v>
      </c>
      <c r="Q722" t="s">
        <v>294</v>
      </c>
      <c r="R722" t="s">
        <v>78</v>
      </c>
      <c r="S722" t="s">
        <v>125</v>
      </c>
      <c r="T722" t="s">
        <v>80</v>
      </c>
      <c r="U722" t="s">
        <v>80</v>
      </c>
      <c r="V722" t="s">
        <v>81</v>
      </c>
      <c r="W722" t="s">
        <v>81</v>
      </c>
      <c r="X722" t="s">
        <v>82</v>
      </c>
      <c r="Y722" t="s">
        <v>82</v>
      </c>
      <c r="Z722" t="s">
        <v>83</v>
      </c>
      <c r="AA722" t="s">
        <v>84</v>
      </c>
      <c r="AB722" t="s">
        <v>84</v>
      </c>
      <c r="AC722" t="s">
        <v>85</v>
      </c>
      <c r="AD722" t="s">
        <v>86</v>
      </c>
      <c r="AE722" t="s">
        <v>295</v>
      </c>
      <c r="AF722" t="s">
        <v>296</v>
      </c>
      <c r="AG722" t="s">
        <v>78</v>
      </c>
      <c r="AH722" t="s">
        <v>78</v>
      </c>
      <c r="AI722" t="s">
        <v>297</v>
      </c>
      <c r="AJ722" t="s">
        <v>287</v>
      </c>
      <c r="AK722" t="s">
        <v>298</v>
      </c>
      <c r="AL722" t="s">
        <v>91</v>
      </c>
      <c r="AM722" t="s">
        <v>86</v>
      </c>
      <c r="AN722" t="s">
        <v>295</v>
      </c>
      <c r="AO722" t="s">
        <v>296</v>
      </c>
      <c r="AP722" t="s">
        <v>78</v>
      </c>
      <c r="AQ722" t="s">
        <v>78</v>
      </c>
      <c r="AR722" t="s">
        <v>297</v>
      </c>
      <c r="AS722" t="s">
        <v>287</v>
      </c>
      <c r="AT722" t="s">
        <v>298</v>
      </c>
      <c r="AU722" t="s">
        <v>91</v>
      </c>
      <c r="AV722">
        <v>19.899999999999999</v>
      </c>
      <c r="AW722">
        <v>0</v>
      </c>
      <c r="AX722">
        <v>19.899999999999999</v>
      </c>
      <c r="AY722">
        <v>0</v>
      </c>
      <c r="AZ722">
        <v>0</v>
      </c>
      <c r="BA722">
        <v>0</v>
      </c>
      <c r="BB722" t="s">
        <v>92</v>
      </c>
      <c r="BC722" s="1">
        <v>42403</v>
      </c>
      <c r="BD722" s="1">
        <v>42403</v>
      </c>
      <c r="BE722" t="s">
        <v>125</v>
      </c>
      <c r="BF722" t="s">
        <v>78</v>
      </c>
      <c r="BG722" t="s">
        <v>78</v>
      </c>
      <c r="BH722">
        <v>16384</v>
      </c>
      <c r="BI722">
        <v>0</v>
      </c>
      <c r="BJ722" t="s">
        <v>94</v>
      </c>
      <c r="BK722" t="s">
        <v>253</v>
      </c>
      <c r="BL722" t="s">
        <v>254</v>
      </c>
      <c r="BM722">
        <v>2</v>
      </c>
      <c r="BN722" t="s">
        <v>97</v>
      </c>
      <c r="BO722">
        <v>1</v>
      </c>
      <c r="BP722">
        <v>2</v>
      </c>
      <c r="BQ722">
        <v>9.9499999999999993</v>
      </c>
      <c r="BR722">
        <v>19.899999999999999</v>
      </c>
      <c r="BS722" t="s">
        <v>98</v>
      </c>
      <c r="BT722">
        <v>0</v>
      </c>
      <c r="BU722">
        <v>0</v>
      </c>
      <c r="BV722">
        <v>0</v>
      </c>
      <c r="BW722">
        <v>3.29</v>
      </c>
      <c r="BX722">
        <v>6.58</v>
      </c>
      <c r="BY722">
        <v>13.32</v>
      </c>
      <c r="BZ722">
        <v>66.934673366834176</v>
      </c>
      <c r="CA722" t="s">
        <v>99</v>
      </c>
      <c r="CB722" t="s">
        <v>78</v>
      </c>
    </row>
    <row r="723" spans="1:80" x14ac:dyDescent="0.25">
      <c r="A723" t="s">
        <v>1245</v>
      </c>
      <c r="B723" t="s">
        <v>202</v>
      </c>
      <c r="C723">
        <f>YEAR(Table_cherry_TWO_View_VY_SOP_Detail[[#This Row],[Document_Date]])</f>
        <v>2016</v>
      </c>
      <c r="D723">
        <f>MONTH(Table_cherry_TWO_View_VY_SOP_Detail[[#This Row],[Document_Date]])</f>
        <v>2</v>
      </c>
      <c r="E723" t="str">
        <f>TEXT(Table_cherry_TWO_View_VY_SOP_Detail[[#This Row],[Document_Date]], "yyyy-MMM")</f>
        <v>2016-Feb</v>
      </c>
      <c r="F723" s="3">
        <f>WEEKDAY(Table_cherry_TWO_View_VY_SOP_Detail[[#This Row],[Document_Date]])</f>
        <v>5</v>
      </c>
      <c r="G723">
        <f>WEEKNUM(Table_cherry_TWO_View_VY_SOP_Detail[[#This Row],[Document_Date]])</f>
        <v>6</v>
      </c>
      <c r="H723">
        <f ca="1">_xlfn.DAYS(Table_cherry_TWO_View_VY_SOP_Detail[[#This Row],[Due_Date]], Table_cherry_TWO_View_VY_SOP_Detail[[#This Row],[Today]])</f>
        <v>896</v>
      </c>
      <c r="I723" s="2">
        <f t="shared" ca="1" si="11"/>
        <v>41539</v>
      </c>
      <c r="J723" s="1">
        <v>42404</v>
      </c>
      <c r="K723" s="1">
        <v>42404</v>
      </c>
      <c r="L723" s="1">
        <v>42404</v>
      </c>
      <c r="M723" s="1">
        <v>42435</v>
      </c>
      <c r="N723">
        <v>127</v>
      </c>
      <c r="O723" t="s">
        <v>75</v>
      </c>
      <c r="P723" t="s">
        <v>300</v>
      </c>
      <c r="Q723" t="s">
        <v>301</v>
      </c>
      <c r="R723" t="s">
        <v>78</v>
      </c>
      <c r="S723" t="s">
        <v>125</v>
      </c>
      <c r="T723" t="s">
        <v>80</v>
      </c>
      <c r="U723" t="s">
        <v>80</v>
      </c>
      <c r="V723" t="s">
        <v>131</v>
      </c>
      <c r="W723" t="s">
        <v>131</v>
      </c>
      <c r="X723" t="s">
        <v>132</v>
      </c>
      <c r="Y723" t="s">
        <v>132</v>
      </c>
      <c r="Z723" t="s">
        <v>83</v>
      </c>
      <c r="AA723" t="s">
        <v>84</v>
      </c>
      <c r="AB723" t="s">
        <v>84</v>
      </c>
      <c r="AC723" t="s">
        <v>86</v>
      </c>
      <c r="AD723" t="s">
        <v>302</v>
      </c>
      <c r="AE723" t="s">
        <v>301</v>
      </c>
      <c r="AF723" t="s">
        <v>303</v>
      </c>
      <c r="AG723" t="s">
        <v>78</v>
      </c>
      <c r="AH723" t="s">
        <v>78</v>
      </c>
      <c r="AI723" t="s">
        <v>304</v>
      </c>
      <c r="AJ723" t="s">
        <v>136</v>
      </c>
      <c r="AK723" t="s">
        <v>305</v>
      </c>
      <c r="AL723" t="s">
        <v>91</v>
      </c>
      <c r="AM723" t="s">
        <v>302</v>
      </c>
      <c r="AN723" t="s">
        <v>301</v>
      </c>
      <c r="AO723" t="s">
        <v>303</v>
      </c>
      <c r="AP723" t="s">
        <v>78</v>
      </c>
      <c r="AQ723" t="s">
        <v>78</v>
      </c>
      <c r="AR723" t="s">
        <v>304</v>
      </c>
      <c r="AS723" t="s">
        <v>136</v>
      </c>
      <c r="AT723" t="s">
        <v>305</v>
      </c>
      <c r="AU723" t="s">
        <v>91</v>
      </c>
      <c r="AV723">
        <v>10.65</v>
      </c>
      <c r="AW723">
        <v>0</v>
      </c>
      <c r="AX723">
        <v>9.9499999999999993</v>
      </c>
      <c r="AY723">
        <v>0</v>
      </c>
      <c r="AZ723">
        <v>0</v>
      </c>
      <c r="BA723">
        <v>0.7</v>
      </c>
      <c r="BB723" t="s">
        <v>92</v>
      </c>
      <c r="BC723" s="1">
        <v>42404</v>
      </c>
      <c r="BD723" s="1">
        <v>42404</v>
      </c>
      <c r="BE723" t="s">
        <v>125</v>
      </c>
      <c r="BF723" t="s">
        <v>78</v>
      </c>
      <c r="BG723" t="s">
        <v>78</v>
      </c>
      <c r="BH723">
        <v>16384</v>
      </c>
      <c r="BI723">
        <v>0</v>
      </c>
      <c r="BJ723" t="s">
        <v>94</v>
      </c>
      <c r="BK723" t="s">
        <v>253</v>
      </c>
      <c r="BL723" t="s">
        <v>254</v>
      </c>
      <c r="BM723">
        <v>1</v>
      </c>
      <c r="BN723" t="s">
        <v>97</v>
      </c>
      <c r="BO723">
        <v>1</v>
      </c>
      <c r="BP723">
        <v>1</v>
      </c>
      <c r="BQ723">
        <v>9.9499999999999993</v>
      </c>
      <c r="BR723">
        <v>9.9499999999999993</v>
      </c>
      <c r="BS723" t="s">
        <v>98</v>
      </c>
      <c r="BT723">
        <v>0</v>
      </c>
      <c r="BU723">
        <v>0</v>
      </c>
      <c r="BV723">
        <v>0</v>
      </c>
      <c r="BW723">
        <v>3.29</v>
      </c>
      <c r="BX723">
        <v>3.29</v>
      </c>
      <c r="BY723">
        <v>6.66</v>
      </c>
      <c r="BZ723">
        <v>66.934673366834176</v>
      </c>
      <c r="CA723" t="s">
        <v>99</v>
      </c>
      <c r="CB723" t="s">
        <v>78</v>
      </c>
    </row>
    <row r="724" spans="1:80" x14ac:dyDescent="0.25">
      <c r="A724" t="s">
        <v>1246</v>
      </c>
      <c r="B724" t="s">
        <v>202</v>
      </c>
      <c r="C724">
        <f>YEAR(Table_cherry_TWO_View_VY_SOP_Detail[[#This Row],[Document_Date]])</f>
        <v>2016</v>
      </c>
      <c r="D724">
        <f>MONTH(Table_cherry_TWO_View_VY_SOP_Detail[[#This Row],[Document_Date]])</f>
        <v>2</v>
      </c>
      <c r="E724" t="str">
        <f>TEXT(Table_cherry_TWO_View_VY_SOP_Detail[[#This Row],[Document_Date]], "yyyy-MMM")</f>
        <v>2016-Feb</v>
      </c>
      <c r="F724" s="3">
        <f>WEEKDAY(Table_cherry_TWO_View_VY_SOP_Detail[[#This Row],[Document_Date]])</f>
        <v>6</v>
      </c>
      <c r="G724">
        <f>WEEKNUM(Table_cherry_TWO_View_VY_SOP_Detail[[#This Row],[Document_Date]])</f>
        <v>6</v>
      </c>
      <c r="H724">
        <f ca="1">_xlfn.DAYS(Table_cherry_TWO_View_VY_SOP_Detail[[#This Row],[Due_Date]], Table_cherry_TWO_View_VY_SOP_Detail[[#This Row],[Today]])</f>
        <v>897</v>
      </c>
      <c r="I724" s="2">
        <f t="shared" ca="1" si="11"/>
        <v>41539</v>
      </c>
      <c r="J724" s="1">
        <v>42405</v>
      </c>
      <c r="K724" s="1">
        <v>42405</v>
      </c>
      <c r="L724" s="1">
        <v>42405</v>
      </c>
      <c r="M724" s="1">
        <v>42436</v>
      </c>
      <c r="N724">
        <v>128</v>
      </c>
      <c r="O724" t="s">
        <v>75</v>
      </c>
      <c r="P724" t="s">
        <v>309</v>
      </c>
      <c r="Q724" t="s">
        <v>310</v>
      </c>
      <c r="R724" t="s">
        <v>78</v>
      </c>
      <c r="S724" t="s">
        <v>125</v>
      </c>
      <c r="T724" t="s">
        <v>80</v>
      </c>
      <c r="U724" t="s">
        <v>80</v>
      </c>
      <c r="V724" t="s">
        <v>267</v>
      </c>
      <c r="W724" t="s">
        <v>267</v>
      </c>
      <c r="X724" t="s">
        <v>268</v>
      </c>
      <c r="Y724" t="s">
        <v>268</v>
      </c>
      <c r="Z724" t="s">
        <v>83</v>
      </c>
      <c r="AA724" t="s">
        <v>84</v>
      </c>
      <c r="AB724" t="s">
        <v>84</v>
      </c>
      <c r="AC724" t="s">
        <v>86</v>
      </c>
      <c r="AD724" t="s">
        <v>86</v>
      </c>
      <c r="AE724" t="s">
        <v>310</v>
      </c>
      <c r="AF724" t="s">
        <v>312</v>
      </c>
      <c r="AG724" t="s">
        <v>78</v>
      </c>
      <c r="AH724" t="s">
        <v>78</v>
      </c>
      <c r="AI724" t="s">
        <v>313</v>
      </c>
      <c r="AJ724" t="s">
        <v>278</v>
      </c>
      <c r="AK724" t="s">
        <v>314</v>
      </c>
      <c r="AL724" t="s">
        <v>91</v>
      </c>
      <c r="AM724" t="s">
        <v>86</v>
      </c>
      <c r="AN724" t="s">
        <v>310</v>
      </c>
      <c r="AO724" t="s">
        <v>312</v>
      </c>
      <c r="AP724" t="s">
        <v>78</v>
      </c>
      <c r="AQ724" t="s">
        <v>78</v>
      </c>
      <c r="AR724" t="s">
        <v>313</v>
      </c>
      <c r="AS724" t="s">
        <v>278</v>
      </c>
      <c r="AT724" t="s">
        <v>314</v>
      </c>
      <c r="AU724" t="s">
        <v>91</v>
      </c>
      <c r="AV724">
        <v>10.65</v>
      </c>
      <c r="AW724">
        <v>0</v>
      </c>
      <c r="AX724">
        <v>9.9499999999999993</v>
      </c>
      <c r="AY724">
        <v>0</v>
      </c>
      <c r="AZ724">
        <v>0</v>
      </c>
      <c r="BA724">
        <v>0.7</v>
      </c>
      <c r="BB724" t="s">
        <v>92</v>
      </c>
      <c r="BC724" s="1">
        <v>42405</v>
      </c>
      <c r="BD724" s="1">
        <v>42405</v>
      </c>
      <c r="BE724" t="s">
        <v>125</v>
      </c>
      <c r="BF724" t="s">
        <v>78</v>
      </c>
      <c r="BG724" t="s">
        <v>78</v>
      </c>
      <c r="BH724">
        <v>16384</v>
      </c>
      <c r="BI724">
        <v>0</v>
      </c>
      <c r="BJ724" t="s">
        <v>94</v>
      </c>
      <c r="BK724" t="s">
        <v>253</v>
      </c>
      <c r="BL724" t="s">
        <v>254</v>
      </c>
      <c r="BM724">
        <v>1</v>
      </c>
      <c r="BN724" t="s">
        <v>97</v>
      </c>
      <c r="BO724">
        <v>1</v>
      </c>
      <c r="BP724">
        <v>1</v>
      </c>
      <c r="BQ724">
        <v>9.9499999999999993</v>
      </c>
      <c r="BR724">
        <v>9.9499999999999993</v>
      </c>
      <c r="BS724" t="s">
        <v>98</v>
      </c>
      <c r="BT724">
        <v>0</v>
      </c>
      <c r="BU724">
        <v>0</v>
      </c>
      <c r="BV724">
        <v>0</v>
      </c>
      <c r="BW724">
        <v>3.29</v>
      </c>
      <c r="BX724">
        <v>3.29</v>
      </c>
      <c r="BY724">
        <v>6.66</v>
      </c>
      <c r="BZ724">
        <v>66.934673366834176</v>
      </c>
      <c r="CA724" t="s">
        <v>99</v>
      </c>
      <c r="CB724" t="s">
        <v>78</v>
      </c>
    </row>
    <row r="725" spans="1:80" x14ac:dyDescent="0.25">
      <c r="A725" t="s">
        <v>1247</v>
      </c>
      <c r="B725" t="s">
        <v>202</v>
      </c>
      <c r="C725">
        <f>YEAR(Table_cherry_TWO_View_VY_SOP_Detail[[#This Row],[Document_Date]])</f>
        <v>2016</v>
      </c>
      <c r="D725">
        <f>MONTH(Table_cherry_TWO_View_VY_SOP_Detail[[#This Row],[Document_Date]])</f>
        <v>2</v>
      </c>
      <c r="E725" t="str">
        <f>TEXT(Table_cherry_TWO_View_VY_SOP_Detail[[#This Row],[Document_Date]], "yyyy-MMM")</f>
        <v>2016-Feb</v>
      </c>
      <c r="F725" s="3">
        <f>WEEKDAY(Table_cherry_TWO_View_VY_SOP_Detail[[#This Row],[Document_Date]])</f>
        <v>7</v>
      </c>
      <c r="G725">
        <f>WEEKNUM(Table_cherry_TWO_View_VY_SOP_Detail[[#This Row],[Document_Date]])</f>
        <v>6</v>
      </c>
      <c r="H725">
        <f ca="1">_xlfn.DAYS(Table_cherry_TWO_View_VY_SOP_Detail[[#This Row],[Due_Date]], Table_cherry_TWO_View_VY_SOP_Detail[[#This Row],[Today]])</f>
        <v>898</v>
      </c>
      <c r="I725" s="2">
        <f t="shared" ca="1" si="11"/>
        <v>41539</v>
      </c>
      <c r="J725" s="1">
        <v>42406</v>
      </c>
      <c r="K725" s="1">
        <v>42406</v>
      </c>
      <c r="L725" s="1">
        <v>42406</v>
      </c>
      <c r="M725" s="1">
        <v>42437</v>
      </c>
      <c r="N725">
        <v>129</v>
      </c>
      <c r="O725" t="s">
        <v>75</v>
      </c>
      <c r="P725" t="s">
        <v>316</v>
      </c>
      <c r="Q725" t="s">
        <v>317</v>
      </c>
      <c r="R725" t="s">
        <v>78</v>
      </c>
      <c r="S725" t="s">
        <v>125</v>
      </c>
      <c r="T725" t="s">
        <v>80</v>
      </c>
      <c r="U725" t="s">
        <v>80</v>
      </c>
      <c r="V725" t="s">
        <v>318</v>
      </c>
      <c r="W725" t="s">
        <v>318</v>
      </c>
      <c r="X725" t="s">
        <v>319</v>
      </c>
      <c r="Y725" t="s">
        <v>319</v>
      </c>
      <c r="Z725" t="s">
        <v>83</v>
      </c>
      <c r="AA725" t="s">
        <v>84</v>
      </c>
      <c r="AB725" t="s">
        <v>84</v>
      </c>
      <c r="AC725" t="s">
        <v>85</v>
      </c>
      <c r="AD725" t="s">
        <v>86</v>
      </c>
      <c r="AE725" t="s">
        <v>317</v>
      </c>
      <c r="AF725" t="s">
        <v>320</v>
      </c>
      <c r="AG725" t="s">
        <v>78</v>
      </c>
      <c r="AH725" t="s">
        <v>78</v>
      </c>
      <c r="AI725" t="s">
        <v>321</v>
      </c>
      <c r="AJ725" t="s">
        <v>322</v>
      </c>
      <c r="AK725" t="s">
        <v>323</v>
      </c>
      <c r="AL725" t="s">
        <v>124</v>
      </c>
      <c r="AM725" t="s">
        <v>86</v>
      </c>
      <c r="AN725" t="s">
        <v>317</v>
      </c>
      <c r="AO725" t="s">
        <v>320</v>
      </c>
      <c r="AP725" t="s">
        <v>78</v>
      </c>
      <c r="AQ725" t="s">
        <v>78</v>
      </c>
      <c r="AR725" t="s">
        <v>321</v>
      </c>
      <c r="AS725" t="s">
        <v>322</v>
      </c>
      <c r="AT725" t="s">
        <v>323</v>
      </c>
      <c r="AU725" t="s">
        <v>124</v>
      </c>
      <c r="AV725">
        <v>128.30000000000001</v>
      </c>
      <c r="AW725">
        <v>0</v>
      </c>
      <c r="AX725">
        <v>119.9</v>
      </c>
      <c r="AY725">
        <v>0</v>
      </c>
      <c r="AZ725">
        <v>0</v>
      </c>
      <c r="BA725">
        <v>8.4</v>
      </c>
      <c r="BB725" t="s">
        <v>92</v>
      </c>
      <c r="BC725" s="1">
        <v>42406</v>
      </c>
      <c r="BD725" s="1">
        <v>42406</v>
      </c>
      <c r="BE725" t="s">
        <v>125</v>
      </c>
      <c r="BF725" t="s">
        <v>78</v>
      </c>
      <c r="BG725" t="s">
        <v>78</v>
      </c>
      <c r="BH725">
        <v>16384</v>
      </c>
      <c r="BI725">
        <v>0</v>
      </c>
      <c r="BJ725" t="s">
        <v>94</v>
      </c>
      <c r="BK725" t="s">
        <v>150</v>
      </c>
      <c r="BL725" t="s">
        <v>151</v>
      </c>
      <c r="BM725">
        <v>2</v>
      </c>
      <c r="BN725" t="s">
        <v>97</v>
      </c>
      <c r="BO725">
        <v>1</v>
      </c>
      <c r="BP725">
        <v>2</v>
      </c>
      <c r="BQ725">
        <v>59.95</v>
      </c>
      <c r="BR725">
        <v>119.9</v>
      </c>
      <c r="BS725" t="s">
        <v>98</v>
      </c>
      <c r="BT725">
        <v>0</v>
      </c>
      <c r="BU725">
        <v>0</v>
      </c>
      <c r="BV725">
        <v>0</v>
      </c>
      <c r="BW725">
        <v>55.5</v>
      </c>
      <c r="BX725">
        <v>111</v>
      </c>
      <c r="BY725">
        <v>8.9</v>
      </c>
      <c r="BZ725">
        <v>7.4228523769808197</v>
      </c>
      <c r="CA725" t="s">
        <v>78</v>
      </c>
      <c r="CB725" t="s">
        <v>78</v>
      </c>
    </row>
    <row r="726" spans="1:80" x14ac:dyDescent="0.25">
      <c r="A726" t="s">
        <v>1248</v>
      </c>
      <c r="B726" t="s">
        <v>202</v>
      </c>
      <c r="C726">
        <f>YEAR(Table_cherry_TWO_View_VY_SOP_Detail[[#This Row],[Document_Date]])</f>
        <v>2016</v>
      </c>
      <c r="D726">
        <f>MONTH(Table_cherry_TWO_View_VY_SOP_Detail[[#This Row],[Document_Date]])</f>
        <v>2</v>
      </c>
      <c r="E726" t="str">
        <f>TEXT(Table_cherry_TWO_View_VY_SOP_Detail[[#This Row],[Document_Date]], "yyyy-MMM")</f>
        <v>2016-Feb</v>
      </c>
      <c r="F726" s="3">
        <f>WEEKDAY(Table_cherry_TWO_View_VY_SOP_Detail[[#This Row],[Document_Date]])</f>
        <v>1</v>
      </c>
      <c r="G726">
        <f>WEEKNUM(Table_cherry_TWO_View_VY_SOP_Detail[[#This Row],[Document_Date]])</f>
        <v>7</v>
      </c>
      <c r="H726">
        <f ca="1">_xlfn.DAYS(Table_cherry_TWO_View_VY_SOP_Detail[[#This Row],[Due_Date]], Table_cherry_TWO_View_VY_SOP_Detail[[#This Row],[Today]])</f>
        <v>899</v>
      </c>
      <c r="I726" s="2">
        <f t="shared" ca="1" si="11"/>
        <v>41539</v>
      </c>
      <c r="J726" s="1">
        <v>42407</v>
      </c>
      <c r="K726" s="1">
        <v>42407</v>
      </c>
      <c r="L726" s="1">
        <v>42407</v>
      </c>
      <c r="M726" s="1">
        <v>42438</v>
      </c>
      <c r="N726">
        <v>130</v>
      </c>
      <c r="O726" t="s">
        <v>75</v>
      </c>
      <c r="P726" t="s">
        <v>142</v>
      </c>
      <c r="Q726" t="s">
        <v>143</v>
      </c>
      <c r="R726" t="s">
        <v>78</v>
      </c>
      <c r="S726" t="s">
        <v>125</v>
      </c>
      <c r="T726" t="s">
        <v>80</v>
      </c>
      <c r="U726" t="s">
        <v>80</v>
      </c>
      <c r="V726" t="s">
        <v>104</v>
      </c>
      <c r="W726" t="s">
        <v>104</v>
      </c>
      <c r="X726" t="s">
        <v>105</v>
      </c>
      <c r="Y726" t="s">
        <v>105</v>
      </c>
      <c r="Z726" t="s">
        <v>83</v>
      </c>
      <c r="AA726" t="s">
        <v>145</v>
      </c>
      <c r="AB726" t="s">
        <v>145</v>
      </c>
      <c r="AC726" t="s">
        <v>86</v>
      </c>
      <c r="AD726" t="s">
        <v>80</v>
      </c>
      <c r="AE726" t="s">
        <v>143</v>
      </c>
      <c r="AF726" t="s">
        <v>146</v>
      </c>
      <c r="AG726" t="s">
        <v>78</v>
      </c>
      <c r="AH726" t="s">
        <v>78</v>
      </c>
      <c r="AI726" t="s">
        <v>147</v>
      </c>
      <c r="AJ726" t="s">
        <v>148</v>
      </c>
      <c r="AK726" t="s">
        <v>149</v>
      </c>
      <c r="AL726" t="s">
        <v>91</v>
      </c>
      <c r="AM726" t="s">
        <v>80</v>
      </c>
      <c r="AN726" t="s">
        <v>143</v>
      </c>
      <c r="AO726" t="s">
        <v>146</v>
      </c>
      <c r="AP726" t="s">
        <v>78</v>
      </c>
      <c r="AQ726" t="s">
        <v>78</v>
      </c>
      <c r="AR726" t="s">
        <v>147</v>
      </c>
      <c r="AS726" t="s">
        <v>148</v>
      </c>
      <c r="AT726" t="s">
        <v>149</v>
      </c>
      <c r="AU726" t="s">
        <v>91</v>
      </c>
      <c r="AV726">
        <v>320.74</v>
      </c>
      <c r="AW726">
        <v>0</v>
      </c>
      <c r="AX726">
        <v>299.75</v>
      </c>
      <c r="AY726">
        <v>0</v>
      </c>
      <c r="AZ726">
        <v>0</v>
      </c>
      <c r="BA726">
        <v>20.99</v>
      </c>
      <c r="BB726" t="s">
        <v>92</v>
      </c>
      <c r="BC726" s="1">
        <v>42407</v>
      </c>
      <c r="BD726" s="1">
        <v>42407</v>
      </c>
      <c r="BE726" t="s">
        <v>125</v>
      </c>
      <c r="BF726" t="s">
        <v>78</v>
      </c>
      <c r="BG726" t="s">
        <v>78</v>
      </c>
      <c r="BH726">
        <v>16384</v>
      </c>
      <c r="BI726">
        <v>0</v>
      </c>
      <c r="BJ726" t="s">
        <v>94</v>
      </c>
      <c r="BK726" t="s">
        <v>150</v>
      </c>
      <c r="BL726" t="s">
        <v>151</v>
      </c>
      <c r="BM726">
        <v>5</v>
      </c>
      <c r="BN726" t="s">
        <v>97</v>
      </c>
      <c r="BO726">
        <v>1</v>
      </c>
      <c r="BP726">
        <v>5</v>
      </c>
      <c r="BQ726">
        <v>59.95</v>
      </c>
      <c r="BR726">
        <v>299.75</v>
      </c>
      <c r="BS726" t="s">
        <v>98</v>
      </c>
      <c r="BT726">
        <v>0</v>
      </c>
      <c r="BU726">
        <v>0</v>
      </c>
      <c r="BV726">
        <v>0</v>
      </c>
      <c r="BW726">
        <v>55.5</v>
      </c>
      <c r="BX726">
        <v>277.5</v>
      </c>
      <c r="BY726">
        <v>22.25</v>
      </c>
      <c r="BZ726">
        <v>7.4228523769808197</v>
      </c>
      <c r="CA726" t="s">
        <v>78</v>
      </c>
      <c r="CB726" t="s">
        <v>78</v>
      </c>
    </row>
    <row r="727" spans="1:80" x14ac:dyDescent="0.25">
      <c r="A727" t="s">
        <v>1249</v>
      </c>
      <c r="B727" t="s">
        <v>202</v>
      </c>
      <c r="C727">
        <f>YEAR(Table_cherry_TWO_View_VY_SOP_Detail[[#This Row],[Document_Date]])</f>
        <v>2016</v>
      </c>
      <c r="D727">
        <f>MONTH(Table_cherry_TWO_View_VY_SOP_Detail[[#This Row],[Document_Date]])</f>
        <v>2</v>
      </c>
      <c r="E727" t="str">
        <f>TEXT(Table_cherry_TWO_View_VY_SOP_Detail[[#This Row],[Document_Date]], "yyyy-MMM")</f>
        <v>2016-Feb</v>
      </c>
      <c r="F727" s="3">
        <f>WEEKDAY(Table_cherry_TWO_View_VY_SOP_Detail[[#This Row],[Document_Date]])</f>
        <v>2</v>
      </c>
      <c r="G727">
        <f>WEEKNUM(Table_cherry_TWO_View_VY_SOP_Detail[[#This Row],[Document_Date]])</f>
        <v>7</v>
      </c>
      <c r="H727">
        <f ca="1">_xlfn.DAYS(Table_cherry_TWO_View_VY_SOP_Detail[[#This Row],[Due_Date]], Table_cherry_TWO_View_VY_SOP_Detail[[#This Row],[Today]])</f>
        <v>900</v>
      </c>
      <c r="I727" s="2">
        <f t="shared" ca="1" si="11"/>
        <v>41539</v>
      </c>
      <c r="J727" s="1">
        <v>42408</v>
      </c>
      <c r="K727" s="1">
        <v>42408</v>
      </c>
      <c r="L727" s="1">
        <v>42408</v>
      </c>
      <c r="M727" s="1">
        <v>42439</v>
      </c>
      <c r="N727">
        <v>131</v>
      </c>
      <c r="O727" t="s">
        <v>75</v>
      </c>
      <c r="P727" t="s">
        <v>76</v>
      </c>
      <c r="Q727" t="s">
        <v>77</v>
      </c>
      <c r="R727" t="s">
        <v>78</v>
      </c>
      <c r="S727" t="s">
        <v>125</v>
      </c>
      <c r="T727" t="s">
        <v>80</v>
      </c>
      <c r="U727" t="s">
        <v>80</v>
      </c>
      <c r="V727" t="s">
        <v>81</v>
      </c>
      <c r="W727" t="s">
        <v>81</v>
      </c>
      <c r="X727" t="s">
        <v>82</v>
      </c>
      <c r="Y727" t="s">
        <v>82</v>
      </c>
      <c r="Z727" t="s">
        <v>83</v>
      </c>
      <c r="AA727" t="s">
        <v>84</v>
      </c>
      <c r="AB727" t="s">
        <v>84</v>
      </c>
      <c r="AC727" t="s">
        <v>85</v>
      </c>
      <c r="AD727" t="s">
        <v>86</v>
      </c>
      <c r="AE727" t="s">
        <v>77</v>
      </c>
      <c r="AF727" t="s">
        <v>87</v>
      </c>
      <c r="AG727" t="s">
        <v>78</v>
      </c>
      <c r="AH727" t="s">
        <v>78</v>
      </c>
      <c r="AI727" t="s">
        <v>88</v>
      </c>
      <c r="AJ727" t="s">
        <v>89</v>
      </c>
      <c r="AK727" t="s">
        <v>90</v>
      </c>
      <c r="AL727" t="s">
        <v>91</v>
      </c>
      <c r="AM727" t="s">
        <v>86</v>
      </c>
      <c r="AN727" t="s">
        <v>77</v>
      </c>
      <c r="AO727" t="s">
        <v>87</v>
      </c>
      <c r="AP727" t="s">
        <v>78</v>
      </c>
      <c r="AQ727" t="s">
        <v>78</v>
      </c>
      <c r="AR727" t="s">
        <v>88</v>
      </c>
      <c r="AS727" t="s">
        <v>89</v>
      </c>
      <c r="AT727" t="s">
        <v>90</v>
      </c>
      <c r="AU727" t="s">
        <v>91</v>
      </c>
      <c r="AV727">
        <v>128.35</v>
      </c>
      <c r="AW727">
        <v>0</v>
      </c>
      <c r="AX727">
        <v>119.95</v>
      </c>
      <c r="AY727">
        <v>0</v>
      </c>
      <c r="AZ727">
        <v>0</v>
      </c>
      <c r="BA727">
        <v>8.4</v>
      </c>
      <c r="BB727" t="s">
        <v>92</v>
      </c>
      <c r="BC727" s="1">
        <v>42408</v>
      </c>
      <c r="BD727" s="1">
        <v>42408</v>
      </c>
      <c r="BE727" t="s">
        <v>125</v>
      </c>
      <c r="BF727" t="s">
        <v>78</v>
      </c>
      <c r="BG727" t="s">
        <v>78</v>
      </c>
      <c r="BH727">
        <v>16384</v>
      </c>
      <c r="BI727">
        <v>0</v>
      </c>
      <c r="BJ727" t="s">
        <v>94</v>
      </c>
      <c r="BK727" t="s">
        <v>328</v>
      </c>
      <c r="BL727" t="s">
        <v>329</v>
      </c>
      <c r="BM727">
        <v>1</v>
      </c>
      <c r="BN727" t="s">
        <v>97</v>
      </c>
      <c r="BO727">
        <v>1</v>
      </c>
      <c r="BP727">
        <v>1</v>
      </c>
      <c r="BQ727">
        <v>119.95</v>
      </c>
      <c r="BR727">
        <v>119.95</v>
      </c>
      <c r="BS727" t="s">
        <v>98</v>
      </c>
      <c r="BT727">
        <v>0</v>
      </c>
      <c r="BU727">
        <v>0</v>
      </c>
      <c r="BV727">
        <v>0</v>
      </c>
      <c r="BW727">
        <v>59.29</v>
      </c>
      <c r="BX727">
        <v>59.29</v>
      </c>
      <c r="BY727">
        <v>60.66</v>
      </c>
      <c r="BZ727">
        <v>50.571071279699872</v>
      </c>
      <c r="CA727" t="s">
        <v>99</v>
      </c>
      <c r="CB727" t="s">
        <v>78</v>
      </c>
    </row>
    <row r="728" spans="1:80" x14ac:dyDescent="0.25">
      <c r="A728" t="s">
        <v>1250</v>
      </c>
      <c r="B728" t="s">
        <v>202</v>
      </c>
      <c r="C728">
        <f>YEAR(Table_cherry_TWO_View_VY_SOP_Detail[[#This Row],[Document_Date]])</f>
        <v>2016</v>
      </c>
      <c r="D728">
        <f>MONTH(Table_cherry_TWO_View_VY_SOP_Detail[[#This Row],[Document_Date]])</f>
        <v>2</v>
      </c>
      <c r="E728" t="str">
        <f>TEXT(Table_cherry_TWO_View_VY_SOP_Detail[[#This Row],[Document_Date]], "yyyy-MMM")</f>
        <v>2016-Feb</v>
      </c>
      <c r="F728" s="3">
        <f>WEEKDAY(Table_cherry_TWO_View_VY_SOP_Detail[[#This Row],[Document_Date]])</f>
        <v>3</v>
      </c>
      <c r="G728">
        <f>WEEKNUM(Table_cherry_TWO_View_VY_SOP_Detail[[#This Row],[Document_Date]])</f>
        <v>7</v>
      </c>
      <c r="H728">
        <f ca="1">_xlfn.DAYS(Table_cherry_TWO_View_VY_SOP_Detail[[#This Row],[Due_Date]], Table_cherry_TWO_View_VY_SOP_Detail[[#This Row],[Today]])</f>
        <v>901</v>
      </c>
      <c r="I728" s="2">
        <f t="shared" ca="1" si="11"/>
        <v>41539</v>
      </c>
      <c r="J728" s="1">
        <v>42409</v>
      </c>
      <c r="K728" s="1">
        <v>42409</v>
      </c>
      <c r="L728" s="1">
        <v>42409</v>
      </c>
      <c r="M728" s="1">
        <v>42440</v>
      </c>
      <c r="N728">
        <v>132</v>
      </c>
      <c r="O728" t="s">
        <v>75</v>
      </c>
      <c r="P728" t="s">
        <v>316</v>
      </c>
      <c r="Q728" t="s">
        <v>317</v>
      </c>
      <c r="R728" t="s">
        <v>78</v>
      </c>
      <c r="S728" t="s">
        <v>125</v>
      </c>
      <c r="T728" t="s">
        <v>80</v>
      </c>
      <c r="U728" t="s">
        <v>80</v>
      </c>
      <c r="V728" t="s">
        <v>318</v>
      </c>
      <c r="W728" t="s">
        <v>318</v>
      </c>
      <c r="X728" t="s">
        <v>319</v>
      </c>
      <c r="Y728" t="s">
        <v>319</v>
      </c>
      <c r="Z728" t="s">
        <v>83</v>
      </c>
      <c r="AA728" t="s">
        <v>84</v>
      </c>
      <c r="AB728" t="s">
        <v>84</v>
      </c>
      <c r="AC728" t="s">
        <v>85</v>
      </c>
      <c r="AD728" t="s">
        <v>86</v>
      </c>
      <c r="AE728" t="s">
        <v>317</v>
      </c>
      <c r="AF728" t="s">
        <v>320</v>
      </c>
      <c r="AG728" t="s">
        <v>78</v>
      </c>
      <c r="AH728" t="s">
        <v>78</v>
      </c>
      <c r="AI728" t="s">
        <v>321</v>
      </c>
      <c r="AJ728" t="s">
        <v>322</v>
      </c>
      <c r="AK728" t="s">
        <v>323</v>
      </c>
      <c r="AL728" t="s">
        <v>124</v>
      </c>
      <c r="AM728" t="s">
        <v>86</v>
      </c>
      <c r="AN728" t="s">
        <v>317</v>
      </c>
      <c r="AO728" t="s">
        <v>320</v>
      </c>
      <c r="AP728" t="s">
        <v>78</v>
      </c>
      <c r="AQ728" t="s">
        <v>78</v>
      </c>
      <c r="AR728" t="s">
        <v>321</v>
      </c>
      <c r="AS728" t="s">
        <v>322</v>
      </c>
      <c r="AT728" t="s">
        <v>323</v>
      </c>
      <c r="AU728" t="s">
        <v>124</v>
      </c>
      <c r="AV728">
        <v>5135.8999999999996</v>
      </c>
      <c r="AW728">
        <v>0</v>
      </c>
      <c r="AX728">
        <v>4799.8999999999996</v>
      </c>
      <c r="AY728">
        <v>0</v>
      </c>
      <c r="AZ728">
        <v>0</v>
      </c>
      <c r="BA728">
        <v>336</v>
      </c>
      <c r="BB728" t="s">
        <v>92</v>
      </c>
      <c r="BC728" s="1">
        <v>42409</v>
      </c>
      <c r="BD728" s="1">
        <v>42409</v>
      </c>
      <c r="BE728" t="s">
        <v>125</v>
      </c>
      <c r="BF728" t="s">
        <v>78</v>
      </c>
      <c r="BG728" t="s">
        <v>78</v>
      </c>
      <c r="BH728">
        <v>16384</v>
      </c>
      <c r="BI728">
        <v>0</v>
      </c>
      <c r="BJ728" t="s">
        <v>94</v>
      </c>
      <c r="BK728" t="s">
        <v>324</v>
      </c>
      <c r="BL728" t="s">
        <v>325</v>
      </c>
      <c r="BM728">
        <v>2</v>
      </c>
      <c r="BN728" t="s">
        <v>97</v>
      </c>
      <c r="BO728">
        <v>1</v>
      </c>
      <c r="BP728">
        <v>2</v>
      </c>
      <c r="BQ728">
        <v>2399.9499999999998</v>
      </c>
      <c r="BR728">
        <v>4799.8999999999996</v>
      </c>
      <c r="BS728" t="s">
        <v>98</v>
      </c>
      <c r="BT728">
        <v>0</v>
      </c>
      <c r="BU728">
        <v>0</v>
      </c>
      <c r="BV728">
        <v>0</v>
      </c>
      <c r="BW728">
        <v>1197</v>
      </c>
      <c r="BX728">
        <v>2394</v>
      </c>
      <c r="BY728">
        <v>2405.9</v>
      </c>
      <c r="BZ728">
        <v>50.123960915852408</v>
      </c>
      <c r="CA728" t="s">
        <v>99</v>
      </c>
      <c r="CB728" t="s">
        <v>78</v>
      </c>
    </row>
    <row r="729" spans="1:80" x14ac:dyDescent="0.25">
      <c r="A729" t="s">
        <v>1251</v>
      </c>
      <c r="B729" t="s">
        <v>202</v>
      </c>
      <c r="C729">
        <f>YEAR(Table_cherry_TWO_View_VY_SOP_Detail[[#This Row],[Document_Date]])</f>
        <v>2016</v>
      </c>
      <c r="D729">
        <f>MONTH(Table_cherry_TWO_View_VY_SOP_Detail[[#This Row],[Document_Date]])</f>
        <v>2</v>
      </c>
      <c r="E729" t="str">
        <f>TEXT(Table_cherry_TWO_View_VY_SOP_Detail[[#This Row],[Document_Date]], "yyyy-MMM")</f>
        <v>2016-Feb</v>
      </c>
      <c r="F729" s="3">
        <f>WEEKDAY(Table_cherry_TWO_View_VY_SOP_Detail[[#This Row],[Document_Date]])</f>
        <v>3</v>
      </c>
      <c r="G729">
        <f>WEEKNUM(Table_cherry_TWO_View_VY_SOP_Detail[[#This Row],[Document_Date]])</f>
        <v>7</v>
      </c>
      <c r="H729">
        <f ca="1">_xlfn.DAYS(Table_cherry_TWO_View_VY_SOP_Detail[[#This Row],[Due_Date]], Table_cherry_TWO_View_VY_SOP_Detail[[#This Row],[Today]])</f>
        <v>901</v>
      </c>
      <c r="I729" s="2">
        <f t="shared" ca="1" si="11"/>
        <v>41539</v>
      </c>
      <c r="J729" s="1">
        <v>42409</v>
      </c>
      <c r="K729" s="1">
        <v>42409</v>
      </c>
      <c r="L729" s="1">
        <v>42409</v>
      </c>
      <c r="M729" s="1">
        <v>42440</v>
      </c>
      <c r="N729">
        <v>133</v>
      </c>
      <c r="O729" t="s">
        <v>75</v>
      </c>
      <c r="P729" t="s">
        <v>309</v>
      </c>
      <c r="Q729" t="s">
        <v>310</v>
      </c>
      <c r="R729" t="s">
        <v>78</v>
      </c>
      <c r="S729" t="s">
        <v>125</v>
      </c>
      <c r="T729" t="s">
        <v>80</v>
      </c>
      <c r="U729" t="s">
        <v>80</v>
      </c>
      <c r="V729" t="s">
        <v>267</v>
      </c>
      <c r="W729" t="s">
        <v>267</v>
      </c>
      <c r="X729" t="s">
        <v>268</v>
      </c>
      <c r="Y729" t="s">
        <v>268</v>
      </c>
      <c r="Z729" t="s">
        <v>83</v>
      </c>
      <c r="AA729" t="s">
        <v>84</v>
      </c>
      <c r="AB729" t="s">
        <v>84</v>
      </c>
      <c r="AC729" t="s">
        <v>86</v>
      </c>
      <c r="AD729" t="s">
        <v>86</v>
      </c>
      <c r="AE729" t="s">
        <v>310</v>
      </c>
      <c r="AF729" t="s">
        <v>312</v>
      </c>
      <c r="AG729" t="s">
        <v>78</v>
      </c>
      <c r="AH729" t="s">
        <v>78</v>
      </c>
      <c r="AI729" t="s">
        <v>313</v>
      </c>
      <c r="AJ729" t="s">
        <v>278</v>
      </c>
      <c r="AK729" t="s">
        <v>314</v>
      </c>
      <c r="AL729" t="s">
        <v>91</v>
      </c>
      <c r="AM729" t="s">
        <v>86</v>
      </c>
      <c r="AN729" t="s">
        <v>310</v>
      </c>
      <c r="AO729" t="s">
        <v>312</v>
      </c>
      <c r="AP729" t="s">
        <v>78</v>
      </c>
      <c r="AQ729" t="s">
        <v>78</v>
      </c>
      <c r="AR729" t="s">
        <v>313</v>
      </c>
      <c r="AS729" t="s">
        <v>278</v>
      </c>
      <c r="AT729" t="s">
        <v>314</v>
      </c>
      <c r="AU729" t="s">
        <v>91</v>
      </c>
      <c r="AV729">
        <v>2567.9499999999998</v>
      </c>
      <c r="AW729">
        <v>0</v>
      </c>
      <c r="AX729">
        <v>2399.9499999999998</v>
      </c>
      <c r="AY729">
        <v>0</v>
      </c>
      <c r="AZ729">
        <v>0</v>
      </c>
      <c r="BA729">
        <v>168</v>
      </c>
      <c r="BB729" t="s">
        <v>92</v>
      </c>
      <c r="BC729" s="1">
        <v>42409</v>
      </c>
      <c r="BD729" s="1">
        <v>42409</v>
      </c>
      <c r="BE729" t="s">
        <v>125</v>
      </c>
      <c r="BF729" t="s">
        <v>78</v>
      </c>
      <c r="BG729" t="s">
        <v>78</v>
      </c>
      <c r="BH729">
        <v>16384</v>
      </c>
      <c r="BI729">
        <v>0</v>
      </c>
      <c r="BJ729" t="s">
        <v>94</v>
      </c>
      <c r="BK729" t="s">
        <v>324</v>
      </c>
      <c r="BL729" t="s">
        <v>325</v>
      </c>
      <c r="BM729">
        <v>1</v>
      </c>
      <c r="BN729" t="s">
        <v>97</v>
      </c>
      <c r="BO729">
        <v>1</v>
      </c>
      <c r="BP729">
        <v>1</v>
      </c>
      <c r="BQ729">
        <v>2399.9499999999998</v>
      </c>
      <c r="BR729">
        <v>2399.9499999999998</v>
      </c>
      <c r="BS729" t="s">
        <v>98</v>
      </c>
      <c r="BT729">
        <v>0</v>
      </c>
      <c r="BU729">
        <v>0</v>
      </c>
      <c r="BV729">
        <v>0</v>
      </c>
      <c r="BW729">
        <v>1197</v>
      </c>
      <c r="BX729">
        <v>1197</v>
      </c>
      <c r="BY729">
        <v>1202.95</v>
      </c>
      <c r="BZ729">
        <v>50.123960915852408</v>
      </c>
      <c r="CA729" t="s">
        <v>99</v>
      </c>
      <c r="CB729" t="s">
        <v>78</v>
      </c>
    </row>
    <row r="730" spans="1:80" x14ac:dyDescent="0.25">
      <c r="A730" t="s">
        <v>1252</v>
      </c>
      <c r="B730" t="s">
        <v>202</v>
      </c>
      <c r="C730">
        <f>YEAR(Table_cherry_TWO_View_VY_SOP_Detail[[#This Row],[Document_Date]])</f>
        <v>2016</v>
      </c>
      <c r="D730">
        <f>MONTH(Table_cherry_TWO_View_VY_SOP_Detail[[#This Row],[Document_Date]])</f>
        <v>2</v>
      </c>
      <c r="E730" t="str">
        <f>TEXT(Table_cherry_TWO_View_VY_SOP_Detail[[#This Row],[Document_Date]], "yyyy-MMM")</f>
        <v>2016-Feb</v>
      </c>
      <c r="F730" s="3">
        <f>WEEKDAY(Table_cherry_TWO_View_VY_SOP_Detail[[#This Row],[Document_Date]])</f>
        <v>4</v>
      </c>
      <c r="G730">
        <f>WEEKNUM(Table_cherry_TWO_View_VY_SOP_Detail[[#This Row],[Document_Date]])</f>
        <v>7</v>
      </c>
      <c r="H730">
        <f ca="1">_xlfn.DAYS(Table_cherry_TWO_View_VY_SOP_Detail[[#This Row],[Due_Date]], Table_cherry_TWO_View_VY_SOP_Detail[[#This Row],[Today]])</f>
        <v>902</v>
      </c>
      <c r="I730" s="2">
        <f t="shared" ca="1" si="11"/>
        <v>41539</v>
      </c>
      <c r="J730" s="1">
        <v>42410</v>
      </c>
      <c r="K730" s="1">
        <v>42410</v>
      </c>
      <c r="L730" s="1">
        <v>42410</v>
      </c>
      <c r="M730" s="1">
        <v>42441</v>
      </c>
      <c r="N730">
        <v>134</v>
      </c>
      <c r="O730" t="s">
        <v>75</v>
      </c>
      <c r="P730" t="s">
        <v>248</v>
      </c>
      <c r="Q730" t="s">
        <v>249</v>
      </c>
      <c r="R730" t="s">
        <v>78</v>
      </c>
      <c r="S730" t="s">
        <v>125</v>
      </c>
      <c r="T730" t="s">
        <v>80</v>
      </c>
      <c r="U730" t="s">
        <v>80</v>
      </c>
      <c r="V730" t="s">
        <v>104</v>
      </c>
      <c r="W730" t="s">
        <v>104</v>
      </c>
      <c r="X730" t="s">
        <v>105</v>
      </c>
      <c r="Y730" t="s">
        <v>105</v>
      </c>
      <c r="Z730" t="s">
        <v>83</v>
      </c>
      <c r="AA730" t="s">
        <v>84</v>
      </c>
      <c r="AB730" t="s">
        <v>84</v>
      </c>
      <c r="AC730" t="s">
        <v>85</v>
      </c>
      <c r="AD730" t="s">
        <v>86</v>
      </c>
      <c r="AE730" t="s">
        <v>249</v>
      </c>
      <c r="AF730" t="s">
        <v>251</v>
      </c>
      <c r="AG730" t="s">
        <v>78</v>
      </c>
      <c r="AH730" t="s">
        <v>78</v>
      </c>
      <c r="AI730" t="s">
        <v>147</v>
      </c>
      <c r="AJ730" t="s">
        <v>148</v>
      </c>
      <c r="AK730" t="s">
        <v>252</v>
      </c>
      <c r="AL730" t="s">
        <v>91</v>
      </c>
      <c r="AM730" t="s">
        <v>86</v>
      </c>
      <c r="AN730" t="s">
        <v>249</v>
      </c>
      <c r="AO730" t="s">
        <v>251</v>
      </c>
      <c r="AP730" t="s">
        <v>78</v>
      </c>
      <c r="AQ730" t="s">
        <v>78</v>
      </c>
      <c r="AR730" t="s">
        <v>147</v>
      </c>
      <c r="AS730" t="s">
        <v>148</v>
      </c>
      <c r="AT730" t="s">
        <v>252</v>
      </c>
      <c r="AU730" t="s">
        <v>91</v>
      </c>
      <c r="AV730">
        <v>5135.8999999999996</v>
      </c>
      <c r="AW730">
        <v>0</v>
      </c>
      <c r="AX730">
        <v>4799.8999999999996</v>
      </c>
      <c r="AY730">
        <v>0</v>
      </c>
      <c r="AZ730">
        <v>0</v>
      </c>
      <c r="BA730">
        <v>336</v>
      </c>
      <c r="BB730" t="s">
        <v>92</v>
      </c>
      <c r="BC730" s="1">
        <v>42410</v>
      </c>
      <c r="BD730" s="1">
        <v>42410</v>
      </c>
      <c r="BE730" t="s">
        <v>125</v>
      </c>
      <c r="BF730" t="s">
        <v>78</v>
      </c>
      <c r="BG730" t="s">
        <v>78</v>
      </c>
      <c r="BH730">
        <v>16384</v>
      </c>
      <c r="BI730">
        <v>0</v>
      </c>
      <c r="BJ730" t="s">
        <v>94</v>
      </c>
      <c r="BK730" t="s">
        <v>324</v>
      </c>
      <c r="BL730" t="s">
        <v>325</v>
      </c>
      <c r="BM730">
        <v>2</v>
      </c>
      <c r="BN730" t="s">
        <v>97</v>
      </c>
      <c r="BO730">
        <v>1</v>
      </c>
      <c r="BP730">
        <v>2</v>
      </c>
      <c r="BQ730">
        <v>2399.9499999999998</v>
      </c>
      <c r="BR730">
        <v>4799.8999999999996</v>
      </c>
      <c r="BS730" t="s">
        <v>98</v>
      </c>
      <c r="BT730">
        <v>0</v>
      </c>
      <c r="BU730">
        <v>0</v>
      </c>
      <c r="BV730">
        <v>0</v>
      </c>
      <c r="BW730">
        <v>1197</v>
      </c>
      <c r="BX730">
        <v>2394</v>
      </c>
      <c r="BY730">
        <v>2405.9</v>
      </c>
      <c r="BZ730">
        <v>50.123960915852408</v>
      </c>
      <c r="CA730" t="s">
        <v>99</v>
      </c>
      <c r="CB730" t="s">
        <v>78</v>
      </c>
    </row>
    <row r="731" spans="1:80" x14ac:dyDescent="0.25">
      <c r="A731" t="s">
        <v>1253</v>
      </c>
      <c r="B731" t="s">
        <v>202</v>
      </c>
      <c r="C731">
        <f>YEAR(Table_cherry_TWO_View_VY_SOP_Detail[[#This Row],[Document_Date]])</f>
        <v>2016</v>
      </c>
      <c r="D731">
        <f>MONTH(Table_cherry_TWO_View_VY_SOP_Detail[[#This Row],[Document_Date]])</f>
        <v>2</v>
      </c>
      <c r="E731" t="str">
        <f>TEXT(Table_cherry_TWO_View_VY_SOP_Detail[[#This Row],[Document_Date]], "yyyy-MMM")</f>
        <v>2016-Feb</v>
      </c>
      <c r="F731" s="3">
        <f>WEEKDAY(Table_cherry_TWO_View_VY_SOP_Detail[[#This Row],[Document_Date]])</f>
        <v>5</v>
      </c>
      <c r="G731">
        <f>WEEKNUM(Table_cherry_TWO_View_VY_SOP_Detail[[#This Row],[Document_Date]])</f>
        <v>7</v>
      </c>
      <c r="H731">
        <f ca="1">_xlfn.DAYS(Table_cherry_TWO_View_VY_SOP_Detail[[#This Row],[Due_Date]], Table_cherry_TWO_View_VY_SOP_Detail[[#This Row],[Today]])</f>
        <v>872</v>
      </c>
      <c r="I731" s="2">
        <f t="shared" ca="1" si="11"/>
        <v>41539</v>
      </c>
      <c r="J731" s="1">
        <v>42411</v>
      </c>
      <c r="K731" s="1">
        <v>42411</v>
      </c>
      <c r="L731" s="1">
        <v>42411</v>
      </c>
      <c r="M731" s="1">
        <v>42411</v>
      </c>
      <c r="N731">
        <v>135</v>
      </c>
      <c r="O731" t="s">
        <v>75</v>
      </c>
      <c r="P731" t="s">
        <v>256</v>
      </c>
      <c r="Q731" t="s">
        <v>257</v>
      </c>
      <c r="R731" t="s">
        <v>78</v>
      </c>
      <c r="S731" t="s">
        <v>125</v>
      </c>
      <c r="T731" t="s">
        <v>80</v>
      </c>
      <c r="U731" t="s">
        <v>80</v>
      </c>
      <c r="V731" t="s">
        <v>239</v>
      </c>
      <c r="W731" t="s">
        <v>239</v>
      </c>
      <c r="X731" t="s">
        <v>240</v>
      </c>
      <c r="Y731" t="s">
        <v>240</v>
      </c>
      <c r="Z731" t="s">
        <v>78</v>
      </c>
      <c r="AA731" t="s">
        <v>84</v>
      </c>
      <c r="AB731" t="s">
        <v>84</v>
      </c>
      <c r="AC731" t="s">
        <v>85</v>
      </c>
      <c r="AD731" t="s">
        <v>86</v>
      </c>
      <c r="AE731" t="s">
        <v>257</v>
      </c>
      <c r="AF731" t="s">
        <v>258</v>
      </c>
      <c r="AG731" t="s">
        <v>78</v>
      </c>
      <c r="AH731" t="s">
        <v>78</v>
      </c>
      <c r="AI731" t="s">
        <v>259</v>
      </c>
      <c r="AJ731" t="s">
        <v>260</v>
      </c>
      <c r="AK731" t="s">
        <v>261</v>
      </c>
      <c r="AL731" t="s">
        <v>124</v>
      </c>
      <c r="AM731" t="s">
        <v>86</v>
      </c>
      <c r="AN731" t="s">
        <v>257</v>
      </c>
      <c r="AO731" t="s">
        <v>258</v>
      </c>
      <c r="AP731" t="s">
        <v>78</v>
      </c>
      <c r="AQ731" t="s">
        <v>78</v>
      </c>
      <c r="AR731" t="s">
        <v>259</v>
      </c>
      <c r="AS731" t="s">
        <v>260</v>
      </c>
      <c r="AT731" t="s">
        <v>261</v>
      </c>
      <c r="AU731" t="s">
        <v>124</v>
      </c>
      <c r="AV731">
        <v>5135.8999999999996</v>
      </c>
      <c r="AW731">
        <v>0</v>
      </c>
      <c r="AX731">
        <v>4799.8999999999996</v>
      </c>
      <c r="AY731">
        <v>0</v>
      </c>
      <c r="AZ731">
        <v>0</v>
      </c>
      <c r="BA731">
        <v>336</v>
      </c>
      <c r="BB731" t="s">
        <v>92</v>
      </c>
      <c r="BC731" s="1">
        <v>42411</v>
      </c>
      <c r="BD731" s="1">
        <v>42411</v>
      </c>
      <c r="BE731" t="s">
        <v>125</v>
      </c>
      <c r="BF731" t="s">
        <v>78</v>
      </c>
      <c r="BG731" t="s">
        <v>78</v>
      </c>
      <c r="BH731">
        <v>16384</v>
      </c>
      <c r="BI731">
        <v>0</v>
      </c>
      <c r="BJ731" t="s">
        <v>94</v>
      </c>
      <c r="BK731" t="s">
        <v>324</v>
      </c>
      <c r="BL731" t="s">
        <v>325</v>
      </c>
      <c r="BM731">
        <v>2</v>
      </c>
      <c r="BN731" t="s">
        <v>97</v>
      </c>
      <c r="BO731">
        <v>1</v>
      </c>
      <c r="BP731">
        <v>2</v>
      </c>
      <c r="BQ731">
        <v>2399.9499999999998</v>
      </c>
      <c r="BR731">
        <v>4799.8999999999996</v>
      </c>
      <c r="BS731" t="s">
        <v>98</v>
      </c>
      <c r="BT731">
        <v>0</v>
      </c>
      <c r="BU731">
        <v>0</v>
      </c>
      <c r="BV731">
        <v>0</v>
      </c>
      <c r="BW731">
        <v>1197</v>
      </c>
      <c r="BX731">
        <v>2394</v>
      </c>
      <c r="BY731">
        <v>2405.9</v>
      </c>
      <c r="BZ731">
        <v>50.123960915852408</v>
      </c>
      <c r="CA731" t="s">
        <v>99</v>
      </c>
      <c r="CB731" t="s">
        <v>78</v>
      </c>
    </row>
    <row r="732" spans="1:80" x14ac:dyDescent="0.25">
      <c r="A732" t="s">
        <v>1254</v>
      </c>
      <c r="B732" t="s">
        <v>202</v>
      </c>
      <c r="C732">
        <f>YEAR(Table_cherry_TWO_View_VY_SOP_Detail[[#This Row],[Document_Date]])</f>
        <v>2016</v>
      </c>
      <c r="D732">
        <f>MONTH(Table_cherry_TWO_View_VY_SOP_Detail[[#This Row],[Document_Date]])</f>
        <v>2</v>
      </c>
      <c r="E732" t="str">
        <f>TEXT(Table_cherry_TWO_View_VY_SOP_Detail[[#This Row],[Document_Date]], "yyyy-MMM")</f>
        <v>2016-Feb</v>
      </c>
      <c r="F732" s="3">
        <f>WEEKDAY(Table_cherry_TWO_View_VY_SOP_Detail[[#This Row],[Document_Date]])</f>
        <v>1</v>
      </c>
      <c r="G732">
        <f>WEEKNUM(Table_cherry_TWO_View_VY_SOP_Detail[[#This Row],[Document_Date]])</f>
        <v>8</v>
      </c>
      <c r="H732">
        <f ca="1">_xlfn.DAYS(Table_cherry_TWO_View_VY_SOP_Detail[[#This Row],[Due_Date]], Table_cherry_TWO_View_VY_SOP_Detail[[#This Row],[Today]])</f>
        <v>906</v>
      </c>
      <c r="I732" s="2">
        <f t="shared" ca="1" si="11"/>
        <v>41539</v>
      </c>
      <c r="J732" s="1">
        <v>42414</v>
      </c>
      <c r="K732" s="1">
        <v>42414</v>
      </c>
      <c r="L732" s="1">
        <v>42414</v>
      </c>
      <c r="M732" s="1">
        <v>42445</v>
      </c>
      <c r="N732">
        <v>136</v>
      </c>
      <c r="O732" t="s">
        <v>75</v>
      </c>
      <c r="P732" t="s">
        <v>265</v>
      </c>
      <c r="Q732" t="s">
        <v>266</v>
      </c>
      <c r="R732" t="s">
        <v>78</v>
      </c>
      <c r="S732" t="s">
        <v>125</v>
      </c>
      <c r="T732" t="s">
        <v>80</v>
      </c>
      <c r="U732" t="s">
        <v>80</v>
      </c>
      <c r="V732" t="s">
        <v>267</v>
      </c>
      <c r="W732" t="s">
        <v>267</v>
      </c>
      <c r="X732" t="s">
        <v>268</v>
      </c>
      <c r="Y732" t="s">
        <v>268</v>
      </c>
      <c r="Z732" t="s">
        <v>83</v>
      </c>
      <c r="AA732" t="s">
        <v>84</v>
      </c>
      <c r="AB732" t="s">
        <v>84</v>
      </c>
      <c r="AC732" t="s">
        <v>86</v>
      </c>
      <c r="AD732" t="s">
        <v>86</v>
      </c>
      <c r="AE732" t="s">
        <v>266</v>
      </c>
      <c r="AF732" t="s">
        <v>269</v>
      </c>
      <c r="AG732" t="s">
        <v>78</v>
      </c>
      <c r="AH732" t="s">
        <v>78</v>
      </c>
      <c r="AI732" t="s">
        <v>270</v>
      </c>
      <c r="AJ732" t="s">
        <v>271</v>
      </c>
      <c r="AK732" t="s">
        <v>272</v>
      </c>
      <c r="AL732" t="s">
        <v>91</v>
      </c>
      <c r="AM732" t="s">
        <v>86</v>
      </c>
      <c r="AN732" t="s">
        <v>266</v>
      </c>
      <c r="AO732" t="s">
        <v>269</v>
      </c>
      <c r="AP732" t="s">
        <v>78</v>
      </c>
      <c r="AQ732" t="s">
        <v>78</v>
      </c>
      <c r="AR732" t="s">
        <v>270</v>
      </c>
      <c r="AS732" t="s">
        <v>271</v>
      </c>
      <c r="AT732" t="s">
        <v>272</v>
      </c>
      <c r="AU732" t="s">
        <v>91</v>
      </c>
      <c r="AV732">
        <v>2567.9499999999998</v>
      </c>
      <c r="AW732">
        <v>0</v>
      </c>
      <c r="AX732">
        <v>2399.9499999999998</v>
      </c>
      <c r="AY732">
        <v>0</v>
      </c>
      <c r="AZ732">
        <v>0</v>
      </c>
      <c r="BA732">
        <v>168</v>
      </c>
      <c r="BB732" t="s">
        <v>92</v>
      </c>
      <c r="BC732" s="1">
        <v>42414</v>
      </c>
      <c r="BD732" s="1">
        <v>42414</v>
      </c>
      <c r="BE732" t="s">
        <v>125</v>
      </c>
      <c r="BF732" t="s">
        <v>78</v>
      </c>
      <c r="BG732" t="s">
        <v>78</v>
      </c>
      <c r="BH732">
        <v>16384</v>
      </c>
      <c r="BI732">
        <v>0</v>
      </c>
      <c r="BJ732" t="s">
        <v>94</v>
      </c>
      <c r="BK732" t="s">
        <v>324</v>
      </c>
      <c r="BL732" t="s">
        <v>325</v>
      </c>
      <c r="BM732">
        <v>1</v>
      </c>
      <c r="BN732" t="s">
        <v>97</v>
      </c>
      <c r="BO732">
        <v>1</v>
      </c>
      <c r="BP732">
        <v>1</v>
      </c>
      <c r="BQ732">
        <v>2399.9499999999998</v>
      </c>
      <c r="BR732">
        <v>2399.9499999999998</v>
      </c>
      <c r="BS732" t="s">
        <v>98</v>
      </c>
      <c r="BT732">
        <v>0</v>
      </c>
      <c r="BU732">
        <v>0</v>
      </c>
      <c r="BV732">
        <v>0</v>
      </c>
      <c r="BW732">
        <v>1197</v>
      </c>
      <c r="BX732">
        <v>1197</v>
      </c>
      <c r="BY732">
        <v>1202.95</v>
      </c>
      <c r="BZ732">
        <v>50.123960915852408</v>
      </c>
      <c r="CA732" t="s">
        <v>99</v>
      </c>
      <c r="CB732" t="s">
        <v>78</v>
      </c>
    </row>
    <row r="733" spans="1:80" x14ac:dyDescent="0.25">
      <c r="A733" t="s">
        <v>1255</v>
      </c>
      <c r="B733" t="s">
        <v>202</v>
      </c>
      <c r="C733">
        <f>YEAR(Table_cherry_TWO_View_VY_SOP_Detail[[#This Row],[Document_Date]])</f>
        <v>2016</v>
      </c>
      <c r="D733">
        <f>MONTH(Table_cherry_TWO_View_VY_SOP_Detail[[#This Row],[Document_Date]])</f>
        <v>2</v>
      </c>
      <c r="E733" t="str">
        <f>TEXT(Table_cherry_TWO_View_VY_SOP_Detail[[#This Row],[Document_Date]], "yyyy-MMM")</f>
        <v>2016-Feb</v>
      </c>
      <c r="F733" s="3">
        <f>WEEKDAY(Table_cherry_TWO_View_VY_SOP_Detail[[#This Row],[Document_Date]])</f>
        <v>2</v>
      </c>
      <c r="G733">
        <f>WEEKNUM(Table_cherry_TWO_View_VY_SOP_Detail[[#This Row],[Document_Date]])</f>
        <v>8</v>
      </c>
      <c r="H733">
        <f ca="1">_xlfn.DAYS(Table_cherry_TWO_View_VY_SOP_Detail[[#This Row],[Due_Date]], Table_cherry_TWO_View_VY_SOP_Detail[[#This Row],[Today]])</f>
        <v>907</v>
      </c>
      <c r="I733" s="2">
        <f t="shared" ca="1" si="11"/>
        <v>41539</v>
      </c>
      <c r="J733" s="1">
        <v>42415</v>
      </c>
      <c r="K733" s="1">
        <v>42415</v>
      </c>
      <c r="L733" s="1">
        <v>42415</v>
      </c>
      <c r="M733" s="1">
        <v>42446</v>
      </c>
      <c r="N733">
        <v>137</v>
      </c>
      <c r="O733" t="s">
        <v>75</v>
      </c>
      <c r="P733" t="s">
        <v>274</v>
      </c>
      <c r="Q733" t="s">
        <v>275</v>
      </c>
      <c r="R733" t="s">
        <v>78</v>
      </c>
      <c r="S733" t="s">
        <v>125</v>
      </c>
      <c r="T733" t="s">
        <v>80</v>
      </c>
      <c r="U733" t="s">
        <v>80</v>
      </c>
      <c r="V733" t="s">
        <v>267</v>
      </c>
      <c r="W733" t="s">
        <v>267</v>
      </c>
      <c r="X733" t="s">
        <v>268</v>
      </c>
      <c r="Y733" t="s">
        <v>268</v>
      </c>
      <c r="Z733" t="s">
        <v>83</v>
      </c>
      <c r="AA733" t="s">
        <v>84</v>
      </c>
      <c r="AB733" t="s">
        <v>84</v>
      </c>
      <c r="AC733" t="s">
        <v>86</v>
      </c>
      <c r="AD733" t="s">
        <v>86</v>
      </c>
      <c r="AE733" t="s">
        <v>275</v>
      </c>
      <c r="AF733" t="s">
        <v>276</v>
      </c>
      <c r="AG733" t="s">
        <v>78</v>
      </c>
      <c r="AH733" t="s">
        <v>78</v>
      </c>
      <c r="AI733" t="s">
        <v>277</v>
      </c>
      <c r="AJ733" t="s">
        <v>278</v>
      </c>
      <c r="AK733" t="s">
        <v>279</v>
      </c>
      <c r="AL733" t="s">
        <v>91</v>
      </c>
      <c r="AM733" t="s">
        <v>86</v>
      </c>
      <c r="AN733" t="s">
        <v>275</v>
      </c>
      <c r="AO733" t="s">
        <v>276</v>
      </c>
      <c r="AP733" t="s">
        <v>78</v>
      </c>
      <c r="AQ733" t="s">
        <v>78</v>
      </c>
      <c r="AR733" t="s">
        <v>277</v>
      </c>
      <c r="AS733" t="s">
        <v>278</v>
      </c>
      <c r="AT733" t="s">
        <v>279</v>
      </c>
      <c r="AU733" t="s">
        <v>91</v>
      </c>
      <c r="AV733">
        <v>2399.9499999999998</v>
      </c>
      <c r="AW733">
        <v>0</v>
      </c>
      <c r="AX733">
        <v>2399.9499999999998</v>
      </c>
      <c r="AY733">
        <v>0</v>
      </c>
      <c r="AZ733">
        <v>0</v>
      </c>
      <c r="BA733">
        <v>0</v>
      </c>
      <c r="BB733" t="s">
        <v>92</v>
      </c>
      <c r="BC733" s="1">
        <v>42415</v>
      </c>
      <c r="BD733" s="1">
        <v>42415</v>
      </c>
      <c r="BE733" t="s">
        <v>125</v>
      </c>
      <c r="BF733" t="s">
        <v>78</v>
      </c>
      <c r="BG733" t="s">
        <v>78</v>
      </c>
      <c r="BH733">
        <v>16384</v>
      </c>
      <c r="BI733">
        <v>0</v>
      </c>
      <c r="BJ733" t="s">
        <v>94</v>
      </c>
      <c r="BK733" t="s">
        <v>324</v>
      </c>
      <c r="BL733" t="s">
        <v>325</v>
      </c>
      <c r="BM733">
        <v>1</v>
      </c>
      <c r="BN733" t="s">
        <v>97</v>
      </c>
      <c r="BO733">
        <v>1</v>
      </c>
      <c r="BP733">
        <v>1</v>
      </c>
      <c r="BQ733">
        <v>2399.9499999999998</v>
      </c>
      <c r="BR733">
        <v>2399.9499999999998</v>
      </c>
      <c r="BS733" t="s">
        <v>98</v>
      </c>
      <c r="BT733">
        <v>0</v>
      </c>
      <c r="BU733">
        <v>0</v>
      </c>
      <c r="BV733">
        <v>0</v>
      </c>
      <c r="BW733">
        <v>664.96</v>
      </c>
      <c r="BX733">
        <v>664.96</v>
      </c>
      <c r="BY733">
        <v>1734.99</v>
      </c>
      <c r="BZ733">
        <v>72.292756099085395</v>
      </c>
      <c r="CA733" t="s">
        <v>99</v>
      </c>
      <c r="CB733" t="s">
        <v>78</v>
      </c>
    </row>
    <row r="734" spans="1:80" x14ac:dyDescent="0.25">
      <c r="A734" t="s">
        <v>1256</v>
      </c>
      <c r="B734" t="s">
        <v>202</v>
      </c>
      <c r="C734">
        <f>YEAR(Table_cherry_TWO_View_VY_SOP_Detail[[#This Row],[Document_Date]])</f>
        <v>2016</v>
      </c>
      <c r="D734">
        <f>MONTH(Table_cherry_TWO_View_VY_SOP_Detail[[#This Row],[Document_Date]])</f>
        <v>2</v>
      </c>
      <c r="E734" t="str">
        <f>TEXT(Table_cherry_TWO_View_VY_SOP_Detail[[#This Row],[Document_Date]], "yyyy-MMM")</f>
        <v>2016-Feb</v>
      </c>
      <c r="F734" s="3">
        <f>WEEKDAY(Table_cherry_TWO_View_VY_SOP_Detail[[#This Row],[Document_Date]])</f>
        <v>3</v>
      </c>
      <c r="G734">
        <f>WEEKNUM(Table_cherry_TWO_View_VY_SOP_Detail[[#This Row],[Document_Date]])</f>
        <v>8</v>
      </c>
      <c r="H734">
        <f ca="1">_xlfn.DAYS(Table_cherry_TWO_View_VY_SOP_Detail[[#This Row],[Due_Date]], Table_cherry_TWO_View_VY_SOP_Detail[[#This Row],[Today]])</f>
        <v>908</v>
      </c>
      <c r="I734" s="2">
        <f t="shared" ca="1" si="11"/>
        <v>41539</v>
      </c>
      <c r="J734" s="1">
        <v>42416</v>
      </c>
      <c r="K734" s="1">
        <v>42416</v>
      </c>
      <c r="L734" s="1">
        <v>42416</v>
      </c>
      <c r="M734" s="1">
        <v>42447</v>
      </c>
      <c r="N734">
        <v>138</v>
      </c>
      <c r="O734" t="s">
        <v>75</v>
      </c>
      <c r="P734" t="s">
        <v>283</v>
      </c>
      <c r="Q734" t="s">
        <v>284</v>
      </c>
      <c r="R734" t="s">
        <v>78</v>
      </c>
      <c r="S734" t="s">
        <v>125</v>
      </c>
      <c r="T734" t="s">
        <v>80</v>
      </c>
      <c r="U734" t="s">
        <v>80</v>
      </c>
      <c r="V734" t="s">
        <v>81</v>
      </c>
      <c r="W734" t="s">
        <v>81</v>
      </c>
      <c r="X734" t="s">
        <v>82</v>
      </c>
      <c r="Y734" t="s">
        <v>82</v>
      </c>
      <c r="Z734" t="s">
        <v>83</v>
      </c>
      <c r="AA734" t="s">
        <v>84</v>
      </c>
      <c r="AB734" t="s">
        <v>84</v>
      </c>
      <c r="AC734" t="s">
        <v>85</v>
      </c>
      <c r="AD734" t="s">
        <v>86</v>
      </c>
      <c r="AE734" t="s">
        <v>284</v>
      </c>
      <c r="AF734" t="s">
        <v>285</v>
      </c>
      <c r="AG734" t="s">
        <v>78</v>
      </c>
      <c r="AH734" t="s">
        <v>78</v>
      </c>
      <c r="AI734" t="s">
        <v>286</v>
      </c>
      <c r="AJ734" t="s">
        <v>287</v>
      </c>
      <c r="AK734" t="s">
        <v>288</v>
      </c>
      <c r="AL734" t="s">
        <v>91</v>
      </c>
      <c r="AM734" t="s">
        <v>86</v>
      </c>
      <c r="AN734" t="s">
        <v>284</v>
      </c>
      <c r="AO734" t="s">
        <v>285</v>
      </c>
      <c r="AP734" t="s">
        <v>78</v>
      </c>
      <c r="AQ734" t="s">
        <v>78</v>
      </c>
      <c r="AR734" t="s">
        <v>286</v>
      </c>
      <c r="AS734" t="s">
        <v>287</v>
      </c>
      <c r="AT734" t="s">
        <v>288</v>
      </c>
      <c r="AU734" t="s">
        <v>91</v>
      </c>
      <c r="AV734">
        <v>5135.8999999999996</v>
      </c>
      <c r="AW734">
        <v>0</v>
      </c>
      <c r="AX734">
        <v>4799.8999999999996</v>
      </c>
      <c r="AY734">
        <v>0</v>
      </c>
      <c r="AZ734">
        <v>0</v>
      </c>
      <c r="BA734">
        <v>336</v>
      </c>
      <c r="BB734" t="s">
        <v>92</v>
      </c>
      <c r="BC734" s="1">
        <v>42416</v>
      </c>
      <c r="BD734" s="1">
        <v>42416</v>
      </c>
      <c r="BE734" t="s">
        <v>125</v>
      </c>
      <c r="BF734" t="s">
        <v>78</v>
      </c>
      <c r="BG734" t="s">
        <v>78</v>
      </c>
      <c r="BH734">
        <v>16384</v>
      </c>
      <c r="BI734">
        <v>0</v>
      </c>
      <c r="BJ734" t="s">
        <v>94</v>
      </c>
      <c r="BK734" t="s">
        <v>324</v>
      </c>
      <c r="BL734" t="s">
        <v>325</v>
      </c>
      <c r="BM734">
        <v>2</v>
      </c>
      <c r="BN734" t="s">
        <v>97</v>
      </c>
      <c r="BO734">
        <v>1</v>
      </c>
      <c r="BP734">
        <v>2</v>
      </c>
      <c r="BQ734">
        <v>2399.9499999999998</v>
      </c>
      <c r="BR734">
        <v>4799.8999999999996</v>
      </c>
      <c r="BS734" t="s">
        <v>98</v>
      </c>
      <c r="BT734">
        <v>0</v>
      </c>
      <c r="BU734">
        <v>0</v>
      </c>
      <c r="BV734">
        <v>0</v>
      </c>
      <c r="BW734">
        <v>664.96</v>
      </c>
      <c r="BX734">
        <v>1329.92</v>
      </c>
      <c r="BY734">
        <v>3469.98</v>
      </c>
      <c r="BZ734">
        <v>72.292756099085395</v>
      </c>
      <c r="CA734" t="s">
        <v>99</v>
      </c>
      <c r="CB734" t="s">
        <v>78</v>
      </c>
    </row>
    <row r="735" spans="1:80" x14ac:dyDescent="0.25">
      <c r="A735" t="s">
        <v>1257</v>
      </c>
      <c r="B735" t="s">
        <v>202</v>
      </c>
      <c r="C735">
        <f>YEAR(Table_cherry_TWO_View_VY_SOP_Detail[[#This Row],[Document_Date]])</f>
        <v>2016</v>
      </c>
      <c r="D735">
        <f>MONTH(Table_cherry_TWO_View_VY_SOP_Detail[[#This Row],[Document_Date]])</f>
        <v>2</v>
      </c>
      <c r="E735" t="str">
        <f>TEXT(Table_cherry_TWO_View_VY_SOP_Detail[[#This Row],[Document_Date]], "yyyy-MMM")</f>
        <v>2016-Feb</v>
      </c>
      <c r="F735" s="3">
        <f>WEEKDAY(Table_cherry_TWO_View_VY_SOP_Detail[[#This Row],[Document_Date]])</f>
        <v>4</v>
      </c>
      <c r="G735">
        <f>WEEKNUM(Table_cherry_TWO_View_VY_SOP_Detail[[#This Row],[Document_Date]])</f>
        <v>8</v>
      </c>
      <c r="H735">
        <f ca="1">_xlfn.DAYS(Table_cherry_TWO_View_VY_SOP_Detail[[#This Row],[Due_Date]], Table_cherry_TWO_View_VY_SOP_Detail[[#This Row],[Today]])</f>
        <v>909</v>
      </c>
      <c r="I735" s="2">
        <f t="shared" ca="1" si="11"/>
        <v>41539</v>
      </c>
      <c r="J735" s="1">
        <v>42417</v>
      </c>
      <c r="K735" s="1">
        <v>42417</v>
      </c>
      <c r="L735" s="1">
        <v>42417</v>
      </c>
      <c r="M735" s="1">
        <v>42448</v>
      </c>
      <c r="N735">
        <v>139</v>
      </c>
      <c r="O735" t="s">
        <v>75</v>
      </c>
      <c r="P735" t="s">
        <v>293</v>
      </c>
      <c r="Q735" t="s">
        <v>294</v>
      </c>
      <c r="R735" t="s">
        <v>78</v>
      </c>
      <c r="S735" t="s">
        <v>125</v>
      </c>
      <c r="T735" t="s">
        <v>80</v>
      </c>
      <c r="U735" t="s">
        <v>80</v>
      </c>
      <c r="V735" t="s">
        <v>81</v>
      </c>
      <c r="W735" t="s">
        <v>81</v>
      </c>
      <c r="X735" t="s">
        <v>82</v>
      </c>
      <c r="Y735" t="s">
        <v>82</v>
      </c>
      <c r="Z735" t="s">
        <v>83</v>
      </c>
      <c r="AA735" t="s">
        <v>84</v>
      </c>
      <c r="AB735" t="s">
        <v>84</v>
      </c>
      <c r="AC735" t="s">
        <v>85</v>
      </c>
      <c r="AD735" t="s">
        <v>86</v>
      </c>
      <c r="AE735" t="s">
        <v>295</v>
      </c>
      <c r="AF735" t="s">
        <v>296</v>
      </c>
      <c r="AG735" t="s">
        <v>78</v>
      </c>
      <c r="AH735" t="s">
        <v>78</v>
      </c>
      <c r="AI735" t="s">
        <v>297</v>
      </c>
      <c r="AJ735" t="s">
        <v>287</v>
      </c>
      <c r="AK735" t="s">
        <v>298</v>
      </c>
      <c r="AL735" t="s">
        <v>91</v>
      </c>
      <c r="AM735" t="s">
        <v>86</v>
      </c>
      <c r="AN735" t="s">
        <v>295</v>
      </c>
      <c r="AO735" t="s">
        <v>296</v>
      </c>
      <c r="AP735" t="s">
        <v>78</v>
      </c>
      <c r="AQ735" t="s">
        <v>78</v>
      </c>
      <c r="AR735" t="s">
        <v>297</v>
      </c>
      <c r="AS735" t="s">
        <v>287</v>
      </c>
      <c r="AT735" t="s">
        <v>298</v>
      </c>
      <c r="AU735" t="s">
        <v>91</v>
      </c>
      <c r="AV735">
        <v>2399.9499999999998</v>
      </c>
      <c r="AW735">
        <v>0</v>
      </c>
      <c r="AX735">
        <v>2399.9499999999998</v>
      </c>
      <c r="AY735">
        <v>0</v>
      </c>
      <c r="AZ735">
        <v>0</v>
      </c>
      <c r="BA735">
        <v>0</v>
      </c>
      <c r="BB735" t="s">
        <v>92</v>
      </c>
      <c r="BC735" s="1">
        <v>42417</v>
      </c>
      <c r="BD735" s="1">
        <v>42417</v>
      </c>
      <c r="BE735" t="s">
        <v>125</v>
      </c>
      <c r="BF735" t="s">
        <v>78</v>
      </c>
      <c r="BG735" t="s">
        <v>78</v>
      </c>
      <c r="BH735">
        <v>16384</v>
      </c>
      <c r="BI735">
        <v>0</v>
      </c>
      <c r="BJ735" t="s">
        <v>94</v>
      </c>
      <c r="BK735" t="s">
        <v>324</v>
      </c>
      <c r="BL735" t="s">
        <v>325</v>
      </c>
      <c r="BM735">
        <v>1</v>
      </c>
      <c r="BN735" t="s">
        <v>97</v>
      </c>
      <c r="BO735">
        <v>1</v>
      </c>
      <c r="BP735">
        <v>1</v>
      </c>
      <c r="BQ735">
        <v>2399.9499999999998</v>
      </c>
      <c r="BR735">
        <v>2399.9499999999998</v>
      </c>
      <c r="BS735" t="s">
        <v>98</v>
      </c>
      <c r="BT735">
        <v>0</v>
      </c>
      <c r="BU735">
        <v>0</v>
      </c>
      <c r="BV735">
        <v>0</v>
      </c>
      <c r="BW735">
        <v>664.96</v>
      </c>
      <c r="BX735">
        <v>664.96</v>
      </c>
      <c r="BY735">
        <v>1734.99</v>
      </c>
      <c r="BZ735">
        <v>72.292756099085395</v>
      </c>
      <c r="CA735" t="s">
        <v>99</v>
      </c>
      <c r="CB735" t="s">
        <v>78</v>
      </c>
    </row>
    <row r="736" spans="1:80" x14ac:dyDescent="0.25">
      <c r="A736" t="s">
        <v>1258</v>
      </c>
      <c r="B736" t="s">
        <v>202</v>
      </c>
      <c r="C736">
        <f>YEAR(Table_cherry_TWO_View_VY_SOP_Detail[[#This Row],[Document_Date]])</f>
        <v>2016</v>
      </c>
      <c r="D736">
        <f>MONTH(Table_cherry_TWO_View_VY_SOP_Detail[[#This Row],[Document_Date]])</f>
        <v>2</v>
      </c>
      <c r="E736" t="str">
        <f>TEXT(Table_cherry_TWO_View_VY_SOP_Detail[[#This Row],[Document_Date]], "yyyy-MMM")</f>
        <v>2016-Feb</v>
      </c>
      <c r="F736" s="3">
        <f>WEEKDAY(Table_cherry_TWO_View_VY_SOP_Detail[[#This Row],[Document_Date]])</f>
        <v>4</v>
      </c>
      <c r="G736">
        <f>WEEKNUM(Table_cherry_TWO_View_VY_SOP_Detail[[#This Row],[Document_Date]])</f>
        <v>8</v>
      </c>
      <c r="H736">
        <f ca="1">_xlfn.DAYS(Table_cherry_TWO_View_VY_SOP_Detail[[#This Row],[Due_Date]], Table_cherry_TWO_View_VY_SOP_Detail[[#This Row],[Today]])</f>
        <v>909</v>
      </c>
      <c r="I736" s="2">
        <f t="shared" ca="1" si="11"/>
        <v>41539</v>
      </c>
      <c r="J736" s="1">
        <v>42417</v>
      </c>
      <c r="K736" s="1">
        <v>42417</v>
      </c>
      <c r="L736" s="1">
        <v>42417</v>
      </c>
      <c r="M736" s="1">
        <v>42448</v>
      </c>
      <c r="N736">
        <v>140</v>
      </c>
      <c r="O736" t="s">
        <v>75</v>
      </c>
      <c r="P736" t="s">
        <v>300</v>
      </c>
      <c r="Q736" t="s">
        <v>301</v>
      </c>
      <c r="R736" t="s">
        <v>78</v>
      </c>
      <c r="S736" t="s">
        <v>125</v>
      </c>
      <c r="T736" t="s">
        <v>80</v>
      </c>
      <c r="U736" t="s">
        <v>80</v>
      </c>
      <c r="V736" t="s">
        <v>131</v>
      </c>
      <c r="W736" t="s">
        <v>131</v>
      </c>
      <c r="X736" t="s">
        <v>132</v>
      </c>
      <c r="Y736" t="s">
        <v>132</v>
      </c>
      <c r="Z736" t="s">
        <v>83</v>
      </c>
      <c r="AA736" t="s">
        <v>84</v>
      </c>
      <c r="AB736" t="s">
        <v>84</v>
      </c>
      <c r="AC736" t="s">
        <v>86</v>
      </c>
      <c r="AD736" t="s">
        <v>302</v>
      </c>
      <c r="AE736" t="s">
        <v>301</v>
      </c>
      <c r="AF736" t="s">
        <v>303</v>
      </c>
      <c r="AG736" t="s">
        <v>78</v>
      </c>
      <c r="AH736" t="s">
        <v>78</v>
      </c>
      <c r="AI736" t="s">
        <v>304</v>
      </c>
      <c r="AJ736" t="s">
        <v>136</v>
      </c>
      <c r="AK736" t="s">
        <v>305</v>
      </c>
      <c r="AL736" t="s">
        <v>91</v>
      </c>
      <c r="AM736" t="s">
        <v>302</v>
      </c>
      <c r="AN736" t="s">
        <v>301</v>
      </c>
      <c r="AO736" t="s">
        <v>303</v>
      </c>
      <c r="AP736" t="s">
        <v>78</v>
      </c>
      <c r="AQ736" t="s">
        <v>78</v>
      </c>
      <c r="AR736" t="s">
        <v>304</v>
      </c>
      <c r="AS736" t="s">
        <v>136</v>
      </c>
      <c r="AT736" t="s">
        <v>305</v>
      </c>
      <c r="AU736" t="s">
        <v>91</v>
      </c>
      <c r="AV736">
        <v>10.65</v>
      </c>
      <c r="AW736">
        <v>0</v>
      </c>
      <c r="AX736">
        <v>9.9499999999999993</v>
      </c>
      <c r="AY736">
        <v>0</v>
      </c>
      <c r="AZ736">
        <v>0</v>
      </c>
      <c r="BA736">
        <v>0.7</v>
      </c>
      <c r="BB736" t="s">
        <v>92</v>
      </c>
      <c r="BC736" s="1">
        <v>42417</v>
      </c>
      <c r="BD736" s="1">
        <v>42417</v>
      </c>
      <c r="BE736" t="s">
        <v>125</v>
      </c>
      <c r="BF736" t="s">
        <v>78</v>
      </c>
      <c r="BG736" t="s">
        <v>78</v>
      </c>
      <c r="BH736">
        <v>16384</v>
      </c>
      <c r="BI736">
        <v>0</v>
      </c>
      <c r="BJ736" t="s">
        <v>94</v>
      </c>
      <c r="BK736" t="s">
        <v>253</v>
      </c>
      <c r="BL736" t="s">
        <v>254</v>
      </c>
      <c r="BM736">
        <v>1</v>
      </c>
      <c r="BN736" t="s">
        <v>97</v>
      </c>
      <c r="BO736">
        <v>1</v>
      </c>
      <c r="BP736">
        <v>1</v>
      </c>
      <c r="BQ736">
        <v>9.9499999999999993</v>
      </c>
      <c r="BR736">
        <v>9.9499999999999993</v>
      </c>
      <c r="BS736" t="s">
        <v>98</v>
      </c>
      <c r="BT736">
        <v>0</v>
      </c>
      <c r="BU736">
        <v>0</v>
      </c>
      <c r="BV736">
        <v>0</v>
      </c>
      <c r="BW736">
        <v>3.29</v>
      </c>
      <c r="BX736">
        <v>3.29</v>
      </c>
      <c r="BY736">
        <v>6.66</v>
      </c>
      <c r="BZ736">
        <v>66.934673366834176</v>
      </c>
      <c r="CA736" t="s">
        <v>99</v>
      </c>
      <c r="CB736" t="s">
        <v>78</v>
      </c>
    </row>
    <row r="737" spans="1:80" x14ac:dyDescent="0.25">
      <c r="A737" t="s">
        <v>1259</v>
      </c>
      <c r="B737" t="s">
        <v>202</v>
      </c>
      <c r="C737">
        <f>YEAR(Table_cherry_TWO_View_VY_SOP_Detail[[#This Row],[Document_Date]])</f>
        <v>2016</v>
      </c>
      <c r="D737">
        <f>MONTH(Table_cherry_TWO_View_VY_SOP_Detail[[#This Row],[Document_Date]])</f>
        <v>2</v>
      </c>
      <c r="E737" t="str">
        <f>TEXT(Table_cherry_TWO_View_VY_SOP_Detail[[#This Row],[Document_Date]], "yyyy-MMM")</f>
        <v>2016-Feb</v>
      </c>
      <c r="F737" s="3">
        <f>WEEKDAY(Table_cherry_TWO_View_VY_SOP_Detail[[#This Row],[Document_Date]])</f>
        <v>5</v>
      </c>
      <c r="G737">
        <f>WEEKNUM(Table_cherry_TWO_View_VY_SOP_Detail[[#This Row],[Document_Date]])</f>
        <v>8</v>
      </c>
      <c r="H737">
        <f ca="1">_xlfn.DAYS(Table_cherry_TWO_View_VY_SOP_Detail[[#This Row],[Due_Date]], Table_cherry_TWO_View_VY_SOP_Detail[[#This Row],[Today]])</f>
        <v>910</v>
      </c>
      <c r="I737" s="2">
        <f t="shared" ca="1" si="11"/>
        <v>41539</v>
      </c>
      <c r="J737" s="1">
        <v>42418</v>
      </c>
      <c r="K737" s="1">
        <v>42418</v>
      </c>
      <c r="L737" s="1">
        <v>42418</v>
      </c>
      <c r="M737" s="1">
        <v>42449</v>
      </c>
      <c r="N737">
        <v>141</v>
      </c>
      <c r="O737" t="s">
        <v>75</v>
      </c>
      <c r="P737" t="s">
        <v>309</v>
      </c>
      <c r="Q737" t="s">
        <v>310</v>
      </c>
      <c r="R737" t="s">
        <v>78</v>
      </c>
      <c r="S737" t="s">
        <v>125</v>
      </c>
      <c r="T737" t="s">
        <v>80</v>
      </c>
      <c r="U737" t="s">
        <v>80</v>
      </c>
      <c r="V737" t="s">
        <v>267</v>
      </c>
      <c r="W737" t="s">
        <v>267</v>
      </c>
      <c r="X737" t="s">
        <v>268</v>
      </c>
      <c r="Y737" t="s">
        <v>268</v>
      </c>
      <c r="Z737" t="s">
        <v>83</v>
      </c>
      <c r="AA737" t="s">
        <v>84</v>
      </c>
      <c r="AB737" t="s">
        <v>84</v>
      </c>
      <c r="AC737" t="s">
        <v>86</v>
      </c>
      <c r="AD737" t="s">
        <v>86</v>
      </c>
      <c r="AE737" t="s">
        <v>310</v>
      </c>
      <c r="AF737" t="s">
        <v>312</v>
      </c>
      <c r="AG737" t="s">
        <v>78</v>
      </c>
      <c r="AH737" t="s">
        <v>78</v>
      </c>
      <c r="AI737" t="s">
        <v>313</v>
      </c>
      <c r="AJ737" t="s">
        <v>278</v>
      </c>
      <c r="AK737" t="s">
        <v>314</v>
      </c>
      <c r="AL737" t="s">
        <v>91</v>
      </c>
      <c r="AM737" t="s">
        <v>86</v>
      </c>
      <c r="AN737" t="s">
        <v>310</v>
      </c>
      <c r="AO737" t="s">
        <v>312</v>
      </c>
      <c r="AP737" t="s">
        <v>78</v>
      </c>
      <c r="AQ737" t="s">
        <v>78</v>
      </c>
      <c r="AR737" t="s">
        <v>313</v>
      </c>
      <c r="AS737" t="s">
        <v>278</v>
      </c>
      <c r="AT737" t="s">
        <v>314</v>
      </c>
      <c r="AU737" t="s">
        <v>91</v>
      </c>
      <c r="AV737">
        <v>2567.9499999999998</v>
      </c>
      <c r="AW737">
        <v>0</v>
      </c>
      <c r="AX737">
        <v>2399.9499999999998</v>
      </c>
      <c r="AY737">
        <v>0</v>
      </c>
      <c r="AZ737">
        <v>0</v>
      </c>
      <c r="BA737">
        <v>168</v>
      </c>
      <c r="BB737" t="s">
        <v>92</v>
      </c>
      <c r="BC737" s="1">
        <v>42418</v>
      </c>
      <c r="BD737" s="1">
        <v>42418</v>
      </c>
      <c r="BE737" t="s">
        <v>125</v>
      </c>
      <c r="BF737" t="s">
        <v>78</v>
      </c>
      <c r="BG737" t="s">
        <v>78</v>
      </c>
      <c r="BH737">
        <v>16384</v>
      </c>
      <c r="BI737">
        <v>0</v>
      </c>
      <c r="BJ737" t="s">
        <v>94</v>
      </c>
      <c r="BK737" t="s">
        <v>324</v>
      </c>
      <c r="BL737" t="s">
        <v>325</v>
      </c>
      <c r="BM737">
        <v>1</v>
      </c>
      <c r="BN737" t="s">
        <v>97</v>
      </c>
      <c r="BO737">
        <v>1</v>
      </c>
      <c r="BP737">
        <v>1</v>
      </c>
      <c r="BQ737">
        <v>2399.9499999999998</v>
      </c>
      <c r="BR737">
        <v>2399.9499999999998</v>
      </c>
      <c r="BS737" t="s">
        <v>98</v>
      </c>
      <c r="BT737">
        <v>0</v>
      </c>
      <c r="BU737">
        <v>0</v>
      </c>
      <c r="BV737">
        <v>0</v>
      </c>
      <c r="BW737">
        <v>1197</v>
      </c>
      <c r="BX737">
        <v>1197</v>
      </c>
      <c r="BY737">
        <v>1202.95</v>
      </c>
      <c r="BZ737">
        <v>50.123960915852408</v>
      </c>
      <c r="CA737" t="s">
        <v>99</v>
      </c>
      <c r="CB737" t="s">
        <v>78</v>
      </c>
    </row>
    <row r="738" spans="1:80" x14ac:dyDescent="0.25">
      <c r="A738" t="s">
        <v>1260</v>
      </c>
      <c r="B738" t="s">
        <v>202</v>
      </c>
      <c r="C738">
        <f>YEAR(Table_cherry_TWO_View_VY_SOP_Detail[[#This Row],[Document_Date]])</f>
        <v>2016</v>
      </c>
      <c r="D738">
        <f>MONTH(Table_cherry_TWO_View_VY_SOP_Detail[[#This Row],[Document_Date]])</f>
        <v>2</v>
      </c>
      <c r="E738" t="str">
        <f>TEXT(Table_cherry_TWO_View_VY_SOP_Detail[[#This Row],[Document_Date]], "yyyy-MMM")</f>
        <v>2016-Feb</v>
      </c>
      <c r="F738" s="3">
        <f>WEEKDAY(Table_cherry_TWO_View_VY_SOP_Detail[[#This Row],[Document_Date]])</f>
        <v>5</v>
      </c>
      <c r="G738">
        <f>WEEKNUM(Table_cherry_TWO_View_VY_SOP_Detail[[#This Row],[Document_Date]])</f>
        <v>8</v>
      </c>
      <c r="H738">
        <f ca="1">_xlfn.DAYS(Table_cherry_TWO_View_VY_SOP_Detail[[#This Row],[Due_Date]], Table_cherry_TWO_View_VY_SOP_Detail[[#This Row],[Today]])</f>
        <v>910</v>
      </c>
      <c r="I738" s="2">
        <f t="shared" ca="1" si="11"/>
        <v>41539</v>
      </c>
      <c r="J738" s="1">
        <v>42418</v>
      </c>
      <c r="K738" s="1">
        <v>42418</v>
      </c>
      <c r="L738" s="1">
        <v>42418</v>
      </c>
      <c r="M738" s="1">
        <v>42449</v>
      </c>
      <c r="N738">
        <v>142</v>
      </c>
      <c r="O738" t="s">
        <v>75</v>
      </c>
      <c r="P738" t="s">
        <v>316</v>
      </c>
      <c r="Q738" t="s">
        <v>317</v>
      </c>
      <c r="R738" t="s">
        <v>78</v>
      </c>
      <c r="S738" t="s">
        <v>125</v>
      </c>
      <c r="T738" t="s">
        <v>80</v>
      </c>
      <c r="U738" t="s">
        <v>80</v>
      </c>
      <c r="V738" t="s">
        <v>318</v>
      </c>
      <c r="W738" t="s">
        <v>318</v>
      </c>
      <c r="X738" t="s">
        <v>319</v>
      </c>
      <c r="Y738" t="s">
        <v>319</v>
      </c>
      <c r="Z738" t="s">
        <v>83</v>
      </c>
      <c r="AA738" t="s">
        <v>84</v>
      </c>
      <c r="AB738" t="s">
        <v>84</v>
      </c>
      <c r="AC738" t="s">
        <v>85</v>
      </c>
      <c r="AD738" t="s">
        <v>86</v>
      </c>
      <c r="AE738" t="s">
        <v>317</v>
      </c>
      <c r="AF738" t="s">
        <v>320</v>
      </c>
      <c r="AG738" t="s">
        <v>78</v>
      </c>
      <c r="AH738" t="s">
        <v>78</v>
      </c>
      <c r="AI738" t="s">
        <v>321</v>
      </c>
      <c r="AJ738" t="s">
        <v>322</v>
      </c>
      <c r="AK738" t="s">
        <v>323</v>
      </c>
      <c r="AL738" t="s">
        <v>124</v>
      </c>
      <c r="AM738" t="s">
        <v>86</v>
      </c>
      <c r="AN738" t="s">
        <v>317</v>
      </c>
      <c r="AO738" t="s">
        <v>320</v>
      </c>
      <c r="AP738" t="s">
        <v>78</v>
      </c>
      <c r="AQ738" t="s">
        <v>78</v>
      </c>
      <c r="AR738" t="s">
        <v>321</v>
      </c>
      <c r="AS738" t="s">
        <v>322</v>
      </c>
      <c r="AT738" t="s">
        <v>323</v>
      </c>
      <c r="AU738" t="s">
        <v>124</v>
      </c>
      <c r="AV738">
        <v>171.1</v>
      </c>
      <c r="AW738">
        <v>0</v>
      </c>
      <c r="AX738">
        <v>159.9</v>
      </c>
      <c r="AY738">
        <v>0</v>
      </c>
      <c r="AZ738">
        <v>0</v>
      </c>
      <c r="BA738">
        <v>11.2</v>
      </c>
      <c r="BB738" t="s">
        <v>92</v>
      </c>
      <c r="BC738" s="1">
        <v>42418</v>
      </c>
      <c r="BD738" s="1">
        <v>42418</v>
      </c>
      <c r="BE738" t="s">
        <v>125</v>
      </c>
      <c r="BF738" t="s">
        <v>78</v>
      </c>
      <c r="BG738" t="s">
        <v>78</v>
      </c>
      <c r="BH738">
        <v>16384</v>
      </c>
      <c r="BI738">
        <v>0</v>
      </c>
      <c r="BJ738" t="s">
        <v>94</v>
      </c>
      <c r="BK738" t="s">
        <v>126</v>
      </c>
      <c r="BL738" t="s">
        <v>127</v>
      </c>
      <c r="BM738">
        <v>2</v>
      </c>
      <c r="BN738" t="s">
        <v>97</v>
      </c>
      <c r="BO738">
        <v>1</v>
      </c>
      <c r="BP738">
        <v>2</v>
      </c>
      <c r="BQ738">
        <v>79.95</v>
      </c>
      <c r="BR738">
        <v>159.9</v>
      </c>
      <c r="BS738" t="s">
        <v>98</v>
      </c>
      <c r="BT738">
        <v>0</v>
      </c>
      <c r="BU738">
        <v>0</v>
      </c>
      <c r="BV738">
        <v>0</v>
      </c>
      <c r="BW738">
        <v>38.590000000000003</v>
      </c>
      <c r="BX738">
        <v>77.180000000000007</v>
      </c>
      <c r="BY738">
        <v>82.72</v>
      </c>
      <c r="BZ738">
        <v>51.732332707942462</v>
      </c>
      <c r="CA738" t="s">
        <v>99</v>
      </c>
      <c r="CB738" t="s">
        <v>78</v>
      </c>
    </row>
    <row r="739" spans="1:80" x14ac:dyDescent="0.25">
      <c r="A739" t="s">
        <v>1261</v>
      </c>
      <c r="B739" t="s">
        <v>202</v>
      </c>
      <c r="C739">
        <f>YEAR(Table_cherry_TWO_View_VY_SOP_Detail[[#This Row],[Document_Date]])</f>
        <v>2016</v>
      </c>
      <c r="D739">
        <f>MONTH(Table_cherry_TWO_View_VY_SOP_Detail[[#This Row],[Document_Date]])</f>
        <v>2</v>
      </c>
      <c r="E739" t="str">
        <f>TEXT(Table_cherry_TWO_View_VY_SOP_Detail[[#This Row],[Document_Date]], "yyyy-MMM")</f>
        <v>2016-Feb</v>
      </c>
      <c r="F739" s="3">
        <f>WEEKDAY(Table_cherry_TWO_View_VY_SOP_Detail[[#This Row],[Document_Date]])</f>
        <v>6</v>
      </c>
      <c r="G739">
        <f>WEEKNUM(Table_cherry_TWO_View_VY_SOP_Detail[[#This Row],[Document_Date]])</f>
        <v>8</v>
      </c>
      <c r="H739">
        <f ca="1">_xlfn.DAYS(Table_cherry_TWO_View_VY_SOP_Detail[[#This Row],[Due_Date]], Table_cherry_TWO_View_VY_SOP_Detail[[#This Row],[Today]])</f>
        <v>911</v>
      </c>
      <c r="I739" s="2">
        <f t="shared" ca="1" si="11"/>
        <v>41539</v>
      </c>
      <c r="J739" s="1">
        <v>42419</v>
      </c>
      <c r="K739" s="1">
        <v>42419</v>
      </c>
      <c r="L739" s="1">
        <v>42419</v>
      </c>
      <c r="M739" s="1">
        <v>42450</v>
      </c>
      <c r="N739">
        <v>143</v>
      </c>
      <c r="O739" t="s">
        <v>75</v>
      </c>
      <c r="P739" t="s">
        <v>142</v>
      </c>
      <c r="Q739" t="s">
        <v>143</v>
      </c>
      <c r="R739" t="s">
        <v>78</v>
      </c>
      <c r="S739" t="s">
        <v>125</v>
      </c>
      <c r="T739" t="s">
        <v>80</v>
      </c>
      <c r="U739" t="s">
        <v>80</v>
      </c>
      <c r="V739" t="s">
        <v>104</v>
      </c>
      <c r="W739" t="s">
        <v>104</v>
      </c>
      <c r="X739" t="s">
        <v>105</v>
      </c>
      <c r="Y739" t="s">
        <v>105</v>
      </c>
      <c r="Z739" t="s">
        <v>83</v>
      </c>
      <c r="AA739" t="s">
        <v>145</v>
      </c>
      <c r="AB739" t="s">
        <v>145</v>
      </c>
      <c r="AC739" t="s">
        <v>86</v>
      </c>
      <c r="AD739" t="s">
        <v>80</v>
      </c>
      <c r="AE739" t="s">
        <v>143</v>
      </c>
      <c r="AF739" t="s">
        <v>146</v>
      </c>
      <c r="AG739" t="s">
        <v>78</v>
      </c>
      <c r="AH739" t="s">
        <v>78</v>
      </c>
      <c r="AI739" t="s">
        <v>147</v>
      </c>
      <c r="AJ739" t="s">
        <v>148</v>
      </c>
      <c r="AK739" t="s">
        <v>149</v>
      </c>
      <c r="AL739" t="s">
        <v>91</v>
      </c>
      <c r="AM739" t="s">
        <v>80</v>
      </c>
      <c r="AN739" t="s">
        <v>143</v>
      </c>
      <c r="AO739" t="s">
        <v>146</v>
      </c>
      <c r="AP739" t="s">
        <v>78</v>
      </c>
      <c r="AQ739" t="s">
        <v>78</v>
      </c>
      <c r="AR739" t="s">
        <v>147</v>
      </c>
      <c r="AS739" t="s">
        <v>148</v>
      </c>
      <c r="AT739" t="s">
        <v>149</v>
      </c>
      <c r="AU739" t="s">
        <v>91</v>
      </c>
      <c r="AV739">
        <v>2567.9499999999998</v>
      </c>
      <c r="AW739">
        <v>0</v>
      </c>
      <c r="AX739">
        <v>2399.9499999999998</v>
      </c>
      <c r="AY739">
        <v>0</v>
      </c>
      <c r="AZ739">
        <v>0</v>
      </c>
      <c r="BA739">
        <v>168</v>
      </c>
      <c r="BB739" t="s">
        <v>92</v>
      </c>
      <c r="BC739" s="1">
        <v>42419</v>
      </c>
      <c r="BD739" s="1">
        <v>42419</v>
      </c>
      <c r="BE739" t="s">
        <v>125</v>
      </c>
      <c r="BF739" t="s">
        <v>78</v>
      </c>
      <c r="BG739" t="s">
        <v>78</v>
      </c>
      <c r="BH739">
        <v>16384</v>
      </c>
      <c r="BI739">
        <v>0</v>
      </c>
      <c r="BJ739" t="s">
        <v>94</v>
      </c>
      <c r="BK739" t="s">
        <v>324</v>
      </c>
      <c r="BL739" t="s">
        <v>325</v>
      </c>
      <c r="BM739">
        <v>1</v>
      </c>
      <c r="BN739" t="s">
        <v>97</v>
      </c>
      <c r="BO739">
        <v>1</v>
      </c>
      <c r="BP739">
        <v>1</v>
      </c>
      <c r="BQ739">
        <v>2399.9499999999998</v>
      </c>
      <c r="BR739">
        <v>2399.9499999999998</v>
      </c>
      <c r="BS739" t="s">
        <v>98</v>
      </c>
      <c r="BT739">
        <v>0</v>
      </c>
      <c r="BU739">
        <v>0</v>
      </c>
      <c r="BV739">
        <v>0</v>
      </c>
      <c r="BW739">
        <v>1197</v>
      </c>
      <c r="BX739">
        <v>1197</v>
      </c>
      <c r="BY739">
        <v>1202.95</v>
      </c>
      <c r="BZ739">
        <v>50.123960915852408</v>
      </c>
      <c r="CA739" t="s">
        <v>99</v>
      </c>
      <c r="CB739" t="s">
        <v>78</v>
      </c>
    </row>
    <row r="740" spans="1:80" x14ac:dyDescent="0.25">
      <c r="A740" t="s">
        <v>1262</v>
      </c>
      <c r="B740" t="s">
        <v>202</v>
      </c>
      <c r="C740">
        <f>YEAR(Table_cherry_TWO_View_VY_SOP_Detail[[#This Row],[Document_Date]])</f>
        <v>2016</v>
      </c>
      <c r="D740">
        <f>MONTH(Table_cherry_TWO_View_VY_SOP_Detail[[#This Row],[Document_Date]])</f>
        <v>2</v>
      </c>
      <c r="E740" t="str">
        <f>TEXT(Table_cherry_TWO_View_VY_SOP_Detail[[#This Row],[Document_Date]], "yyyy-MMM")</f>
        <v>2016-Feb</v>
      </c>
      <c r="F740" s="3">
        <f>WEEKDAY(Table_cherry_TWO_View_VY_SOP_Detail[[#This Row],[Document_Date]])</f>
        <v>6</v>
      </c>
      <c r="G740">
        <f>WEEKNUM(Table_cherry_TWO_View_VY_SOP_Detail[[#This Row],[Document_Date]])</f>
        <v>8</v>
      </c>
      <c r="H740">
        <f ca="1">_xlfn.DAYS(Table_cherry_TWO_View_VY_SOP_Detail[[#This Row],[Due_Date]], Table_cherry_TWO_View_VY_SOP_Detail[[#This Row],[Today]])</f>
        <v>911</v>
      </c>
      <c r="I740" s="2">
        <f t="shared" ca="1" si="11"/>
        <v>41539</v>
      </c>
      <c r="J740" s="1">
        <v>42419</v>
      </c>
      <c r="K740" s="1">
        <v>42419</v>
      </c>
      <c r="L740" s="1">
        <v>42419</v>
      </c>
      <c r="M740" s="1">
        <v>42450</v>
      </c>
      <c r="N740">
        <v>144</v>
      </c>
      <c r="O740" t="s">
        <v>75</v>
      </c>
      <c r="P740" t="s">
        <v>142</v>
      </c>
      <c r="Q740" t="s">
        <v>143</v>
      </c>
      <c r="R740" t="s">
        <v>78</v>
      </c>
      <c r="S740" t="s">
        <v>125</v>
      </c>
      <c r="T740" t="s">
        <v>80</v>
      </c>
      <c r="U740" t="s">
        <v>80</v>
      </c>
      <c r="V740" t="s">
        <v>104</v>
      </c>
      <c r="W740" t="s">
        <v>104</v>
      </c>
      <c r="X740" t="s">
        <v>105</v>
      </c>
      <c r="Y740" t="s">
        <v>105</v>
      </c>
      <c r="Z740" t="s">
        <v>83</v>
      </c>
      <c r="AA740" t="s">
        <v>145</v>
      </c>
      <c r="AB740" t="s">
        <v>145</v>
      </c>
      <c r="AC740" t="s">
        <v>86</v>
      </c>
      <c r="AD740" t="s">
        <v>80</v>
      </c>
      <c r="AE740" t="s">
        <v>143</v>
      </c>
      <c r="AF740" t="s">
        <v>146</v>
      </c>
      <c r="AG740" t="s">
        <v>78</v>
      </c>
      <c r="AH740" t="s">
        <v>78</v>
      </c>
      <c r="AI740" t="s">
        <v>147</v>
      </c>
      <c r="AJ740" t="s">
        <v>148</v>
      </c>
      <c r="AK740" t="s">
        <v>149</v>
      </c>
      <c r="AL740" t="s">
        <v>91</v>
      </c>
      <c r="AM740" t="s">
        <v>80</v>
      </c>
      <c r="AN740" t="s">
        <v>143</v>
      </c>
      <c r="AO740" t="s">
        <v>146</v>
      </c>
      <c r="AP740" t="s">
        <v>78</v>
      </c>
      <c r="AQ740" t="s">
        <v>78</v>
      </c>
      <c r="AR740" t="s">
        <v>147</v>
      </c>
      <c r="AS740" t="s">
        <v>148</v>
      </c>
      <c r="AT740" t="s">
        <v>149</v>
      </c>
      <c r="AU740" t="s">
        <v>91</v>
      </c>
      <c r="AV740">
        <v>342.19</v>
      </c>
      <c r="AW740">
        <v>0</v>
      </c>
      <c r="AX740">
        <v>319.8</v>
      </c>
      <c r="AY740">
        <v>0</v>
      </c>
      <c r="AZ740">
        <v>0</v>
      </c>
      <c r="BA740">
        <v>22.39</v>
      </c>
      <c r="BB740" t="s">
        <v>92</v>
      </c>
      <c r="BC740" s="1">
        <v>42419</v>
      </c>
      <c r="BD740" s="1">
        <v>42419</v>
      </c>
      <c r="BE740" t="s">
        <v>125</v>
      </c>
      <c r="BF740" t="s">
        <v>78</v>
      </c>
      <c r="BG740" t="s">
        <v>78</v>
      </c>
      <c r="BH740">
        <v>32768</v>
      </c>
      <c r="BI740">
        <v>0</v>
      </c>
      <c r="BJ740" t="s">
        <v>94</v>
      </c>
      <c r="BK740" t="s">
        <v>126</v>
      </c>
      <c r="BL740" t="s">
        <v>127</v>
      </c>
      <c r="BM740">
        <v>4</v>
      </c>
      <c r="BN740" t="s">
        <v>97</v>
      </c>
      <c r="BO740">
        <v>1</v>
      </c>
      <c r="BP740">
        <v>4</v>
      </c>
      <c r="BQ740">
        <v>79.95</v>
      </c>
      <c r="BR740">
        <v>319.8</v>
      </c>
      <c r="BS740" t="s">
        <v>98</v>
      </c>
      <c r="BT740">
        <v>0</v>
      </c>
      <c r="BU740">
        <v>0</v>
      </c>
      <c r="BV740">
        <v>0</v>
      </c>
      <c r="BW740">
        <v>38.590000000000003</v>
      </c>
      <c r="BX740">
        <v>154.36000000000001</v>
      </c>
      <c r="BY740">
        <v>165.44</v>
      </c>
      <c r="BZ740">
        <v>51.732332707942462</v>
      </c>
      <c r="CA740" t="s">
        <v>99</v>
      </c>
      <c r="CB740" t="s">
        <v>78</v>
      </c>
    </row>
    <row r="741" spans="1:80" x14ac:dyDescent="0.25">
      <c r="A741" t="s">
        <v>1263</v>
      </c>
      <c r="B741" t="s">
        <v>202</v>
      </c>
      <c r="C741">
        <f>YEAR(Table_cherry_TWO_View_VY_SOP_Detail[[#This Row],[Document_Date]])</f>
        <v>2016</v>
      </c>
      <c r="D741">
        <f>MONTH(Table_cherry_TWO_View_VY_SOP_Detail[[#This Row],[Document_Date]])</f>
        <v>2</v>
      </c>
      <c r="E741" t="str">
        <f>TEXT(Table_cherry_TWO_View_VY_SOP_Detail[[#This Row],[Document_Date]], "yyyy-MMM")</f>
        <v>2016-Feb</v>
      </c>
      <c r="F741" s="3">
        <f>WEEKDAY(Table_cherry_TWO_View_VY_SOP_Detail[[#This Row],[Document_Date]])</f>
        <v>7</v>
      </c>
      <c r="G741">
        <f>WEEKNUM(Table_cherry_TWO_View_VY_SOP_Detail[[#This Row],[Document_Date]])</f>
        <v>8</v>
      </c>
      <c r="H741">
        <f ca="1">_xlfn.DAYS(Table_cherry_TWO_View_VY_SOP_Detail[[#This Row],[Due_Date]], Table_cherry_TWO_View_VY_SOP_Detail[[#This Row],[Today]])</f>
        <v>912</v>
      </c>
      <c r="I741" s="2">
        <f t="shared" ca="1" si="11"/>
        <v>41539</v>
      </c>
      <c r="J741" s="1">
        <v>42420</v>
      </c>
      <c r="K741" s="1">
        <v>42420</v>
      </c>
      <c r="L741" s="1">
        <v>42420</v>
      </c>
      <c r="M741" s="1">
        <v>42451</v>
      </c>
      <c r="N741">
        <v>145</v>
      </c>
      <c r="O741" t="s">
        <v>75</v>
      </c>
      <c r="P741" t="s">
        <v>309</v>
      </c>
      <c r="Q741" t="s">
        <v>310</v>
      </c>
      <c r="R741" t="s">
        <v>78</v>
      </c>
      <c r="S741" t="s">
        <v>125</v>
      </c>
      <c r="T741" t="s">
        <v>80</v>
      </c>
      <c r="U741" t="s">
        <v>80</v>
      </c>
      <c r="V741" t="s">
        <v>267</v>
      </c>
      <c r="W741" t="s">
        <v>267</v>
      </c>
      <c r="X741" t="s">
        <v>268</v>
      </c>
      <c r="Y741" t="s">
        <v>268</v>
      </c>
      <c r="Z741" t="s">
        <v>83</v>
      </c>
      <c r="AA741" t="s">
        <v>84</v>
      </c>
      <c r="AB741" t="s">
        <v>84</v>
      </c>
      <c r="AC741" t="s">
        <v>86</v>
      </c>
      <c r="AD741" t="s">
        <v>86</v>
      </c>
      <c r="AE741" t="s">
        <v>310</v>
      </c>
      <c r="AF741" t="s">
        <v>312</v>
      </c>
      <c r="AG741" t="s">
        <v>78</v>
      </c>
      <c r="AH741" t="s">
        <v>78</v>
      </c>
      <c r="AI741" t="s">
        <v>313</v>
      </c>
      <c r="AJ741" t="s">
        <v>278</v>
      </c>
      <c r="AK741" t="s">
        <v>314</v>
      </c>
      <c r="AL741" t="s">
        <v>91</v>
      </c>
      <c r="AM741" t="s">
        <v>86</v>
      </c>
      <c r="AN741" t="s">
        <v>310</v>
      </c>
      <c r="AO741" t="s">
        <v>312</v>
      </c>
      <c r="AP741" t="s">
        <v>78</v>
      </c>
      <c r="AQ741" t="s">
        <v>78</v>
      </c>
      <c r="AR741" t="s">
        <v>313</v>
      </c>
      <c r="AS741" t="s">
        <v>278</v>
      </c>
      <c r="AT741" t="s">
        <v>314</v>
      </c>
      <c r="AU741" t="s">
        <v>91</v>
      </c>
      <c r="AV741">
        <v>2567.9499999999998</v>
      </c>
      <c r="AW741">
        <v>0</v>
      </c>
      <c r="AX741">
        <v>2399.9499999999998</v>
      </c>
      <c r="AY741">
        <v>0</v>
      </c>
      <c r="AZ741">
        <v>0</v>
      </c>
      <c r="BA741">
        <v>168</v>
      </c>
      <c r="BB741" t="s">
        <v>92</v>
      </c>
      <c r="BC741" s="1">
        <v>42420</v>
      </c>
      <c r="BD741" s="1">
        <v>42420</v>
      </c>
      <c r="BE741" t="s">
        <v>125</v>
      </c>
      <c r="BF741" t="s">
        <v>78</v>
      </c>
      <c r="BG741" t="s">
        <v>78</v>
      </c>
      <c r="BH741">
        <v>16384</v>
      </c>
      <c r="BI741">
        <v>0</v>
      </c>
      <c r="BJ741" t="s">
        <v>94</v>
      </c>
      <c r="BK741" t="s">
        <v>324</v>
      </c>
      <c r="BL741" t="s">
        <v>325</v>
      </c>
      <c r="BM741">
        <v>1</v>
      </c>
      <c r="BN741" t="s">
        <v>97</v>
      </c>
      <c r="BO741">
        <v>1</v>
      </c>
      <c r="BP741">
        <v>1</v>
      </c>
      <c r="BQ741">
        <v>2399.9499999999998</v>
      </c>
      <c r="BR741">
        <v>2399.9499999999998</v>
      </c>
      <c r="BS741" t="s">
        <v>98</v>
      </c>
      <c r="BT741">
        <v>0</v>
      </c>
      <c r="BU741">
        <v>0</v>
      </c>
      <c r="BV741">
        <v>0</v>
      </c>
      <c r="BW741">
        <v>1197</v>
      </c>
      <c r="BX741">
        <v>1197</v>
      </c>
      <c r="BY741">
        <v>1202.95</v>
      </c>
      <c r="BZ741">
        <v>50.123960915852408</v>
      </c>
      <c r="CA741" t="s">
        <v>99</v>
      </c>
      <c r="CB741" t="s">
        <v>78</v>
      </c>
    </row>
    <row r="742" spans="1:80" x14ac:dyDescent="0.25">
      <c r="A742" t="s">
        <v>1264</v>
      </c>
      <c r="B742" t="s">
        <v>202</v>
      </c>
      <c r="C742">
        <f>YEAR(Table_cherry_TWO_View_VY_SOP_Detail[[#This Row],[Document_Date]])</f>
        <v>2016</v>
      </c>
      <c r="D742">
        <f>MONTH(Table_cherry_TWO_View_VY_SOP_Detail[[#This Row],[Document_Date]])</f>
        <v>2</v>
      </c>
      <c r="E742" t="str">
        <f>TEXT(Table_cherry_TWO_View_VY_SOP_Detail[[#This Row],[Document_Date]], "yyyy-MMM")</f>
        <v>2016-Feb</v>
      </c>
      <c r="F742" s="3">
        <f>WEEKDAY(Table_cherry_TWO_View_VY_SOP_Detail[[#This Row],[Document_Date]])</f>
        <v>7</v>
      </c>
      <c r="G742">
        <f>WEEKNUM(Table_cherry_TWO_View_VY_SOP_Detail[[#This Row],[Document_Date]])</f>
        <v>8</v>
      </c>
      <c r="H742">
        <f ca="1">_xlfn.DAYS(Table_cherry_TWO_View_VY_SOP_Detail[[#This Row],[Due_Date]], Table_cherry_TWO_View_VY_SOP_Detail[[#This Row],[Today]])</f>
        <v>912</v>
      </c>
      <c r="I742" s="2">
        <f t="shared" ca="1" si="11"/>
        <v>41539</v>
      </c>
      <c r="J742" s="1">
        <v>42420</v>
      </c>
      <c r="K742" s="1">
        <v>42420</v>
      </c>
      <c r="L742" s="1">
        <v>42420</v>
      </c>
      <c r="M742" s="1">
        <v>42451</v>
      </c>
      <c r="N742">
        <v>146</v>
      </c>
      <c r="O742" t="s">
        <v>75</v>
      </c>
      <c r="P742" t="s">
        <v>248</v>
      </c>
      <c r="Q742" t="s">
        <v>249</v>
      </c>
      <c r="R742" t="s">
        <v>78</v>
      </c>
      <c r="S742" t="s">
        <v>125</v>
      </c>
      <c r="T742" t="s">
        <v>80</v>
      </c>
      <c r="U742" t="s">
        <v>80</v>
      </c>
      <c r="V742" t="s">
        <v>104</v>
      </c>
      <c r="W742" t="s">
        <v>104</v>
      </c>
      <c r="X742" t="s">
        <v>105</v>
      </c>
      <c r="Y742" t="s">
        <v>105</v>
      </c>
      <c r="Z742" t="s">
        <v>83</v>
      </c>
      <c r="AA742" t="s">
        <v>84</v>
      </c>
      <c r="AB742" t="s">
        <v>84</v>
      </c>
      <c r="AC742" t="s">
        <v>85</v>
      </c>
      <c r="AD742" t="s">
        <v>86</v>
      </c>
      <c r="AE742" t="s">
        <v>249</v>
      </c>
      <c r="AF742" t="s">
        <v>251</v>
      </c>
      <c r="AG742" t="s">
        <v>78</v>
      </c>
      <c r="AH742" t="s">
        <v>78</v>
      </c>
      <c r="AI742" t="s">
        <v>147</v>
      </c>
      <c r="AJ742" t="s">
        <v>148</v>
      </c>
      <c r="AK742" t="s">
        <v>252</v>
      </c>
      <c r="AL742" t="s">
        <v>91</v>
      </c>
      <c r="AM742" t="s">
        <v>86</v>
      </c>
      <c r="AN742" t="s">
        <v>249</v>
      </c>
      <c r="AO742" t="s">
        <v>251</v>
      </c>
      <c r="AP742" t="s">
        <v>78</v>
      </c>
      <c r="AQ742" t="s">
        <v>78</v>
      </c>
      <c r="AR742" t="s">
        <v>147</v>
      </c>
      <c r="AS742" t="s">
        <v>148</v>
      </c>
      <c r="AT742" t="s">
        <v>252</v>
      </c>
      <c r="AU742" t="s">
        <v>91</v>
      </c>
      <c r="AV742">
        <v>2567.9499999999998</v>
      </c>
      <c r="AW742">
        <v>0</v>
      </c>
      <c r="AX742">
        <v>2399.9499999999998</v>
      </c>
      <c r="AY742">
        <v>0</v>
      </c>
      <c r="AZ742">
        <v>0</v>
      </c>
      <c r="BA742">
        <v>168</v>
      </c>
      <c r="BB742" t="s">
        <v>92</v>
      </c>
      <c r="BC742" s="1">
        <v>42420</v>
      </c>
      <c r="BD742" s="1">
        <v>42420</v>
      </c>
      <c r="BE742" t="s">
        <v>125</v>
      </c>
      <c r="BF742" t="s">
        <v>78</v>
      </c>
      <c r="BG742" t="s">
        <v>78</v>
      </c>
      <c r="BH742">
        <v>16384</v>
      </c>
      <c r="BI742">
        <v>0</v>
      </c>
      <c r="BJ742" t="s">
        <v>94</v>
      </c>
      <c r="BK742" t="s">
        <v>324</v>
      </c>
      <c r="BL742" t="s">
        <v>325</v>
      </c>
      <c r="BM742">
        <v>1</v>
      </c>
      <c r="BN742" t="s">
        <v>97</v>
      </c>
      <c r="BO742">
        <v>1</v>
      </c>
      <c r="BP742">
        <v>1</v>
      </c>
      <c r="BQ742">
        <v>2399.9499999999998</v>
      </c>
      <c r="BR742">
        <v>2399.9499999999998</v>
      </c>
      <c r="BS742" t="s">
        <v>98</v>
      </c>
      <c r="BT742">
        <v>0</v>
      </c>
      <c r="BU742">
        <v>0</v>
      </c>
      <c r="BV742">
        <v>0</v>
      </c>
      <c r="BW742">
        <v>1197</v>
      </c>
      <c r="BX742">
        <v>1197</v>
      </c>
      <c r="BY742">
        <v>1202.95</v>
      </c>
      <c r="BZ742">
        <v>50.123960915852408</v>
      </c>
      <c r="CA742" t="s">
        <v>99</v>
      </c>
      <c r="CB742" t="s">
        <v>78</v>
      </c>
    </row>
    <row r="743" spans="1:80" x14ac:dyDescent="0.25">
      <c r="A743" t="s">
        <v>1265</v>
      </c>
      <c r="B743" t="s">
        <v>202</v>
      </c>
      <c r="C743">
        <f>YEAR(Table_cherry_TWO_View_VY_SOP_Detail[[#This Row],[Document_Date]])</f>
        <v>2016</v>
      </c>
      <c r="D743">
        <f>MONTH(Table_cherry_TWO_View_VY_SOP_Detail[[#This Row],[Document_Date]])</f>
        <v>2</v>
      </c>
      <c r="E743" t="str">
        <f>TEXT(Table_cherry_TWO_View_VY_SOP_Detail[[#This Row],[Document_Date]], "yyyy-MMM")</f>
        <v>2016-Feb</v>
      </c>
      <c r="F743" s="3">
        <f>WEEKDAY(Table_cherry_TWO_View_VY_SOP_Detail[[#This Row],[Document_Date]])</f>
        <v>1</v>
      </c>
      <c r="G743">
        <f>WEEKNUM(Table_cherry_TWO_View_VY_SOP_Detail[[#This Row],[Document_Date]])</f>
        <v>9</v>
      </c>
      <c r="H743">
        <f ca="1">_xlfn.DAYS(Table_cherry_TWO_View_VY_SOP_Detail[[#This Row],[Due_Date]], Table_cherry_TWO_View_VY_SOP_Detail[[#This Row],[Today]])</f>
        <v>882</v>
      </c>
      <c r="I743" s="2">
        <f t="shared" ca="1" si="11"/>
        <v>41539</v>
      </c>
      <c r="J743" s="1">
        <v>42421</v>
      </c>
      <c r="K743" s="1">
        <v>42421</v>
      </c>
      <c r="L743" s="1">
        <v>42421</v>
      </c>
      <c r="M743" s="1">
        <v>42421</v>
      </c>
      <c r="N743">
        <v>147</v>
      </c>
      <c r="O743" t="s">
        <v>75</v>
      </c>
      <c r="P743" t="s">
        <v>256</v>
      </c>
      <c r="Q743" t="s">
        <v>257</v>
      </c>
      <c r="R743" t="s">
        <v>78</v>
      </c>
      <c r="S743" t="s">
        <v>125</v>
      </c>
      <c r="T743" t="s">
        <v>80</v>
      </c>
      <c r="U743" t="s">
        <v>80</v>
      </c>
      <c r="V743" t="s">
        <v>239</v>
      </c>
      <c r="W743" t="s">
        <v>239</v>
      </c>
      <c r="X743" t="s">
        <v>240</v>
      </c>
      <c r="Y743" t="s">
        <v>240</v>
      </c>
      <c r="Z743" t="s">
        <v>78</v>
      </c>
      <c r="AA743" t="s">
        <v>84</v>
      </c>
      <c r="AB743" t="s">
        <v>84</v>
      </c>
      <c r="AC743" t="s">
        <v>85</v>
      </c>
      <c r="AD743" t="s">
        <v>86</v>
      </c>
      <c r="AE743" t="s">
        <v>257</v>
      </c>
      <c r="AF743" t="s">
        <v>258</v>
      </c>
      <c r="AG743" t="s">
        <v>78</v>
      </c>
      <c r="AH743" t="s">
        <v>78</v>
      </c>
      <c r="AI743" t="s">
        <v>259</v>
      </c>
      <c r="AJ743" t="s">
        <v>260</v>
      </c>
      <c r="AK743" t="s">
        <v>261</v>
      </c>
      <c r="AL743" t="s">
        <v>124</v>
      </c>
      <c r="AM743" t="s">
        <v>86</v>
      </c>
      <c r="AN743" t="s">
        <v>257</v>
      </c>
      <c r="AO743" t="s">
        <v>258</v>
      </c>
      <c r="AP743" t="s">
        <v>78</v>
      </c>
      <c r="AQ743" t="s">
        <v>78</v>
      </c>
      <c r="AR743" t="s">
        <v>259</v>
      </c>
      <c r="AS743" t="s">
        <v>260</v>
      </c>
      <c r="AT743" t="s">
        <v>261</v>
      </c>
      <c r="AU743" t="s">
        <v>124</v>
      </c>
      <c r="AV743">
        <v>256.58999999999997</v>
      </c>
      <c r="AW743">
        <v>0</v>
      </c>
      <c r="AX743">
        <v>239.8</v>
      </c>
      <c r="AY743">
        <v>0</v>
      </c>
      <c r="AZ743">
        <v>0</v>
      </c>
      <c r="BA743">
        <v>16.79</v>
      </c>
      <c r="BB743" t="s">
        <v>92</v>
      </c>
      <c r="BC743" s="1">
        <v>42421</v>
      </c>
      <c r="BD743" s="1">
        <v>42421</v>
      </c>
      <c r="BE743" t="s">
        <v>125</v>
      </c>
      <c r="BF743" t="s">
        <v>78</v>
      </c>
      <c r="BG743" t="s">
        <v>78</v>
      </c>
      <c r="BH743">
        <v>16384</v>
      </c>
      <c r="BI743">
        <v>0</v>
      </c>
      <c r="BJ743" t="s">
        <v>94</v>
      </c>
      <c r="BK743" t="s">
        <v>150</v>
      </c>
      <c r="BL743" t="s">
        <v>151</v>
      </c>
      <c r="BM743">
        <v>4</v>
      </c>
      <c r="BN743" t="s">
        <v>97</v>
      </c>
      <c r="BO743">
        <v>1</v>
      </c>
      <c r="BP743">
        <v>4</v>
      </c>
      <c r="BQ743">
        <v>59.95</v>
      </c>
      <c r="BR743">
        <v>239.8</v>
      </c>
      <c r="BS743" t="s">
        <v>98</v>
      </c>
      <c r="BT743">
        <v>0</v>
      </c>
      <c r="BU743">
        <v>0</v>
      </c>
      <c r="BV743">
        <v>0</v>
      </c>
      <c r="BW743">
        <v>55.5</v>
      </c>
      <c r="BX743">
        <v>222</v>
      </c>
      <c r="BY743">
        <v>17.8</v>
      </c>
      <c r="BZ743">
        <v>7.4228523769808197</v>
      </c>
      <c r="CA743" t="s">
        <v>78</v>
      </c>
      <c r="CB743" t="s">
        <v>78</v>
      </c>
    </row>
    <row r="744" spans="1:80" x14ac:dyDescent="0.25">
      <c r="A744" t="s">
        <v>1266</v>
      </c>
      <c r="B744" t="s">
        <v>202</v>
      </c>
      <c r="C744">
        <f>YEAR(Table_cherry_TWO_View_VY_SOP_Detail[[#This Row],[Document_Date]])</f>
        <v>2016</v>
      </c>
      <c r="D744">
        <f>MONTH(Table_cherry_TWO_View_VY_SOP_Detail[[#This Row],[Document_Date]])</f>
        <v>2</v>
      </c>
      <c r="E744" t="str">
        <f>TEXT(Table_cherry_TWO_View_VY_SOP_Detail[[#This Row],[Document_Date]], "yyyy-MMM")</f>
        <v>2016-Feb</v>
      </c>
      <c r="F744" s="3">
        <f>WEEKDAY(Table_cherry_TWO_View_VY_SOP_Detail[[#This Row],[Document_Date]])</f>
        <v>2</v>
      </c>
      <c r="G744">
        <f>WEEKNUM(Table_cherry_TWO_View_VY_SOP_Detail[[#This Row],[Document_Date]])</f>
        <v>9</v>
      </c>
      <c r="H744">
        <f ca="1">_xlfn.DAYS(Table_cherry_TWO_View_VY_SOP_Detail[[#This Row],[Due_Date]], Table_cherry_TWO_View_VY_SOP_Detail[[#This Row],[Today]])</f>
        <v>914</v>
      </c>
      <c r="I744" s="2">
        <f t="shared" ca="1" si="11"/>
        <v>41539</v>
      </c>
      <c r="J744" s="1">
        <v>42422</v>
      </c>
      <c r="K744" s="1">
        <v>42422</v>
      </c>
      <c r="L744" s="1">
        <v>42422</v>
      </c>
      <c r="M744" s="1">
        <v>42453</v>
      </c>
      <c r="N744">
        <v>148</v>
      </c>
      <c r="O744" t="s">
        <v>75</v>
      </c>
      <c r="P744" t="s">
        <v>265</v>
      </c>
      <c r="Q744" t="s">
        <v>266</v>
      </c>
      <c r="R744" t="s">
        <v>78</v>
      </c>
      <c r="S744" t="s">
        <v>125</v>
      </c>
      <c r="T744" t="s">
        <v>80</v>
      </c>
      <c r="U744" t="s">
        <v>80</v>
      </c>
      <c r="V744" t="s">
        <v>267</v>
      </c>
      <c r="W744" t="s">
        <v>267</v>
      </c>
      <c r="X744" t="s">
        <v>268</v>
      </c>
      <c r="Y744" t="s">
        <v>268</v>
      </c>
      <c r="Z744" t="s">
        <v>83</v>
      </c>
      <c r="AA744" t="s">
        <v>84</v>
      </c>
      <c r="AB744" t="s">
        <v>84</v>
      </c>
      <c r="AC744" t="s">
        <v>86</v>
      </c>
      <c r="AD744" t="s">
        <v>86</v>
      </c>
      <c r="AE744" t="s">
        <v>266</v>
      </c>
      <c r="AF744" t="s">
        <v>269</v>
      </c>
      <c r="AG744" t="s">
        <v>78</v>
      </c>
      <c r="AH744" t="s">
        <v>78</v>
      </c>
      <c r="AI744" t="s">
        <v>270</v>
      </c>
      <c r="AJ744" t="s">
        <v>271</v>
      </c>
      <c r="AK744" t="s">
        <v>272</v>
      </c>
      <c r="AL744" t="s">
        <v>91</v>
      </c>
      <c r="AM744" t="s">
        <v>86</v>
      </c>
      <c r="AN744" t="s">
        <v>266</v>
      </c>
      <c r="AO744" t="s">
        <v>269</v>
      </c>
      <c r="AP744" t="s">
        <v>78</v>
      </c>
      <c r="AQ744" t="s">
        <v>78</v>
      </c>
      <c r="AR744" t="s">
        <v>270</v>
      </c>
      <c r="AS744" t="s">
        <v>271</v>
      </c>
      <c r="AT744" t="s">
        <v>272</v>
      </c>
      <c r="AU744" t="s">
        <v>91</v>
      </c>
      <c r="AV744">
        <v>64.150000000000006</v>
      </c>
      <c r="AW744">
        <v>0</v>
      </c>
      <c r="AX744">
        <v>59.95</v>
      </c>
      <c r="AY744">
        <v>0</v>
      </c>
      <c r="AZ744">
        <v>0</v>
      </c>
      <c r="BA744">
        <v>4.2</v>
      </c>
      <c r="BB744" t="s">
        <v>92</v>
      </c>
      <c r="BC744" s="1">
        <v>42422</v>
      </c>
      <c r="BD744" s="1">
        <v>42422</v>
      </c>
      <c r="BE744" t="s">
        <v>125</v>
      </c>
      <c r="BF744" t="s">
        <v>78</v>
      </c>
      <c r="BG744" t="s">
        <v>78</v>
      </c>
      <c r="BH744">
        <v>98304</v>
      </c>
      <c r="BI744">
        <v>0</v>
      </c>
      <c r="BJ744" t="s">
        <v>94</v>
      </c>
      <c r="BK744" t="s">
        <v>150</v>
      </c>
      <c r="BL744" t="s">
        <v>151</v>
      </c>
      <c r="BM744">
        <v>1</v>
      </c>
      <c r="BN744" t="s">
        <v>97</v>
      </c>
      <c r="BO744">
        <v>1</v>
      </c>
      <c r="BP744">
        <v>1</v>
      </c>
      <c r="BQ744">
        <v>59.95</v>
      </c>
      <c r="BR744">
        <v>59.95</v>
      </c>
      <c r="BS744" t="s">
        <v>98</v>
      </c>
      <c r="BT744">
        <v>0</v>
      </c>
      <c r="BU744">
        <v>0</v>
      </c>
      <c r="BV744">
        <v>0</v>
      </c>
      <c r="BW744">
        <v>55.5</v>
      </c>
      <c r="BX744">
        <v>55.5</v>
      </c>
      <c r="BY744">
        <v>4.45</v>
      </c>
      <c r="BZ744">
        <v>7.4228523769808197</v>
      </c>
      <c r="CA744" t="s">
        <v>78</v>
      </c>
      <c r="CB744" t="s">
        <v>78</v>
      </c>
    </row>
    <row r="745" spans="1:80" x14ac:dyDescent="0.25">
      <c r="A745" t="s">
        <v>1267</v>
      </c>
      <c r="B745" t="s">
        <v>202</v>
      </c>
      <c r="C745">
        <f>YEAR(Table_cherry_TWO_View_VY_SOP_Detail[[#This Row],[Document_Date]])</f>
        <v>2016</v>
      </c>
      <c r="D745">
        <f>MONTH(Table_cherry_TWO_View_VY_SOP_Detail[[#This Row],[Document_Date]])</f>
        <v>2</v>
      </c>
      <c r="E745" t="str">
        <f>TEXT(Table_cherry_TWO_View_VY_SOP_Detail[[#This Row],[Document_Date]], "yyyy-MMM")</f>
        <v>2016-Feb</v>
      </c>
      <c r="F745" s="3">
        <f>WEEKDAY(Table_cherry_TWO_View_VY_SOP_Detail[[#This Row],[Document_Date]])</f>
        <v>2</v>
      </c>
      <c r="G745">
        <f>WEEKNUM(Table_cherry_TWO_View_VY_SOP_Detail[[#This Row],[Document_Date]])</f>
        <v>9</v>
      </c>
      <c r="H745">
        <f ca="1">_xlfn.DAYS(Table_cherry_TWO_View_VY_SOP_Detail[[#This Row],[Due_Date]], Table_cherry_TWO_View_VY_SOP_Detail[[#This Row],[Today]])</f>
        <v>914</v>
      </c>
      <c r="I745" s="2">
        <f t="shared" ca="1" si="11"/>
        <v>41539</v>
      </c>
      <c r="J745" s="1">
        <v>42422</v>
      </c>
      <c r="K745" s="1">
        <v>42422</v>
      </c>
      <c r="L745" s="1">
        <v>42422</v>
      </c>
      <c r="M745" s="1">
        <v>42453</v>
      </c>
      <c r="N745">
        <v>150</v>
      </c>
      <c r="O745" t="s">
        <v>75</v>
      </c>
      <c r="P745" t="s">
        <v>300</v>
      </c>
      <c r="Q745" t="s">
        <v>301</v>
      </c>
      <c r="R745" t="s">
        <v>78</v>
      </c>
      <c r="S745" t="s">
        <v>125</v>
      </c>
      <c r="T745" t="s">
        <v>80</v>
      </c>
      <c r="U745" t="s">
        <v>80</v>
      </c>
      <c r="V745" t="s">
        <v>131</v>
      </c>
      <c r="W745" t="s">
        <v>131</v>
      </c>
      <c r="X745" t="s">
        <v>132</v>
      </c>
      <c r="Y745" t="s">
        <v>132</v>
      </c>
      <c r="Z745" t="s">
        <v>83</v>
      </c>
      <c r="AA745" t="s">
        <v>84</v>
      </c>
      <c r="AB745" t="s">
        <v>84</v>
      </c>
      <c r="AC745" t="s">
        <v>86</v>
      </c>
      <c r="AD745" t="s">
        <v>302</v>
      </c>
      <c r="AE745" t="s">
        <v>301</v>
      </c>
      <c r="AF745" t="s">
        <v>303</v>
      </c>
      <c r="AG745" t="s">
        <v>78</v>
      </c>
      <c r="AH745" t="s">
        <v>78</v>
      </c>
      <c r="AI745" t="s">
        <v>304</v>
      </c>
      <c r="AJ745" t="s">
        <v>136</v>
      </c>
      <c r="AK745" t="s">
        <v>305</v>
      </c>
      <c r="AL745" t="s">
        <v>91</v>
      </c>
      <c r="AM745" t="s">
        <v>302</v>
      </c>
      <c r="AN745" t="s">
        <v>301</v>
      </c>
      <c r="AO745" t="s">
        <v>303</v>
      </c>
      <c r="AP745" t="s">
        <v>78</v>
      </c>
      <c r="AQ745" t="s">
        <v>78</v>
      </c>
      <c r="AR745" t="s">
        <v>304</v>
      </c>
      <c r="AS745" t="s">
        <v>136</v>
      </c>
      <c r="AT745" t="s">
        <v>305</v>
      </c>
      <c r="AU745" t="s">
        <v>91</v>
      </c>
      <c r="AV745">
        <v>1433.75</v>
      </c>
      <c r="AW745">
        <v>0</v>
      </c>
      <c r="AX745">
        <v>1339.95</v>
      </c>
      <c r="AY745">
        <v>0</v>
      </c>
      <c r="AZ745">
        <v>0</v>
      </c>
      <c r="BA745">
        <v>93.8</v>
      </c>
      <c r="BB745" t="s">
        <v>92</v>
      </c>
      <c r="BC745" s="1">
        <v>42422</v>
      </c>
      <c r="BD745" s="1">
        <v>42422</v>
      </c>
      <c r="BE745" t="s">
        <v>125</v>
      </c>
      <c r="BF745" t="s">
        <v>78</v>
      </c>
      <c r="BG745" t="s">
        <v>78</v>
      </c>
      <c r="BH745">
        <v>16384</v>
      </c>
      <c r="BI745">
        <v>0</v>
      </c>
      <c r="BJ745" t="s">
        <v>94</v>
      </c>
      <c r="BK745" t="s">
        <v>924</v>
      </c>
      <c r="BL745" t="s">
        <v>925</v>
      </c>
      <c r="BM745">
        <v>1</v>
      </c>
      <c r="BN745" t="s">
        <v>97</v>
      </c>
      <c r="BO745">
        <v>1</v>
      </c>
      <c r="BP745">
        <v>1</v>
      </c>
      <c r="BQ745">
        <v>1339.95</v>
      </c>
      <c r="BR745">
        <v>1339.95</v>
      </c>
      <c r="BS745" t="s">
        <v>98</v>
      </c>
      <c r="BT745">
        <v>0</v>
      </c>
      <c r="BU745">
        <v>0</v>
      </c>
      <c r="BV745">
        <v>0</v>
      </c>
      <c r="BW745">
        <v>698.12</v>
      </c>
      <c r="BX745">
        <v>698.12</v>
      </c>
      <c r="BY745">
        <v>641.83000000000004</v>
      </c>
      <c r="BZ745">
        <v>47.899548490615317</v>
      </c>
      <c r="CA745" t="s">
        <v>99</v>
      </c>
      <c r="CB745" t="s">
        <v>78</v>
      </c>
    </row>
    <row r="746" spans="1:80" x14ac:dyDescent="0.25">
      <c r="A746" t="s">
        <v>1268</v>
      </c>
      <c r="B746" t="s">
        <v>202</v>
      </c>
      <c r="C746">
        <f>YEAR(Table_cherry_TWO_View_VY_SOP_Detail[[#This Row],[Document_Date]])</f>
        <v>2016</v>
      </c>
      <c r="D746">
        <f>MONTH(Table_cherry_TWO_View_VY_SOP_Detail[[#This Row],[Document_Date]])</f>
        <v>2</v>
      </c>
      <c r="E746" t="str">
        <f>TEXT(Table_cherry_TWO_View_VY_SOP_Detail[[#This Row],[Document_Date]], "yyyy-MMM")</f>
        <v>2016-Feb</v>
      </c>
      <c r="F746" s="3">
        <f>WEEKDAY(Table_cherry_TWO_View_VY_SOP_Detail[[#This Row],[Document_Date]])</f>
        <v>2</v>
      </c>
      <c r="G746">
        <f>WEEKNUM(Table_cherry_TWO_View_VY_SOP_Detail[[#This Row],[Document_Date]])</f>
        <v>9</v>
      </c>
      <c r="H746">
        <f ca="1">_xlfn.DAYS(Table_cherry_TWO_View_VY_SOP_Detail[[#This Row],[Due_Date]], Table_cherry_TWO_View_VY_SOP_Detail[[#This Row],[Today]])</f>
        <v>914</v>
      </c>
      <c r="I746" s="2">
        <f t="shared" ca="1" si="11"/>
        <v>41539</v>
      </c>
      <c r="J746" s="1">
        <v>42422</v>
      </c>
      <c r="K746" s="1">
        <v>42422</v>
      </c>
      <c r="L746" s="1">
        <v>42422</v>
      </c>
      <c r="M746" s="1">
        <v>42453</v>
      </c>
      <c r="N746">
        <v>151</v>
      </c>
      <c r="O746" t="s">
        <v>75</v>
      </c>
      <c r="P746" t="s">
        <v>309</v>
      </c>
      <c r="Q746" t="s">
        <v>310</v>
      </c>
      <c r="R746" t="s">
        <v>78</v>
      </c>
      <c r="S746" t="s">
        <v>125</v>
      </c>
      <c r="T746" t="s">
        <v>80</v>
      </c>
      <c r="U746" t="s">
        <v>80</v>
      </c>
      <c r="V746" t="s">
        <v>267</v>
      </c>
      <c r="W746" t="s">
        <v>267</v>
      </c>
      <c r="X746" t="s">
        <v>268</v>
      </c>
      <c r="Y746" t="s">
        <v>268</v>
      </c>
      <c r="Z746" t="s">
        <v>83</v>
      </c>
      <c r="AA746" t="s">
        <v>84</v>
      </c>
      <c r="AB746" t="s">
        <v>84</v>
      </c>
      <c r="AC746" t="s">
        <v>86</v>
      </c>
      <c r="AD746" t="s">
        <v>86</v>
      </c>
      <c r="AE746" t="s">
        <v>310</v>
      </c>
      <c r="AF746" t="s">
        <v>312</v>
      </c>
      <c r="AG746" t="s">
        <v>78</v>
      </c>
      <c r="AH746" t="s">
        <v>78</v>
      </c>
      <c r="AI746" t="s">
        <v>313</v>
      </c>
      <c r="AJ746" t="s">
        <v>278</v>
      </c>
      <c r="AK746" t="s">
        <v>314</v>
      </c>
      <c r="AL746" t="s">
        <v>91</v>
      </c>
      <c r="AM746" t="s">
        <v>86</v>
      </c>
      <c r="AN746" t="s">
        <v>310</v>
      </c>
      <c r="AO746" t="s">
        <v>312</v>
      </c>
      <c r="AP746" t="s">
        <v>78</v>
      </c>
      <c r="AQ746" t="s">
        <v>78</v>
      </c>
      <c r="AR746" t="s">
        <v>313</v>
      </c>
      <c r="AS746" t="s">
        <v>278</v>
      </c>
      <c r="AT746" t="s">
        <v>314</v>
      </c>
      <c r="AU746" t="s">
        <v>91</v>
      </c>
      <c r="AV746">
        <v>205.7</v>
      </c>
      <c r="AW746">
        <v>0</v>
      </c>
      <c r="AX746">
        <v>192.23</v>
      </c>
      <c r="AY746">
        <v>0</v>
      </c>
      <c r="AZ746">
        <v>0</v>
      </c>
      <c r="BA746">
        <v>13.47</v>
      </c>
      <c r="BB746" t="s">
        <v>92</v>
      </c>
      <c r="BC746" s="1">
        <v>42422</v>
      </c>
      <c r="BD746" s="1">
        <v>42422</v>
      </c>
      <c r="BE746" t="s">
        <v>125</v>
      </c>
      <c r="BF746" t="s">
        <v>78</v>
      </c>
      <c r="BG746" t="s">
        <v>78</v>
      </c>
      <c r="BH746">
        <v>16384</v>
      </c>
      <c r="BI746">
        <v>0</v>
      </c>
      <c r="BJ746" t="s">
        <v>94</v>
      </c>
      <c r="BK746" t="s">
        <v>927</v>
      </c>
      <c r="BL746" t="s">
        <v>928</v>
      </c>
      <c r="BM746">
        <v>5.5</v>
      </c>
      <c r="BN746" t="s">
        <v>760</v>
      </c>
      <c r="BO746">
        <v>1</v>
      </c>
      <c r="BP746">
        <v>5.5</v>
      </c>
      <c r="BQ746">
        <v>34.950000000000003</v>
      </c>
      <c r="BR746">
        <v>192.23</v>
      </c>
      <c r="BS746" t="s">
        <v>98</v>
      </c>
      <c r="BT746">
        <v>0</v>
      </c>
      <c r="BU746">
        <v>0</v>
      </c>
      <c r="BV746">
        <v>0</v>
      </c>
      <c r="BW746">
        <v>0</v>
      </c>
      <c r="BX746">
        <v>0</v>
      </c>
      <c r="BY746">
        <v>192.23</v>
      </c>
      <c r="BZ746">
        <v>100</v>
      </c>
      <c r="CA746" t="s">
        <v>78</v>
      </c>
      <c r="CB746" t="s">
        <v>78</v>
      </c>
    </row>
    <row r="747" spans="1:80" x14ac:dyDescent="0.25">
      <c r="A747" t="s">
        <v>1269</v>
      </c>
      <c r="B747" t="s">
        <v>202</v>
      </c>
      <c r="C747">
        <f>YEAR(Table_cherry_TWO_View_VY_SOP_Detail[[#This Row],[Document_Date]])</f>
        <v>2016</v>
      </c>
      <c r="D747">
        <f>MONTH(Table_cherry_TWO_View_VY_SOP_Detail[[#This Row],[Document_Date]])</f>
        <v>2</v>
      </c>
      <c r="E747" t="str">
        <f>TEXT(Table_cherry_TWO_View_VY_SOP_Detail[[#This Row],[Document_Date]], "yyyy-MMM")</f>
        <v>2016-Feb</v>
      </c>
      <c r="F747" s="3">
        <f>WEEKDAY(Table_cherry_TWO_View_VY_SOP_Detail[[#This Row],[Document_Date]])</f>
        <v>3</v>
      </c>
      <c r="G747">
        <f>WEEKNUM(Table_cherry_TWO_View_VY_SOP_Detail[[#This Row],[Document_Date]])</f>
        <v>9</v>
      </c>
      <c r="H747">
        <f ca="1">_xlfn.DAYS(Table_cherry_TWO_View_VY_SOP_Detail[[#This Row],[Due_Date]], Table_cherry_TWO_View_VY_SOP_Detail[[#This Row],[Today]])</f>
        <v>915</v>
      </c>
      <c r="I747" s="2">
        <f t="shared" ca="1" si="11"/>
        <v>41539</v>
      </c>
      <c r="J747" s="1">
        <v>42423</v>
      </c>
      <c r="K747" s="1">
        <v>42423</v>
      </c>
      <c r="L747" s="1">
        <v>42423</v>
      </c>
      <c r="M747" s="1">
        <v>42454</v>
      </c>
      <c r="N747">
        <v>152</v>
      </c>
      <c r="O747" t="s">
        <v>75</v>
      </c>
      <c r="P747" t="s">
        <v>333</v>
      </c>
      <c r="Q747" t="s">
        <v>334</v>
      </c>
      <c r="R747" t="s">
        <v>78</v>
      </c>
      <c r="S747" t="s">
        <v>125</v>
      </c>
      <c r="T747" t="s">
        <v>80</v>
      </c>
      <c r="U747" t="s">
        <v>80</v>
      </c>
      <c r="V747" t="s">
        <v>104</v>
      </c>
      <c r="W747" t="s">
        <v>104</v>
      </c>
      <c r="X747" t="s">
        <v>105</v>
      </c>
      <c r="Y747" t="s">
        <v>105</v>
      </c>
      <c r="Z747" t="s">
        <v>83</v>
      </c>
      <c r="AA747" t="s">
        <v>84</v>
      </c>
      <c r="AB747" t="s">
        <v>84</v>
      </c>
      <c r="AC747" t="s">
        <v>86</v>
      </c>
      <c r="AD747" t="s">
        <v>86</v>
      </c>
      <c r="AE747" t="s">
        <v>334</v>
      </c>
      <c r="AF747" t="s">
        <v>335</v>
      </c>
      <c r="AG747" t="s">
        <v>78</v>
      </c>
      <c r="AH747" t="s">
        <v>78</v>
      </c>
      <c r="AI747" t="s">
        <v>336</v>
      </c>
      <c r="AJ747" t="s">
        <v>108</v>
      </c>
      <c r="AK747" t="s">
        <v>337</v>
      </c>
      <c r="AL747" t="s">
        <v>91</v>
      </c>
      <c r="AM747" t="s">
        <v>86</v>
      </c>
      <c r="AN747" t="s">
        <v>334</v>
      </c>
      <c r="AO747" t="s">
        <v>335</v>
      </c>
      <c r="AP747" t="s">
        <v>78</v>
      </c>
      <c r="AQ747" t="s">
        <v>78</v>
      </c>
      <c r="AR747" t="s">
        <v>336</v>
      </c>
      <c r="AS747" t="s">
        <v>108</v>
      </c>
      <c r="AT747" t="s">
        <v>337</v>
      </c>
      <c r="AU747" t="s">
        <v>91</v>
      </c>
      <c r="AV747">
        <v>203.25</v>
      </c>
      <c r="AW747">
        <v>0</v>
      </c>
      <c r="AX747">
        <v>189.95</v>
      </c>
      <c r="AY747">
        <v>0</v>
      </c>
      <c r="AZ747">
        <v>0</v>
      </c>
      <c r="BA747">
        <v>13.3</v>
      </c>
      <c r="BB747" t="s">
        <v>92</v>
      </c>
      <c r="BC747" s="1">
        <v>42423</v>
      </c>
      <c r="BD747" s="1">
        <v>42423</v>
      </c>
      <c r="BE747" t="s">
        <v>125</v>
      </c>
      <c r="BF747" t="s">
        <v>78</v>
      </c>
      <c r="BG747" t="s">
        <v>78</v>
      </c>
      <c r="BH747">
        <v>16384</v>
      </c>
      <c r="BI747">
        <v>0</v>
      </c>
      <c r="BJ747" t="s">
        <v>94</v>
      </c>
      <c r="BK747" t="s">
        <v>219</v>
      </c>
      <c r="BL747" t="s">
        <v>220</v>
      </c>
      <c r="BM747">
        <v>1</v>
      </c>
      <c r="BN747" t="s">
        <v>97</v>
      </c>
      <c r="BO747">
        <v>1</v>
      </c>
      <c r="BP747">
        <v>1</v>
      </c>
      <c r="BQ747">
        <v>189.95</v>
      </c>
      <c r="BR747">
        <v>189.95</v>
      </c>
      <c r="BS747" t="s">
        <v>98</v>
      </c>
      <c r="BT747">
        <v>0</v>
      </c>
      <c r="BU747">
        <v>0</v>
      </c>
      <c r="BV747">
        <v>0</v>
      </c>
      <c r="BW747">
        <v>92.59</v>
      </c>
      <c r="BX747">
        <v>92.59</v>
      </c>
      <c r="BY747">
        <v>97.36</v>
      </c>
      <c r="BZ747">
        <v>51.255593577257173</v>
      </c>
      <c r="CA747" t="s">
        <v>221</v>
      </c>
      <c r="CB747" t="s">
        <v>222</v>
      </c>
    </row>
    <row r="748" spans="1:80" x14ac:dyDescent="0.25">
      <c r="A748" t="s">
        <v>1270</v>
      </c>
      <c r="B748" t="s">
        <v>202</v>
      </c>
      <c r="C748">
        <f>YEAR(Table_cherry_TWO_View_VY_SOP_Detail[[#This Row],[Document_Date]])</f>
        <v>2016</v>
      </c>
      <c r="D748">
        <f>MONTH(Table_cherry_TWO_View_VY_SOP_Detail[[#This Row],[Document_Date]])</f>
        <v>2</v>
      </c>
      <c r="E748" t="str">
        <f>TEXT(Table_cherry_TWO_View_VY_SOP_Detail[[#This Row],[Document_Date]], "yyyy-MMM")</f>
        <v>2016-Feb</v>
      </c>
      <c r="F748" s="3">
        <f>WEEKDAY(Table_cherry_TWO_View_VY_SOP_Detail[[#This Row],[Document_Date]])</f>
        <v>3</v>
      </c>
      <c r="G748">
        <f>WEEKNUM(Table_cherry_TWO_View_VY_SOP_Detail[[#This Row],[Document_Date]])</f>
        <v>9</v>
      </c>
      <c r="H748">
        <f ca="1">_xlfn.DAYS(Table_cherry_TWO_View_VY_SOP_Detail[[#This Row],[Due_Date]], Table_cherry_TWO_View_VY_SOP_Detail[[#This Row],[Today]])</f>
        <v>915</v>
      </c>
      <c r="I748" s="2">
        <f t="shared" ca="1" si="11"/>
        <v>41539</v>
      </c>
      <c r="J748" s="1">
        <v>42423</v>
      </c>
      <c r="K748" s="1">
        <v>42423</v>
      </c>
      <c r="L748" s="1">
        <v>42423</v>
      </c>
      <c r="M748" s="1">
        <v>42454</v>
      </c>
      <c r="N748">
        <v>153</v>
      </c>
      <c r="O748" t="s">
        <v>75</v>
      </c>
      <c r="P748" t="s">
        <v>115</v>
      </c>
      <c r="Q748" t="s">
        <v>116</v>
      </c>
      <c r="R748" t="s">
        <v>78</v>
      </c>
      <c r="S748" t="s">
        <v>125</v>
      </c>
      <c r="T748" t="s">
        <v>80</v>
      </c>
      <c r="U748" t="s">
        <v>80</v>
      </c>
      <c r="V748" t="s">
        <v>118</v>
      </c>
      <c r="W748" t="s">
        <v>118</v>
      </c>
      <c r="X748" t="s">
        <v>119</v>
      </c>
      <c r="Y748" t="s">
        <v>119</v>
      </c>
      <c r="Z748" t="s">
        <v>83</v>
      </c>
      <c r="AA748" t="s">
        <v>84</v>
      </c>
      <c r="AB748" t="s">
        <v>84</v>
      </c>
      <c r="AC748" t="s">
        <v>85</v>
      </c>
      <c r="AD748" t="s">
        <v>86</v>
      </c>
      <c r="AE748" t="s">
        <v>116</v>
      </c>
      <c r="AF748" t="s">
        <v>120</v>
      </c>
      <c r="AG748" t="s">
        <v>78</v>
      </c>
      <c r="AH748" t="s">
        <v>78</v>
      </c>
      <c r="AI748" t="s">
        <v>121</v>
      </c>
      <c r="AJ748" t="s">
        <v>122</v>
      </c>
      <c r="AK748" t="s">
        <v>123</v>
      </c>
      <c r="AL748" t="s">
        <v>124</v>
      </c>
      <c r="AM748" t="s">
        <v>86</v>
      </c>
      <c r="AN748" t="s">
        <v>116</v>
      </c>
      <c r="AO748" t="s">
        <v>120</v>
      </c>
      <c r="AP748" t="s">
        <v>78</v>
      </c>
      <c r="AQ748" t="s">
        <v>78</v>
      </c>
      <c r="AR748" t="s">
        <v>121</v>
      </c>
      <c r="AS748" t="s">
        <v>122</v>
      </c>
      <c r="AT748" t="s">
        <v>123</v>
      </c>
      <c r="AU748" t="s">
        <v>124</v>
      </c>
      <c r="AV748">
        <v>21.3</v>
      </c>
      <c r="AW748">
        <v>0</v>
      </c>
      <c r="AX748">
        <v>19.899999999999999</v>
      </c>
      <c r="AY748">
        <v>0</v>
      </c>
      <c r="AZ748">
        <v>0</v>
      </c>
      <c r="BA748">
        <v>1.4</v>
      </c>
      <c r="BB748" t="s">
        <v>92</v>
      </c>
      <c r="BC748" s="1">
        <v>42423</v>
      </c>
      <c r="BD748" s="1">
        <v>42423</v>
      </c>
      <c r="BE748" t="s">
        <v>125</v>
      </c>
      <c r="BF748" t="s">
        <v>78</v>
      </c>
      <c r="BG748" t="s">
        <v>78</v>
      </c>
      <c r="BH748">
        <v>16384</v>
      </c>
      <c r="BI748">
        <v>0</v>
      </c>
      <c r="BJ748" t="s">
        <v>94</v>
      </c>
      <c r="BK748" t="s">
        <v>339</v>
      </c>
      <c r="BL748" t="s">
        <v>340</v>
      </c>
      <c r="BM748">
        <v>2</v>
      </c>
      <c r="BN748" t="s">
        <v>97</v>
      </c>
      <c r="BO748">
        <v>1</v>
      </c>
      <c r="BP748">
        <v>2</v>
      </c>
      <c r="BQ748">
        <v>9.9499999999999993</v>
      </c>
      <c r="BR748">
        <v>19.899999999999999</v>
      </c>
      <c r="BS748" t="s">
        <v>98</v>
      </c>
      <c r="BT748">
        <v>0</v>
      </c>
      <c r="BU748">
        <v>0</v>
      </c>
      <c r="BV748">
        <v>0</v>
      </c>
      <c r="BW748">
        <v>4.55</v>
      </c>
      <c r="BX748">
        <v>9.1</v>
      </c>
      <c r="BY748">
        <v>10.8</v>
      </c>
      <c r="BZ748">
        <v>54.2713567839196</v>
      </c>
      <c r="CA748" t="s">
        <v>99</v>
      </c>
      <c r="CB748" t="s">
        <v>78</v>
      </c>
    </row>
    <row r="749" spans="1:80" x14ac:dyDescent="0.25">
      <c r="A749" t="s">
        <v>1271</v>
      </c>
      <c r="B749" t="s">
        <v>202</v>
      </c>
      <c r="C749">
        <f>YEAR(Table_cherry_TWO_View_VY_SOP_Detail[[#This Row],[Document_Date]])</f>
        <v>2016</v>
      </c>
      <c r="D749">
        <f>MONTH(Table_cherry_TWO_View_VY_SOP_Detail[[#This Row],[Document_Date]])</f>
        <v>2</v>
      </c>
      <c r="E749" t="str">
        <f>TEXT(Table_cherry_TWO_View_VY_SOP_Detail[[#This Row],[Document_Date]], "yyyy-MMM")</f>
        <v>2016-Feb</v>
      </c>
      <c r="F749" s="3">
        <f>WEEKDAY(Table_cherry_TWO_View_VY_SOP_Detail[[#This Row],[Document_Date]])</f>
        <v>4</v>
      </c>
      <c r="G749">
        <f>WEEKNUM(Table_cherry_TWO_View_VY_SOP_Detail[[#This Row],[Document_Date]])</f>
        <v>9</v>
      </c>
      <c r="H749">
        <f ca="1">_xlfn.DAYS(Table_cherry_TWO_View_VY_SOP_Detail[[#This Row],[Due_Date]], Table_cherry_TWO_View_VY_SOP_Detail[[#This Row],[Today]])</f>
        <v>916</v>
      </c>
      <c r="I749" s="2">
        <f t="shared" ca="1" si="11"/>
        <v>41539</v>
      </c>
      <c r="J749" s="1">
        <v>42424</v>
      </c>
      <c r="K749" s="1">
        <v>42424</v>
      </c>
      <c r="L749" s="1">
        <v>42424</v>
      </c>
      <c r="M749" s="1">
        <v>42455</v>
      </c>
      <c r="N749">
        <v>154</v>
      </c>
      <c r="O749" t="s">
        <v>75</v>
      </c>
      <c r="P749" t="s">
        <v>333</v>
      </c>
      <c r="Q749" t="s">
        <v>334</v>
      </c>
      <c r="R749" t="s">
        <v>78</v>
      </c>
      <c r="S749" t="s">
        <v>125</v>
      </c>
      <c r="T749" t="s">
        <v>311</v>
      </c>
      <c r="U749" t="s">
        <v>311</v>
      </c>
      <c r="V749" t="s">
        <v>104</v>
      </c>
      <c r="W749" t="s">
        <v>104</v>
      </c>
      <c r="X749" t="s">
        <v>105</v>
      </c>
      <c r="Y749" t="s">
        <v>105</v>
      </c>
      <c r="Z749" t="s">
        <v>83</v>
      </c>
      <c r="AA749" t="s">
        <v>84</v>
      </c>
      <c r="AB749" t="s">
        <v>84</v>
      </c>
      <c r="AC749" t="s">
        <v>86</v>
      </c>
      <c r="AD749" t="s">
        <v>86</v>
      </c>
      <c r="AE749" t="s">
        <v>334</v>
      </c>
      <c r="AF749" t="s">
        <v>335</v>
      </c>
      <c r="AG749" t="s">
        <v>78</v>
      </c>
      <c r="AH749" t="s">
        <v>78</v>
      </c>
      <c r="AI749" t="s">
        <v>336</v>
      </c>
      <c r="AJ749" t="s">
        <v>108</v>
      </c>
      <c r="AK749" t="s">
        <v>337</v>
      </c>
      <c r="AL749" t="s">
        <v>91</v>
      </c>
      <c r="AM749" t="s">
        <v>86</v>
      </c>
      <c r="AN749" t="s">
        <v>334</v>
      </c>
      <c r="AO749" t="s">
        <v>335</v>
      </c>
      <c r="AP749" t="s">
        <v>78</v>
      </c>
      <c r="AQ749" t="s">
        <v>78</v>
      </c>
      <c r="AR749" t="s">
        <v>336</v>
      </c>
      <c r="AS749" t="s">
        <v>108</v>
      </c>
      <c r="AT749" t="s">
        <v>337</v>
      </c>
      <c r="AU749" t="s">
        <v>91</v>
      </c>
      <c r="AV749">
        <v>256.58999999999997</v>
      </c>
      <c r="AW749">
        <v>0</v>
      </c>
      <c r="AX749">
        <v>239.8</v>
      </c>
      <c r="AY749">
        <v>0</v>
      </c>
      <c r="AZ749">
        <v>0</v>
      </c>
      <c r="BA749">
        <v>16.79</v>
      </c>
      <c r="BB749" t="s">
        <v>92</v>
      </c>
      <c r="BC749" s="1">
        <v>42424</v>
      </c>
      <c r="BD749" s="1">
        <v>42424</v>
      </c>
      <c r="BE749" t="s">
        <v>125</v>
      </c>
      <c r="BF749" t="s">
        <v>78</v>
      </c>
      <c r="BG749" t="s">
        <v>78</v>
      </c>
      <c r="BH749">
        <v>16384</v>
      </c>
      <c r="BI749">
        <v>0</v>
      </c>
      <c r="BJ749" t="s">
        <v>94</v>
      </c>
      <c r="BK749" t="s">
        <v>342</v>
      </c>
      <c r="BL749" t="s">
        <v>343</v>
      </c>
      <c r="BM749">
        <v>4</v>
      </c>
      <c r="BN749" t="s">
        <v>97</v>
      </c>
      <c r="BO749">
        <v>1</v>
      </c>
      <c r="BP749">
        <v>4</v>
      </c>
      <c r="BQ749">
        <v>59.95</v>
      </c>
      <c r="BR749">
        <v>239.8</v>
      </c>
      <c r="BS749" t="s">
        <v>98</v>
      </c>
      <c r="BT749">
        <v>0</v>
      </c>
      <c r="BU749">
        <v>0</v>
      </c>
      <c r="BV749">
        <v>0</v>
      </c>
      <c r="BW749">
        <v>29.75</v>
      </c>
      <c r="BX749">
        <v>119</v>
      </c>
      <c r="BY749">
        <v>120.8</v>
      </c>
      <c r="BZ749">
        <v>50.375312760633861</v>
      </c>
      <c r="CA749" t="s">
        <v>99</v>
      </c>
      <c r="CB749" t="s">
        <v>78</v>
      </c>
    </row>
    <row r="750" spans="1:80" x14ac:dyDescent="0.25">
      <c r="A750" t="s">
        <v>1272</v>
      </c>
      <c r="B750" t="s">
        <v>202</v>
      </c>
      <c r="C750">
        <f>YEAR(Table_cherry_TWO_View_VY_SOP_Detail[[#This Row],[Document_Date]])</f>
        <v>2016</v>
      </c>
      <c r="D750">
        <f>MONTH(Table_cherry_TWO_View_VY_SOP_Detail[[#This Row],[Document_Date]])</f>
        <v>2</v>
      </c>
      <c r="E750" t="str">
        <f>TEXT(Table_cherry_TWO_View_VY_SOP_Detail[[#This Row],[Document_Date]], "yyyy-MMM")</f>
        <v>2016-Feb</v>
      </c>
      <c r="F750" s="3">
        <f>WEEKDAY(Table_cherry_TWO_View_VY_SOP_Detail[[#This Row],[Document_Date]])</f>
        <v>5</v>
      </c>
      <c r="G750">
        <f>WEEKNUM(Table_cherry_TWO_View_VY_SOP_Detail[[#This Row],[Document_Date]])</f>
        <v>9</v>
      </c>
      <c r="H750">
        <f ca="1">_xlfn.DAYS(Table_cherry_TWO_View_VY_SOP_Detail[[#This Row],[Due_Date]], Table_cherry_TWO_View_VY_SOP_Detail[[#This Row],[Today]])</f>
        <v>917</v>
      </c>
      <c r="I750" s="2">
        <f t="shared" ca="1" si="11"/>
        <v>41539</v>
      </c>
      <c r="J750" s="1">
        <v>42425</v>
      </c>
      <c r="K750" s="1">
        <v>42425</v>
      </c>
      <c r="L750" s="1">
        <v>42425</v>
      </c>
      <c r="M750" s="1">
        <v>42456</v>
      </c>
      <c r="N750">
        <v>155</v>
      </c>
      <c r="O750" t="s">
        <v>75</v>
      </c>
      <c r="P750" t="s">
        <v>142</v>
      </c>
      <c r="Q750" t="s">
        <v>143</v>
      </c>
      <c r="R750" t="s">
        <v>78</v>
      </c>
      <c r="S750" t="s">
        <v>125</v>
      </c>
      <c r="T750" t="s">
        <v>80</v>
      </c>
      <c r="U750" t="s">
        <v>80</v>
      </c>
      <c r="V750" t="s">
        <v>104</v>
      </c>
      <c r="W750" t="s">
        <v>104</v>
      </c>
      <c r="X750" t="s">
        <v>105</v>
      </c>
      <c r="Y750" t="s">
        <v>105</v>
      </c>
      <c r="Z750" t="s">
        <v>83</v>
      </c>
      <c r="AA750" t="s">
        <v>145</v>
      </c>
      <c r="AB750" t="s">
        <v>145</v>
      </c>
      <c r="AC750" t="s">
        <v>86</v>
      </c>
      <c r="AD750" t="s">
        <v>80</v>
      </c>
      <c r="AE750" t="s">
        <v>143</v>
      </c>
      <c r="AF750" t="s">
        <v>146</v>
      </c>
      <c r="AG750" t="s">
        <v>78</v>
      </c>
      <c r="AH750" t="s">
        <v>78</v>
      </c>
      <c r="AI750" t="s">
        <v>147</v>
      </c>
      <c r="AJ750" t="s">
        <v>148</v>
      </c>
      <c r="AK750" t="s">
        <v>149</v>
      </c>
      <c r="AL750" t="s">
        <v>91</v>
      </c>
      <c r="AM750" t="s">
        <v>80</v>
      </c>
      <c r="AN750" t="s">
        <v>143</v>
      </c>
      <c r="AO750" t="s">
        <v>146</v>
      </c>
      <c r="AP750" t="s">
        <v>78</v>
      </c>
      <c r="AQ750" t="s">
        <v>78</v>
      </c>
      <c r="AR750" t="s">
        <v>147</v>
      </c>
      <c r="AS750" t="s">
        <v>148</v>
      </c>
      <c r="AT750" t="s">
        <v>149</v>
      </c>
      <c r="AU750" t="s">
        <v>91</v>
      </c>
      <c r="AV750">
        <v>406.5</v>
      </c>
      <c r="AW750">
        <v>0</v>
      </c>
      <c r="AX750">
        <v>379.9</v>
      </c>
      <c r="AY750">
        <v>0</v>
      </c>
      <c r="AZ750">
        <v>0</v>
      </c>
      <c r="BA750">
        <v>26.6</v>
      </c>
      <c r="BB750" t="s">
        <v>92</v>
      </c>
      <c r="BC750" s="1">
        <v>42425</v>
      </c>
      <c r="BD750" s="1">
        <v>42425</v>
      </c>
      <c r="BE750" t="s">
        <v>125</v>
      </c>
      <c r="BF750" t="s">
        <v>78</v>
      </c>
      <c r="BG750" t="s">
        <v>78</v>
      </c>
      <c r="BH750">
        <v>16384</v>
      </c>
      <c r="BI750">
        <v>0</v>
      </c>
      <c r="BJ750" t="s">
        <v>94</v>
      </c>
      <c r="BK750" t="s">
        <v>245</v>
      </c>
      <c r="BL750" t="s">
        <v>246</v>
      </c>
      <c r="BM750">
        <v>2</v>
      </c>
      <c r="BN750" t="s">
        <v>97</v>
      </c>
      <c r="BO750">
        <v>1</v>
      </c>
      <c r="BP750">
        <v>2</v>
      </c>
      <c r="BQ750">
        <v>189.95</v>
      </c>
      <c r="BR750">
        <v>379.9</v>
      </c>
      <c r="BS750" t="s">
        <v>98</v>
      </c>
      <c r="BT750">
        <v>0</v>
      </c>
      <c r="BU750">
        <v>0</v>
      </c>
      <c r="BV750">
        <v>0</v>
      </c>
      <c r="BW750">
        <v>93.55</v>
      </c>
      <c r="BX750">
        <v>187.1</v>
      </c>
      <c r="BY750">
        <v>192.8</v>
      </c>
      <c r="BZ750">
        <v>50.75019742037378</v>
      </c>
      <c r="CA750" t="s">
        <v>221</v>
      </c>
      <c r="CB750" t="s">
        <v>222</v>
      </c>
    </row>
    <row r="751" spans="1:80" x14ac:dyDescent="0.25">
      <c r="A751" t="s">
        <v>1273</v>
      </c>
      <c r="B751" t="s">
        <v>202</v>
      </c>
      <c r="C751">
        <f>YEAR(Table_cherry_TWO_View_VY_SOP_Detail[[#This Row],[Document_Date]])</f>
        <v>2016</v>
      </c>
      <c r="D751">
        <f>MONTH(Table_cherry_TWO_View_VY_SOP_Detail[[#This Row],[Document_Date]])</f>
        <v>2</v>
      </c>
      <c r="E751" t="str">
        <f>TEXT(Table_cherry_TWO_View_VY_SOP_Detail[[#This Row],[Document_Date]], "yyyy-MMM")</f>
        <v>2016-Feb</v>
      </c>
      <c r="F751" s="3">
        <f>WEEKDAY(Table_cherry_TWO_View_VY_SOP_Detail[[#This Row],[Document_Date]])</f>
        <v>5</v>
      </c>
      <c r="G751">
        <f>WEEKNUM(Table_cherry_TWO_View_VY_SOP_Detail[[#This Row],[Document_Date]])</f>
        <v>9</v>
      </c>
      <c r="H751">
        <f ca="1">_xlfn.DAYS(Table_cherry_TWO_View_VY_SOP_Detail[[#This Row],[Due_Date]], Table_cherry_TWO_View_VY_SOP_Detail[[#This Row],[Today]])</f>
        <v>917</v>
      </c>
      <c r="I751" s="2">
        <f t="shared" ca="1" si="11"/>
        <v>41539</v>
      </c>
      <c r="J751" s="1">
        <v>42425</v>
      </c>
      <c r="K751" s="1">
        <v>42425</v>
      </c>
      <c r="L751" s="1">
        <v>42425</v>
      </c>
      <c r="M751" s="1">
        <v>42456</v>
      </c>
      <c r="N751">
        <v>156</v>
      </c>
      <c r="O751" t="s">
        <v>75</v>
      </c>
      <c r="P751" t="s">
        <v>76</v>
      </c>
      <c r="Q751" t="s">
        <v>77</v>
      </c>
      <c r="R751" t="s">
        <v>78</v>
      </c>
      <c r="S751" t="s">
        <v>125</v>
      </c>
      <c r="T751" t="s">
        <v>80</v>
      </c>
      <c r="U751" t="s">
        <v>80</v>
      </c>
      <c r="V751" t="s">
        <v>81</v>
      </c>
      <c r="W751" t="s">
        <v>81</v>
      </c>
      <c r="X751" t="s">
        <v>82</v>
      </c>
      <c r="Y751" t="s">
        <v>82</v>
      </c>
      <c r="Z751" t="s">
        <v>83</v>
      </c>
      <c r="AA751" t="s">
        <v>84</v>
      </c>
      <c r="AB751" t="s">
        <v>84</v>
      </c>
      <c r="AC751" t="s">
        <v>85</v>
      </c>
      <c r="AD751" t="s">
        <v>86</v>
      </c>
      <c r="AE751" t="s">
        <v>77</v>
      </c>
      <c r="AF751" t="s">
        <v>87</v>
      </c>
      <c r="AG751" t="s">
        <v>78</v>
      </c>
      <c r="AH751" t="s">
        <v>78</v>
      </c>
      <c r="AI751" t="s">
        <v>88</v>
      </c>
      <c r="AJ751" t="s">
        <v>89</v>
      </c>
      <c r="AK751" t="s">
        <v>90</v>
      </c>
      <c r="AL751" t="s">
        <v>91</v>
      </c>
      <c r="AM751" t="s">
        <v>86</v>
      </c>
      <c r="AN751" t="s">
        <v>77</v>
      </c>
      <c r="AO751" t="s">
        <v>87</v>
      </c>
      <c r="AP751" t="s">
        <v>78</v>
      </c>
      <c r="AQ751" t="s">
        <v>78</v>
      </c>
      <c r="AR751" t="s">
        <v>88</v>
      </c>
      <c r="AS751" t="s">
        <v>89</v>
      </c>
      <c r="AT751" t="s">
        <v>90</v>
      </c>
      <c r="AU751" t="s">
        <v>91</v>
      </c>
      <c r="AV751">
        <v>652.65</v>
      </c>
      <c r="AW751">
        <v>0</v>
      </c>
      <c r="AX751">
        <v>609.95000000000005</v>
      </c>
      <c r="AY751">
        <v>0</v>
      </c>
      <c r="AZ751">
        <v>0</v>
      </c>
      <c r="BA751">
        <v>42.7</v>
      </c>
      <c r="BB751" t="s">
        <v>92</v>
      </c>
      <c r="BC751" s="1">
        <v>42425</v>
      </c>
      <c r="BD751" s="1">
        <v>42425</v>
      </c>
      <c r="BE751" t="s">
        <v>125</v>
      </c>
      <c r="BF751" t="s">
        <v>78</v>
      </c>
      <c r="BG751" t="s">
        <v>78</v>
      </c>
      <c r="BH751">
        <v>16384</v>
      </c>
      <c r="BI751">
        <v>0</v>
      </c>
      <c r="BJ751" t="s">
        <v>94</v>
      </c>
      <c r="BK751" t="s">
        <v>234</v>
      </c>
      <c r="BL751" t="s">
        <v>235</v>
      </c>
      <c r="BM751">
        <v>1</v>
      </c>
      <c r="BN751" t="s">
        <v>97</v>
      </c>
      <c r="BO751">
        <v>1</v>
      </c>
      <c r="BP751">
        <v>1</v>
      </c>
      <c r="BQ751">
        <v>609.95000000000005</v>
      </c>
      <c r="BR751">
        <v>609.95000000000005</v>
      </c>
      <c r="BS751" t="s">
        <v>98</v>
      </c>
      <c r="BT751">
        <v>0</v>
      </c>
      <c r="BU751">
        <v>0</v>
      </c>
      <c r="BV751">
        <v>0</v>
      </c>
      <c r="BW751">
        <v>301.54000000000002</v>
      </c>
      <c r="BX751">
        <v>301.54000000000002</v>
      </c>
      <c r="BY751">
        <v>308.41000000000003</v>
      </c>
      <c r="BZ751">
        <v>50.563160914829083</v>
      </c>
      <c r="CA751" t="s">
        <v>99</v>
      </c>
      <c r="CB751" t="s">
        <v>78</v>
      </c>
    </row>
    <row r="752" spans="1:80" x14ac:dyDescent="0.25">
      <c r="A752" t="s">
        <v>1274</v>
      </c>
      <c r="B752" t="s">
        <v>202</v>
      </c>
      <c r="C752">
        <f>YEAR(Table_cherry_TWO_View_VY_SOP_Detail[[#This Row],[Document_Date]])</f>
        <v>2016</v>
      </c>
      <c r="D752">
        <f>MONTH(Table_cherry_TWO_View_VY_SOP_Detail[[#This Row],[Document_Date]])</f>
        <v>2</v>
      </c>
      <c r="E752" t="str">
        <f>TEXT(Table_cherry_TWO_View_VY_SOP_Detail[[#This Row],[Document_Date]], "yyyy-MMM")</f>
        <v>2016-Feb</v>
      </c>
      <c r="F752" s="3">
        <f>WEEKDAY(Table_cherry_TWO_View_VY_SOP_Detail[[#This Row],[Document_Date]])</f>
        <v>6</v>
      </c>
      <c r="G752">
        <f>WEEKNUM(Table_cherry_TWO_View_VY_SOP_Detail[[#This Row],[Document_Date]])</f>
        <v>9</v>
      </c>
      <c r="H752">
        <f ca="1">_xlfn.DAYS(Table_cherry_TWO_View_VY_SOP_Detail[[#This Row],[Due_Date]], Table_cherry_TWO_View_VY_SOP_Detail[[#This Row],[Today]])</f>
        <v>918</v>
      </c>
      <c r="I752" s="2">
        <f t="shared" ca="1" si="11"/>
        <v>41539</v>
      </c>
      <c r="J752" s="1">
        <v>42426</v>
      </c>
      <c r="K752" s="1">
        <v>42426</v>
      </c>
      <c r="L752" s="1">
        <v>42426</v>
      </c>
      <c r="M752" s="1">
        <v>42457</v>
      </c>
      <c r="N752">
        <v>157</v>
      </c>
      <c r="O752" t="s">
        <v>75</v>
      </c>
      <c r="P752" t="s">
        <v>316</v>
      </c>
      <c r="Q752" t="s">
        <v>317</v>
      </c>
      <c r="R752" t="s">
        <v>78</v>
      </c>
      <c r="S752" t="s">
        <v>125</v>
      </c>
      <c r="T752" t="s">
        <v>80</v>
      </c>
      <c r="U752" t="s">
        <v>80</v>
      </c>
      <c r="V752" t="s">
        <v>318</v>
      </c>
      <c r="W752" t="s">
        <v>318</v>
      </c>
      <c r="X752" t="s">
        <v>319</v>
      </c>
      <c r="Y752" t="s">
        <v>319</v>
      </c>
      <c r="Z752" t="s">
        <v>83</v>
      </c>
      <c r="AA752" t="s">
        <v>84</v>
      </c>
      <c r="AB752" t="s">
        <v>84</v>
      </c>
      <c r="AC752" t="s">
        <v>85</v>
      </c>
      <c r="AD752" t="s">
        <v>86</v>
      </c>
      <c r="AE752" t="s">
        <v>317</v>
      </c>
      <c r="AF752" t="s">
        <v>320</v>
      </c>
      <c r="AG752" t="s">
        <v>78</v>
      </c>
      <c r="AH752" t="s">
        <v>78</v>
      </c>
      <c r="AI752" t="s">
        <v>321</v>
      </c>
      <c r="AJ752" t="s">
        <v>322</v>
      </c>
      <c r="AK752" t="s">
        <v>323</v>
      </c>
      <c r="AL752" t="s">
        <v>124</v>
      </c>
      <c r="AM752" t="s">
        <v>86</v>
      </c>
      <c r="AN752" t="s">
        <v>317</v>
      </c>
      <c r="AO752" t="s">
        <v>320</v>
      </c>
      <c r="AP752" t="s">
        <v>78</v>
      </c>
      <c r="AQ752" t="s">
        <v>78</v>
      </c>
      <c r="AR752" t="s">
        <v>321</v>
      </c>
      <c r="AS752" t="s">
        <v>322</v>
      </c>
      <c r="AT752" t="s">
        <v>323</v>
      </c>
      <c r="AU752" t="s">
        <v>124</v>
      </c>
      <c r="AV752">
        <v>117.65</v>
      </c>
      <c r="AW752">
        <v>0</v>
      </c>
      <c r="AX752">
        <v>109.95</v>
      </c>
      <c r="AY752">
        <v>0</v>
      </c>
      <c r="AZ752">
        <v>0</v>
      </c>
      <c r="BA752">
        <v>7.7</v>
      </c>
      <c r="BB752" t="s">
        <v>92</v>
      </c>
      <c r="BC752" s="1">
        <v>42426</v>
      </c>
      <c r="BD752" s="1">
        <v>42426</v>
      </c>
      <c r="BE752" t="s">
        <v>125</v>
      </c>
      <c r="BF752" t="s">
        <v>78</v>
      </c>
      <c r="BG752" t="s">
        <v>78</v>
      </c>
      <c r="BH752">
        <v>16384</v>
      </c>
      <c r="BI752">
        <v>0</v>
      </c>
      <c r="BJ752" t="s">
        <v>94</v>
      </c>
      <c r="BK752" t="s">
        <v>138</v>
      </c>
      <c r="BL752" t="s">
        <v>139</v>
      </c>
      <c r="BM752">
        <v>1</v>
      </c>
      <c r="BN752" t="s">
        <v>97</v>
      </c>
      <c r="BO752">
        <v>1</v>
      </c>
      <c r="BP752">
        <v>1</v>
      </c>
      <c r="BQ752">
        <v>109.95</v>
      </c>
      <c r="BR752">
        <v>109.95</v>
      </c>
      <c r="BS752" t="s">
        <v>98</v>
      </c>
      <c r="BT752">
        <v>0</v>
      </c>
      <c r="BU752">
        <v>0</v>
      </c>
      <c r="BV752">
        <v>0</v>
      </c>
      <c r="BW752">
        <v>50.25</v>
      </c>
      <c r="BX752">
        <v>50.25</v>
      </c>
      <c r="BY752">
        <v>59.7</v>
      </c>
      <c r="BZ752">
        <v>54.297407912687589</v>
      </c>
      <c r="CA752" t="s">
        <v>99</v>
      </c>
      <c r="CB752" t="s">
        <v>78</v>
      </c>
    </row>
    <row r="753" spans="1:80" x14ac:dyDescent="0.25">
      <c r="A753" t="s">
        <v>1275</v>
      </c>
      <c r="B753" t="s">
        <v>202</v>
      </c>
      <c r="C753">
        <f>YEAR(Table_cherry_TWO_View_VY_SOP_Detail[[#This Row],[Document_Date]])</f>
        <v>2016</v>
      </c>
      <c r="D753">
        <f>MONTH(Table_cherry_TWO_View_VY_SOP_Detail[[#This Row],[Document_Date]])</f>
        <v>2</v>
      </c>
      <c r="E753" t="str">
        <f>TEXT(Table_cherry_TWO_View_VY_SOP_Detail[[#This Row],[Document_Date]], "yyyy-MMM")</f>
        <v>2016-Feb</v>
      </c>
      <c r="F753" s="3">
        <f>WEEKDAY(Table_cherry_TWO_View_VY_SOP_Detail[[#This Row],[Document_Date]])</f>
        <v>7</v>
      </c>
      <c r="G753">
        <f>WEEKNUM(Table_cherry_TWO_View_VY_SOP_Detail[[#This Row],[Document_Date]])</f>
        <v>9</v>
      </c>
      <c r="H753">
        <f ca="1">_xlfn.DAYS(Table_cherry_TWO_View_VY_SOP_Detail[[#This Row],[Due_Date]], Table_cherry_TWO_View_VY_SOP_Detail[[#This Row],[Today]])</f>
        <v>919</v>
      </c>
      <c r="I753" s="2">
        <f t="shared" ca="1" si="11"/>
        <v>41539</v>
      </c>
      <c r="J753" s="1">
        <v>42427</v>
      </c>
      <c r="K753" s="1">
        <v>42427</v>
      </c>
      <c r="L753" s="1">
        <v>42427</v>
      </c>
      <c r="M753" s="1">
        <v>42458</v>
      </c>
      <c r="N753">
        <v>158</v>
      </c>
      <c r="O753" t="s">
        <v>75</v>
      </c>
      <c r="P753" t="s">
        <v>309</v>
      </c>
      <c r="Q753" t="s">
        <v>310</v>
      </c>
      <c r="R753" t="s">
        <v>78</v>
      </c>
      <c r="S753" t="s">
        <v>125</v>
      </c>
      <c r="T753" t="s">
        <v>311</v>
      </c>
      <c r="U753" t="s">
        <v>311</v>
      </c>
      <c r="V753" t="s">
        <v>267</v>
      </c>
      <c r="W753" t="s">
        <v>267</v>
      </c>
      <c r="X753" t="s">
        <v>268</v>
      </c>
      <c r="Y753" t="s">
        <v>268</v>
      </c>
      <c r="Z753" t="s">
        <v>83</v>
      </c>
      <c r="AA753" t="s">
        <v>84</v>
      </c>
      <c r="AB753" t="s">
        <v>84</v>
      </c>
      <c r="AC753" t="s">
        <v>86</v>
      </c>
      <c r="AD753" t="s">
        <v>86</v>
      </c>
      <c r="AE753" t="s">
        <v>310</v>
      </c>
      <c r="AF753" t="s">
        <v>312</v>
      </c>
      <c r="AG753" t="s">
        <v>78</v>
      </c>
      <c r="AH753" t="s">
        <v>78</v>
      </c>
      <c r="AI753" t="s">
        <v>313</v>
      </c>
      <c r="AJ753" t="s">
        <v>278</v>
      </c>
      <c r="AK753" t="s">
        <v>314</v>
      </c>
      <c r="AL753" t="s">
        <v>91</v>
      </c>
      <c r="AM753" t="s">
        <v>86</v>
      </c>
      <c r="AN753" t="s">
        <v>310</v>
      </c>
      <c r="AO753" t="s">
        <v>312</v>
      </c>
      <c r="AP753" t="s">
        <v>78</v>
      </c>
      <c r="AQ753" t="s">
        <v>78</v>
      </c>
      <c r="AR753" t="s">
        <v>313</v>
      </c>
      <c r="AS753" t="s">
        <v>278</v>
      </c>
      <c r="AT753" t="s">
        <v>314</v>
      </c>
      <c r="AU753" t="s">
        <v>91</v>
      </c>
      <c r="AV753">
        <v>609.75</v>
      </c>
      <c r="AW753">
        <v>0</v>
      </c>
      <c r="AX753">
        <v>569.85</v>
      </c>
      <c r="AY753">
        <v>0</v>
      </c>
      <c r="AZ753">
        <v>0</v>
      </c>
      <c r="BA753">
        <v>39.9</v>
      </c>
      <c r="BB753" t="s">
        <v>92</v>
      </c>
      <c r="BC753" s="1">
        <v>42427</v>
      </c>
      <c r="BD753" s="1">
        <v>42427</v>
      </c>
      <c r="BE753" t="s">
        <v>125</v>
      </c>
      <c r="BF753" t="s">
        <v>78</v>
      </c>
      <c r="BG753" t="s">
        <v>78</v>
      </c>
      <c r="BH753">
        <v>16384</v>
      </c>
      <c r="BI753">
        <v>0</v>
      </c>
      <c r="BJ753" t="s">
        <v>94</v>
      </c>
      <c r="BK753" t="s">
        <v>219</v>
      </c>
      <c r="BL753" t="s">
        <v>220</v>
      </c>
      <c r="BM753">
        <v>3</v>
      </c>
      <c r="BN753" t="s">
        <v>97</v>
      </c>
      <c r="BO753">
        <v>1</v>
      </c>
      <c r="BP753">
        <v>3</v>
      </c>
      <c r="BQ753">
        <v>189.95</v>
      </c>
      <c r="BR753">
        <v>569.85</v>
      </c>
      <c r="BS753" t="s">
        <v>98</v>
      </c>
      <c r="BT753">
        <v>0</v>
      </c>
      <c r="BU753">
        <v>0</v>
      </c>
      <c r="BV753">
        <v>0</v>
      </c>
      <c r="BW753">
        <v>90.88</v>
      </c>
      <c r="BX753">
        <v>272.64</v>
      </c>
      <c r="BY753">
        <v>297.20999999999998</v>
      </c>
      <c r="BZ753">
        <v>52.155830481705713</v>
      </c>
      <c r="CA753" t="s">
        <v>221</v>
      </c>
      <c r="CB753" t="s">
        <v>222</v>
      </c>
    </row>
    <row r="754" spans="1:80" x14ac:dyDescent="0.25">
      <c r="A754" t="s">
        <v>1276</v>
      </c>
      <c r="B754" t="s">
        <v>202</v>
      </c>
      <c r="C754">
        <f>YEAR(Table_cherry_TWO_View_VY_SOP_Detail[[#This Row],[Document_Date]])</f>
        <v>2016</v>
      </c>
      <c r="D754">
        <f>MONTH(Table_cherry_TWO_View_VY_SOP_Detail[[#This Row],[Document_Date]])</f>
        <v>2</v>
      </c>
      <c r="E754" t="str">
        <f>TEXT(Table_cherry_TWO_View_VY_SOP_Detail[[#This Row],[Document_Date]], "yyyy-MMM")</f>
        <v>2016-Feb</v>
      </c>
      <c r="F754" s="3">
        <f>WEEKDAY(Table_cherry_TWO_View_VY_SOP_Detail[[#This Row],[Document_Date]])</f>
        <v>1</v>
      </c>
      <c r="G754">
        <f>WEEKNUM(Table_cherry_TWO_View_VY_SOP_Detail[[#This Row],[Document_Date]])</f>
        <v>10</v>
      </c>
      <c r="H754">
        <f ca="1">_xlfn.DAYS(Table_cherry_TWO_View_VY_SOP_Detail[[#This Row],[Due_Date]], Table_cherry_TWO_View_VY_SOP_Detail[[#This Row],[Today]])</f>
        <v>920</v>
      </c>
      <c r="I754" s="2">
        <f t="shared" ca="1" si="11"/>
        <v>41539</v>
      </c>
      <c r="J754" s="1">
        <v>42428</v>
      </c>
      <c r="K754" s="1">
        <v>42428</v>
      </c>
      <c r="L754" s="1">
        <v>42428</v>
      </c>
      <c r="M754" s="1">
        <v>42459</v>
      </c>
      <c r="N754">
        <v>159</v>
      </c>
      <c r="O754" t="s">
        <v>75</v>
      </c>
      <c r="P754" t="s">
        <v>248</v>
      </c>
      <c r="Q754" t="s">
        <v>249</v>
      </c>
      <c r="R754" t="s">
        <v>78</v>
      </c>
      <c r="S754" t="s">
        <v>125</v>
      </c>
      <c r="T754" t="s">
        <v>311</v>
      </c>
      <c r="U754" t="s">
        <v>311</v>
      </c>
      <c r="V754" t="s">
        <v>104</v>
      </c>
      <c r="W754" t="s">
        <v>104</v>
      </c>
      <c r="X754" t="s">
        <v>105</v>
      </c>
      <c r="Y754" t="s">
        <v>105</v>
      </c>
      <c r="Z754" t="s">
        <v>83</v>
      </c>
      <c r="AA754" t="s">
        <v>84</v>
      </c>
      <c r="AB754" t="s">
        <v>84</v>
      </c>
      <c r="AC754" t="s">
        <v>85</v>
      </c>
      <c r="AD754" t="s">
        <v>86</v>
      </c>
      <c r="AE754" t="s">
        <v>249</v>
      </c>
      <c r="AF754" t="s">
        <v>251</v>
      </c>
      <c r="AG754" t="s">
        <v>78</v>
      </c>
      <c r="AH754" t="s">
        <v>78</v>
      </c>
      <c r="AI754" t="s">
        <v>147</v>
      </c>
      <c r="AJ754" t="s">
        <v>148</v>
      </c>
      <c r="AK754" t="s">
        <v>252</v>
      </c>
      <c r="AL754" t="s">
        <v>91</v>
      </c>
      <c r="AM754" t="s">
        <v>86</v>
      </c>
      <c r="AN754" t="s">
        <v>249</v>
      </c>
      <c r="AO754" t="s">
        <v>251</v>
      </c>
      <c r="AP754" t="s">
        <v>78</v>
      </c>
      <c r="AQ754" t="s">
        <v>78</v>
      </c>
      <c r="AR754" t="s">
        <v>147</v>
      </c>
      <c r="AS754" t="s">
        <v>148</v>
      </c>
      <c r="AT754" t="s">
        <v>252</v>
      </c>
      <c r="AU754" t="s">
        <v>91</v>
      </c>
      <c r="AV754">
        <v>1219.49</v>
      </c>
      <c r="AW754">
        <v>0</v>
      </c>
      <c r="AX754">
        <v>1139.7</v>
      </c>
      <c r="AY754">
        <v>0</v>
      </c>
      <c r="AZ754">
        <v>0</v>
      </c>
      <c r="BA754">
        <v>79.790000000000006</v>
      </c>
      <c r="BB754" t="s">
        <v>92</v>
      </c>
      <c r="BC754" s="1">
        <v>42428</v>
      </c>
      <c r="BD754" s="1">
        <v>42428</v>
      </c>
      <c r="BE754" t="s">
        <v>125</v>
      </c>
      <c r="BF754" t="s">
        <v>78</v>
      </c>
      <c r="BG754" t="s">
        <v>78</v>
      </c>
      <c r="BH754">
        <v>16384</v>
      </c>
      <c r="BI754">
        <v>0</v>
      </c>
      <c r="BJ754" t="s">
        <v>94</v>
      </c>
      <c r="BK754" t="s">
        <v>808</v>
      </c>
      <c r="BL754" t="s">
        <v>809</v>
      </c>
      <c r="BM754">
        <v>6</v>
      </c>
      <c r="BN754" t="s">
        <v>97</v>
      </c>
      <c r="BO754">
        <v>1</v>
      </c>
      <c r="BP754">
        <v>6</v>
      </c>
      <c r="BQ754">
        <v>189.95</v>
      </c>
      <c r="BR754">
        <v>1139.7</v>
      </c>
      <c r="BS754" t="s">
        <v>98</v>
      </c>
      <c r="BT754">
        <v>0</v>
      </c>
      <c r="BU754">
        <v>0</v>
      </c>
      <c r="BV754">
        <v>0</v>
      </c>
      <c r="BW754">
        <v>91.59</v>
      </c>
      <c r="BX754">
        <v>549.54</v>
      </c>
      <c r="BY754">
        <v>590.16</v>
      </c>
      <c r="BZ754">
        <v>51.782047907344037</v>
      </c>
      <c r="CA754" t="s">
        <v>221</v>
      </c>
      <c r="CB754" t="s">
        <v>222</v>
      </c>
    </row>
    <row r="755" spans="1:80" x14ac:dyDescent="0.25">
      <c r="A755" t="s">
        <v>1277</v>
      </c>
      <c r="B755" t="s">
        <v>202</v>
      </c>
      <c r="C755">
        <f>YEAR(Table_cherry_TWO_View_VY_SOP_Detail[[#This Row],[Document_Date]])</f>
        <v>2016</v>
      </c>
      <c r="D755">
        <f>MONTH(Table_cherry_TWO_View_VY_SOP_Detail[[#This Row],[Document_Date]])</f>
        <v>2</v>
      </c>
      <c r="E755" t="str">
        <f>TEXT(Table_cherry_TWO_View_VY_SOP_Detail[[#This Row],[Document_Date]], "yyyy-MMM")</f>
        <v>2016-Feb</v>
      </c>
      <c r="F755" s="3">
        <f>WEEKDAY(Table_cherry_TWO_View_VY_SOP_Detail[[#This Row],[Document_Date]])</f>
        <v>1</v>
      </c>
      <c r="G755">
        <f>WEEKNUM(Table_cherry_TWO_View_VY_SOP_Detail[[#This Row],[Document_Date]])</f>
        <v>10</v>
      </c>
      <c r="H755">
        <f ca="1">_xlfn.DAYS(Table_cherry_TWO_View_VY_SOP_Detail[[#This Row],[Due_Date]], Table_cherry_TWO_View_VY_SOP_Detail[[#This Row],[Today]])</f>
        <v>920</v>
      </c>
      <c r="I755" s="2">
        <f t="shared" ca="1" si="11"/>
        <v>41539</v>
      </c>
      <c r="J755" s="1">
        <v>42428</v>
      </c>
      <c r="K755" s="1">
        <v>42428</v>
      </c>
      <c r="L755" s="1">
        <v>42428</v>
      </c>
      <c r="M755" s="1">
        <v>42459</v>
      </c>
      <c r="N755">
        <v>160</v>
      </c>
      <c r="O755" t="s">
        <v>75</v>
      </c>
      <c r="P755" t="s">
        <v>256</v>
      </c>
      <c r="Q755" t="s">
        <v>257</v>
      </c>
      <c r="R755" t="s">
        <v>78</v>
      </c>
      <c r="S755" t="s">
        <v>125</v>
      </c>
      <c r="T755" t="s">
        <v>311</v>
      </c>
      <c r="U755" t="s">
        <v>311</v>
      </c>
      <c r="V755" t="s">
        <v>239</v>
      </c>
      <c r="W755" t="s">
        <v>239</v>
      </c>
      <c r="X755" t="s">
        <v>240</v>
      </c>
      <c r="Y755" t="s">
        <v>240</v>
      </c>
      <c r="Z755" t="s">
        <v>83</v>
      </c>
      <c r="AA755" t="s">
        <v>84</v>
      </c>
      <c r="AB755" t="s">
        <v>84</v>
      </c>
      <c r="AC755" t="s">
        <v>85</v>
      </c>
      <c r="AD755" t="s">
        <v>86</v>
      </c>
      <c r="AE755" t="s">
        <v>257</v>
      </c>
      <c r="AF755" t="s">
        <v>258</v>
      </c>
      <c r="AG755" t="s">
        <v>78</v>
      </c>
      <c r="AH755" t="s">
        <v>78</v>
      </c>
      <c r="AI755" t="s">
        <v>259</v>
      </c>
      <c r="AJ755" t="s">
        <v>260</v>
      </c>
      <c r="AK755" t="s">
        <v>261</v>
      </c>
      <c r="AL755" t="s">
        <v>124</v>
      </c>
      <c r="AM755" t="s">
        <v>86</v>
      </c>
      <c r="AN755" t="s">
        <v>257</v>
      </c>
      <c r="AO755" t="s">
        <v>258</v>
      </c>
      <c r="AP755" t="s">
        <v>78</v>
      </c>
      <c r="AQ755" t="s">
        <v>78</v>
      </c>
      <c r="AR755" t="s">
        <v>259</v>
      </c>
      <c r="AS755" t="s">
        <v>260</v>
      </c>
      <c r="AT755" t="s">
        <v>261</v>
      </c>
      <c r="AU755" t="s">
        <v>124</v>
      </c>
      <c r="AV755">
        <v>812.99</v>
      </c>
      <c r="AW755">
        <v>0</v>
      </c>
      <c r="AX755">
        <v>759.8</v>
      </c>
      <c r="AY755">
        <v>0</v>
      </c>
      <c r="AZ755">
        <v>0</v>
      </c>
      <c r="BA755">
        <v>53.19</v>
      </c>
      <c r="BB755" t="s">
        <v>92</v>
      </c>
      <c r="BC755" s="1">
        <v>42428</v>
      </c>
      <c r="BD755" s="1">
        <v>42428</v>
      </c>
      <c r="BE755" t="s">
        <v>125</v>
      </c>
      <c r="BF755" t="s">
        <v>78</v>
      </c>
      <c r="BG755" t="s">
        <v>78</v>
      </c>
      <c r="BH755">
        <v>16384</v>
      </c>
      <c r="BI755">
        <v>0</v>
      </c>
      <c r="BJ755" t="s">
        <v>94</v>
      </c>
      <c r="BK755" t="s">
        <v>938</v>
      </c>
      <c r="BL755" t="s">
        <v>939</v>
      </c>
      <c r="BM755">
        <v>4</v>
      </c>
      <c r="BN755" t="s">
        <v>97</v>
      </c>
      <c r="BO755">
        <v>1</v>
      </c>
      <c r="BP755">
        <v>4</v>
      </c>
      <c r="BQ755">
        <v>189.95</v>
      </c>
      <c r="BR755">
        <v>759.8</v>
      </c>
      <c r="BS755" t="s">
        <v>98</v>
      </c>
      <c r="BT755">
        <v>0</v>
      </c>
      <c r="BU755">
        <v>0</v>
      </c>
      <c r="BV755">
        <v>0</v>
      </c>
      <c r="BW755">
        <v>91.59</v>
      </c>
      <c r="BX755">
        <v>366.36</v>
      </c>
      <c r="BY755">
        <v>393.44</v>
      </c>
      <c r="BZ755">
        <v>51.782047907344037</v>
      </c>
      <c r="CA755" t="s">
        <v>221</v>
      </c>
      <c r="CB755" t="s">
        <v>222</v>
      </c>
    </row>
    <row r="756" spans="1:80" x14ac:dyDescent="0.25">
      <c r="A756" t="s">
        <v>1278</v>
      </c>
      <c r="B756" t="s">
        <v>202</v>
      </c>
      <c r="C756">
        <f>YEAR(Table_cherry_TWO_View_VY_SOP_Detail[[#This Row],[Document_Date]])</f>
        <v>2016</v>
      </c>
      <c r="D756">
        <f>MONTH(Table_cherry_TWO_View_VY_SOP_Detail[[#This Row],[Document_Date]])</f>
        <v>3</v>
      </c>
      <c r="E756" t="str">
        <f>TEXT(Table_cherry_TWO_View_VY_SOP_Detail[[#This Row],[Document_Date]], "yyyy-MMM")</f>
        <v>2016-Mar</v>
      </c>
      <c r="F756" s="3">
        <f>WEEKDAY(Table_cherry_TWO_View_VY_SOP_Detail[[#This Row],[Document_Date]])</f>
        <v>3</v>
      </c>
      <c r="G756">
        <f>WEEKNUM(Table_cherry_TWO_View_VY_SOP_Detail[[#This Row],[Document_Date]])</f>
        <v>10</v>
      </c>
      <c r="H756">
        <f ca="1">_xlfn.DAYS(Table_cherry_TWO_View_VY_SOP_Detail[[#This Row],[Due_Date]], Table_cherry_TWO_View_VY_SOP_Detail[[#This Row],[Today]])</f>
        <v>921</v>
      </c>
      <c r="I756" s="2">
        <f t="shared" ca="1" si="11"/>
        <v>41539</v>
      </c>
      <c r="J756" s="1">
        <v>42430</v>
      </c>
      <c r="K756" s="1">
        <v>42430</v>
      </c>
      <c r="L756" s="1">
        <v>42430</v>
      </c>
      <c r="M756" s="1">
        <v>42460</v>
      </c>
      <c r="N756">
        <v>161</v>
      </c>
      <c r="O756" t="s">
        <v>75</v>
      </c>
      <c r="P756" t="s">
        <v>265</v>
      </c>
      <c r="Q756" t="s">
        <v>266</v>
      </c>
      <c r="R756" t="s">
        <v>78</v>
      </c>
      <c r="S756" t="s">
        <v>125</v>
      </c>
      <c r="T756" t="s">
        <v>80</v>
      </c>
      <c r="U756" t="s">
        <v>80</v>
      </c>
      <c r="V756" t="s">
        <v>267</v>
      </c>
      <c r="W756" t="s">
        <v>267</v>
      </c>
      <c r="X756" t="s">
        <v>268</v>
      </c>
      <c r="Y756" t="s">
        <v>268</v>
      </c>
      <c r="Z756" t="s">
        <v>83</v>
      </c>
      <c r="AA756" t="s">
        <v>84</v>
      </c>
      <c r="AB756" t="s">
        <v>84</v>
      </c>
      <c r="AC756" t="s">
        <v>86</v>
      </c>
      <c r="AD756" t="s">
        <v>86</v>
      </c>
      <c r="AE756" t="s">
        <v>266</v>
      </c>
      <c r="AF756" t="s">
        <v>269</v>
      </c>
      <c r="AG756" t="s">
        <v>78</v>
      </c>
      <c r="AH756" t="s">
        <v>78</v>
      </c>
      <c r="AI756" t="s">
        <v>270</v>
      </c>
      <c r="AJ756" t="s">
        <v>271</v>
      </c>
      <c r="AK756" t="s">
        <v>272</v>
      </c>
      <c r="AL756" t="s">
        <v>91</v>
      </c>
      <c r="AM756" t="s">
        <v>86</v>
      </c>
      <c r="AN756" t="s">
        <v>266</v>
      </c>
      <c r="AO756" t="s">
        <v>269</v>
      </c>
      <c r="AP756" t="s">
        <v>78</v>
      </c>
      <c r="AQ756" t="s">
        <v>78</v>
      </c>
      <c r="AR756" t="s">
        <v>270</v>
      </c>
      <c r="AS756" t="s">
        <v>271</v>
      </c>
      <c r="AT756" t="s">
        <v>272</v>
      </c>
      <c r="AU756" t="s">
        <v>91</v>
      </c>
      <c r="AV756">
        <v>1919.9</v>
      </c>
      <c r="AW756">
        <v>0</v>
      </c>
      <c r="AX756">
        <v>1919.9</v>
      </c>
      <c r="AY756">
        <v>0</v>
      </c>
      <c r="AZ756">
        <v>0</v>
      </c>
      <c r="BA756">
        <v>0</v>
      </c>
      <c r="BB756" t="s">
        <v>92</v>
      </c>
      <c r="BC756" s="1">
        <v>42430</v>
      </c>
      <c r="BD756" s="1">
        <v>42430</v>
      </c>
      <c r="BE756" t="s">
        <v>125</v>
      </c>
      <c r="BF756" t="s">
        <v>78</v>
      </c>
      <c r="BG756" t="s">
        <v>78</v>
      </c>
      <c r="BH756">
        <v>16384</v>
      </c>
      <c r="BI756">
        <v>0</v>
      </c>
      <c r="BJ756" t="s">
        <v>94</v>
      </c>
      <c r="BK756" t="s">
        <v>860</v>
      </c>
      <c r="BL756" t="s">
        <v>861</v>
      </c>
      <c r="BM756">
        <v>2</v>
      </c>
      <c r="BN756" t="s">
        <v>97</v>
      </c>
      <c r="BO756">
        <v>1</v>
      </c>
      <c r="BP756">
        <v>2</v>
      </c>
      <c r="BQ756">
        <v>959.95</v>
      </c>
      <c r="BR756">
        <v>1919.9</v>
      </c>
      <c r="BS756" t="s">
        <v>98</v>
      </c>
      <c r="BT756">
        <v>0</v>
      </c>
      <c r="BU756">
        <v>0</v>
      </c>
      <c r="BV756">
        <v>0</v>
      </c>
      <c r="BW756">
        <v>479.05</v>
      </c>
      <c r="BX756">
        <v>958.1</v>
      </c>
      <c r="BY756">
        <v>961.8</v>
      </c>
      <c r="BZ756">
        <v>50.09635918537424</v>
      </c>
      <c r="CA756" t="s">
        <v>99</v>
      </c>
      <c r="CB756" t="s">
        <v>78</v>
      </c>
    </row>
    <row r="757" spans="1:80" x14ac:dyDescent="0.25">
      <c r="A757" t="s">
        <v>1279</v>
      </c>
      <c r="B757" t="s">
        <v>202</v>
      </c>
      <c r="C757">
        <f>YEAR(Table_cherry_TWO_View_VY_SOP_Detail[[#This Row],[Document_Date]])</f>
        <v>2016</v>
      </c>
      <c r="D757">
        <f>MONTH(Table_cherry_TWO_View_VY_SOP_Detail[[#This Row],[Document_Date]])</f>
        <v>3</v>
      </c>
      <c r="E757" t="str">
        <f>TEXT(Table_cherry_TWO_View_VY_SOP_Detail[[#This Row],[Document_Date]], "yyyy-MMM")</f>
        <v>2016-Mar</v>
      </c>
      <c r="F757" s="3">
        <f>WEEKDAY(Table_cherry_TWO_View_VY_SOP_Detail[[#This Row],[Document_Date]])</f>
        <v>4</v>
      </c>
      <c r="G757">
        <f>WEEKNUM(Table_cherry_TWO_View_VY_SOP_Detail[[#This Row],[Document_Date]])</f>
        <v>10</v>
      </c>
      <c r="H757">
        <f ca="1">_xlfn.DAYS(Table_cherry_TWO_View_VY_SOP_Detail[[#This Row],[Due_Date]], Table_cherry_TWO_View_VY_SOP_Detail[[#This Row],[Today]])</f>
        <v>922</v>
      </c>
      <c r="I757" s="2">
        <f t="shared" ca="1" si="11"/>
        <v>41539</v>
      </c>
      <c r="J757" s="1">
        <v>42431</v>
      </c>
      <c r="K757" s="1">
        <v>42431</v>
      </c>
      <c r="L757" s="1">
        <v>42431</v>
      </c>
      <c r="M757" s="1">
        <v>42461</v>
      </c>
      <c r="N757">
        <v>162</v>
      </c>
      <c r="O757" t="s">
        <v>75</v>
      </c>
      <c r="P757" t="s">
        <v>274</v>
      </c>
      <c r="Q757" t="s">
        <v>275</v>
      </c>
      <c r="R757" t="s">
        <v>78</v>
      </c>
      <c r="S757" t="s">
        <v>125</v>
      </c>
      <c r="T757" t="s">
        <v>311</v>
      </c>
      <c r="U757" t="s">
        <v>311</v>
      </c>
      <c r="V757" t="s">
        <v>267</v>
      </c>
      <c r="W757" t="s">
        <v>267</v>
      </c>
      <c r="X757" t="s">
        <v>268</v>
      </c>
      <c r="Y757" t="s">
        <v>268</v>
      </c>
      <c r="Z757" t="s">
        <v>83</v>
      </c>
      <c r="AA757" t="s">
        <v>84</v>
      </c>
      <c r="AB757" t="s">
        <v>84</v>
      </c>
      <c r="AC757" t="s">
        <v>86</v>
      </c>
      <c r="AD757" t="s">
        <v>86</v>
      </c>
      <c r="AE757" t="s">
        <v>275</v>
      </c>
      <c r="AF757" t="s">
        <v>276</v>
      </c>
      <c r="AG757" t="s">
        <v>78</v>
      </c>
      <c r="AH757" t="s">
        <v>78</v>
      </c>
      <c r="AI757" t="s">
        <v>277</v>
      </c>
      <c r="AJ757" t="s">
        <v>278</v>
      </c>
      <c r="AK757" t="s">
        <v>279</v>
      </c>
      <c r="AL757" t="s">
        <v>91</v>
      </c>
      <c r="AM757" t="s">
        <v>86</v>
      </c>
      <c r="AN757" t="s">
        <v>275</v>
      </c>
      <c r="AO757" t="s">
        <v>276</v>
      </c>
      <c r="AP757" t="s">
        <v>78</v>
      </c>
      <c r="AQ757" t="s">
        <v>78</v>
      </c>
      <c r="AR757" t="s">
        <v>277</v>
      </c>
      <c r="AS757" t="s">
        <v>278</v>
      </c>
      <c r="AT757" t="s">
        <v>279</v>
      </c>
      <c r="AU757" t="s">
        <v>91</v>
      </c>
      <c r="AV757">
        <v>359.85</v>
      </c>
      <c r="AW757">
        <v>0</v>
      </c>
      <c r="AX757">
        <v>359.85</v>
      </c>
      <c r="AY757">
        <v>0</v>
      </c>
      <c r="AZ757">
        <v>0</v>
      </c>
      <c r="BA757">
        <v>0</v>
      </c>
      <c r="BB757" t="s">
        <v>92</v>
      </c>
      <c r="BC757" s="1">
        <v>42431</v>
      </c>
      <c r="BD757" s="1">
        <v>42431</v>
      </c>
      <c r="BE757" t="s">
        <v>125</v>
      </c>
      <c r="BF757" t="s">
        <v>78</v>
      </c>
      <c r="BG757" t="s">
        <v>78</v>
      </c>
      <c r="BH757">
        <v>16384</v>
      </c>
      <c r="BI757">
        <v>0</v>
      </c>
      <c r="BJ757" t="s">
        <v>94</v>
      </c>
      <c r="BK757" t="s">
        <v>867</v>
      </c>
      <c r="BL757" t="s">
        <v>868</v>
      </c>
      <c r="BM757">
        <v>3</v>
      </c>
      <c r="BN757" t="s">
        <v>97</v>
      </c>
      <c r="BO757">
        <v>1</v>
      </c>
      <c r="BP757">
        <v>3</v>
      </c>
      <c r="BQ757">
        <v>119.95</v>
      </c>
      <c r="BR757">
        <v>359.85</v>
      </c>
      <c r="BS757" t="s">
        <v>98</v>
      </c>
      <c r="BT757">
        <v>0</v>
      </c>
      <c r="BU757">
        <v>0</v>
      </c>
      <c r="BV757">
        <v>0</v>
      </c>
      <c r="BW757">
        <v>27.98</v>
      </c>
      <c r="BX757">
        <v>83.94</v>
      </c>
      <c r="BY757">
        <v>275.91000000000003</v>
      </c>
      <c r="BZ757">
        <v>76.673614005835759</v>
      </c>
      <c r="CA757" t="s">
        <v>99</v>
      </c>
      <c r="CB757" t="s">
        <v>78</v>
      </c>
    </row>
    <row r="758" spans="1:80" x14ac:dyDescent="0.25">
      <c r="A758" t="s">
        <v>1280</v>
      </c>
      <c r="B758" t="s">
        <v>202</v>
      </c>
      <c r="C758">
        <f>YEAR(Table_cherry_TWO_View_VY_SOP_Detail[[#This Row],[Document_Date]])</f>
        <v>2016</v>
      </c>
      <c r="D758">
        <f>MONTH(Table_cherry_TWO_View_VY_SOP_Detail[[#This Row],[Document_Date]])</f>
        <v>3</v>
      </c>
      <c r="E758" t="str">
        <f>TEXT(Table_cherry_TWO_View_VY_SOP_Detail[[#This Row],[Document_Date]], "yyyy-MMM")</f>
        <v>2016-Mar</v>
      </c>
      <c r="F758" s="3">
        <f>WEEKDAY(Table_cherry_TWO_View_VY_SOP_Detail[[#This Row],[Document_Date]])</f>
        <v>4</v>
      </c>
      <c r="G758">
        <f>WEEKNUM(Table_cherry_TWO_View_VY_SOP_Detail[[#This Row],[Document_Date]])</f>
        <v>10</v>
      </c>
      <c r="H758">
        <f ca="1">_xlfn.DAYS(Table_cherry_TWO_View_VY_SOP_Detail[[#This Row],[Due_Date]], Table_cherry_TWO_View_VY_SOP_Detail[[#This Row],[Today]])</f>
        <v>922</v>
      </c>
      <c r="I758" s="2">
        <f t="shared" ca="1" si="11"/>
        <v>41539</v>
      </c>
      <c r="J758" s="1">
        <v>42431</v>
      </c>
      <c r="K758" s="1">
        <v>42431</v>
      </c>
      <c r="L758" s="1">
        <v>42431</v>
      </c>
      <c r="M758" s="1">
        <v>42461</v>
      </c>
      <c r="N758">
        <v>163</v>
      </c>
      <c r="O758" t="s">
        <v>75</v>
      </c>
      <c r="P758" t="s">
        <v>283</v>
      </c>
      <c r="Q758" t="s">
        <v>284</v>
      </c>
      <c r="R758" t="s">
        <v>78</v>
      </c>
      <c r="S758" t="s">
        <v>125</v>
      </c>
      <c r="T758" t="s">
        <v>311</v>
      </c>
      <c r="U758" t="s">
        <v>311</v>
      </c>
      <c r="V758" t="s">
        <v>81</v>
      </c>
      <c r="W758" t="s">
        <v>81</v>
      </c>
      <c r="X758" t="s">
        <v>82</v>
      </c>
      <c r="Y758" t="s">
        <v>82</v>
      </c>
      <c r="Z758" t="s">
        <v>83</v>
      </c>
      <c r="AA758" t="s">
        <v>84</v>
      </c>
      <c r="AB758" t="s">
        <v>84</v>
      </c>
      <c r="AC758" t="s">
        <v>85</v>
      </c>
      <c r="AD758" t="s">
        <v>86</v>
      </c>
      <c r="AE758" t="s">
        <v>284</v>
      </c>
      <c r="AF758" t="s">
        <v>285</v>
      </c>
      <c r="AG758" t="s">
        <v>78</v>
      </c>
      <c r="AH758" t="s">
        <v>78</v>
      </c>
      <c r="AI758" t="s">
        <v>286</v>
      </c>
      <c r="AJ758" t="s">
        <v>287</v>
      </c>
      <c r="AK758" t="s">
        <v>288</v>
      </c>
      <c r="AL758" t="s">
        <v>91</v>
      </c>
      <c r="AM758" t="s">
        <v>86</v>
      </c>
      <c r="AN758" t="s">
        <v>284</v>
      </c>
      <c r="AO758" t="s">
        <v>285</v>
      </c>
      <c r="AP758" t="s">
        <v>78</v>
      </c>
      <c r="AQ758" t="s">
        <v>78</v>
      </c>
      <c r="AR758" t="s">
        <v>286</v>
      </c>
      <c r="AS758" t="s">
        <v>287</v>
      </c>
      <c r="AT758" t="s">
        <v>288</v>
      </c>
      <c r="AU758" t="s">
        <v>91</v>
      </c>
      <c r="AV758">
        <v>27699.9</v>
      </c>
      <c r="AW758">
        <v>0</v>
      </c>
      <c r="AX758">
        <v>27699.9</v>
      </c>
      <c r="AY758">
        <v>0</v>
      </c>
      <c r="AZ758">
        <v>0</v>
      </c>
      <c r="BA758">
        <v>0</v>
      </c>
      <c r="BB758" t="s">
        <v>92</v>
      </c>
      <c r="BC758" s="1">
        <v>42431</v>
      </c>
      <c r="BD758" s="1">
        <v>42431</v>
      </c>
      <c r="BE758" t="s">
        <v>125</v>
      </c>
      <c r="BF758" t="s">
        <v>78</v>
      </c>
      <c r="BG758" t="s">
        <v>78</v>
      </c>
      <c r="BH758">
        <v>16384</v>
      </c>
      <c r="BI758">
        <v>0</v>
      </c>
      <c r="BJ758" t="s">
        <v>94</v>
      </c>
      <c r="BK758" t="s">
        <v>943</v>
      </c>
      <c r="BL758" t="s">
        <v>944</v>
      </c>
      <c r="BM758">
        <v>2</v>
      </c>
      <c r="BN758" t="s">
        <v>97</v>
      </c>
      <c r="BO758">
        <v>1</v>
      </c>
      <c r="BP758">
        <v>2</v>
      </c>
      <c r="BQ758">
        <v>13849.95</v>
      </c>
      <c r="BR758">
        <v>27699.9</v>
      </c>
      <c r="BS758" t="s">
        <v>98</v>
      </c>
      <c r="BT758">
        <v>0</v>
      </c>
      <c r="BU758">
        <v>0</v>
      </c>
      <c r="BV758">
        <v>0</v>
      </c>
      <c r="BW758">
        <v>6921.88</v>
      </c>
      <c r="BX758">
        <v>13843.76</v>
      </c>
      <c r="BY758">
        <v>13856.14</v>
      </c>
      <c r="BZ758">
        <v>50.02234665107094</v>
      </c>
      <c r="CA758" t="s">
        <v>99</v>
      </c>
      <c r="CB758" t="s">
        <v>78</v>
      </c>
    </row>
    <row r="759" spans="1:80" x14ac:dyDescent="0.25">
      <c r="A759" t="s">
        <v>1281</v>
      </c>
      <c r="B759" t="s">
        <v>202</v>
      </c>
      <c r="C759">
        <f>YEAR(Table_cherry_TWO_View_VY_SOP_Detail[[#This Row],[Document_Date]])</f>
        <v>2016</v>
      </c>
      <c r="D759">
        <f>MONTH(Table_cherry_TWO_View_VY_SOP_Detail[[#This Row],[Document_Date]])</f>
        <v>3</v>
      </c>
      <c r="E759" t="str">
        <f>TEXT(Table_cherry_TWO_View_VY_SOP_Detail[[#This Row],[Document_Date]], "yyyy-MMM")</f>
        <v>2016-Mar</v>
      </c>
      <c r="F759" s="3">
        <f>WEEKDAY(Table_cherry_TWO_View_VY_SOP_Detail[[#This Row],[Document_Date]])</f>
        <v>5</v>
      </c>
      <c r="G759">
        <f>WEEKNUM(Table_cherry_TWO_View_VY_SOP_Detail[[#This Row],[Document_Date]])</f>
        <v>10</v>
      </c>
      <c r="H759">
        <f ca="1">_xlfn.DAYS(Table_cherry_TWO_View_VY_SOP_Detail[[#This Row],[Due_Date]], Table_cherry_TWO_View_VY_SOP_Detail[[#This Row],[Today]])</f>
        <v>923</v>
      </c>
      <c r="I759" s="2">
        <f t="shared" ca="1" si="11"/>
        <v>41539</v>
      </c>
      <c r="J759" s="1">
        <v>42432</v>
      </c>
      <c r="K759" s="1">
        <v>42432</v>
      </c>
      <c r="L759" s="1">
        <v>42432</v>
      </c>
      <c r="M759" s="1">
        <v>42462</v>
      </c>
      <c r="N759">
        <v>164</v>
      </c>
      <c r="O759" t="s">
        <v>75</v>
      </c>
      <c r="P759" t="s">
        <v>293</v>
      </c>
      <c r="Q759" t="s">
        <v>294</v>
      </c>
      <c r="R759" t="s">
        <v>78</v>
      </c>
      <c r="S759" t="s">
        <v>125</v>
      </c>
      <c r="T759" t="s">
        <v>80</v>
      </c>
      <c r="U759" t="s">
        <v>80</v>
      </c>
      <c r="V759" t="s">
        <v>81</v>
      </c>
      <c r="W759" t="s">
        <v>81</v>
      </c>
      <c r="X759" t="s">
        <v>82</v>
      </c>
      <c r="Y759" t="s">
        <v>82</v>
      </c>
      <c r="Z759" t="s">
        <v>83</v>
      </c>
      <c r="AA759" t="s">
        <v>84</v>
      </c>
      <c r="AB759" t="s">
        <v>84</v>
      </c>
      <c r="AC759" t="s">
        <v>85</v>
      </c>
      <c r="AD759" t="s">
        <v>86</v>
      </c>
      <c r="AE759" t="s">
        <v>295</v>
      </c>
      <c r="AF759" t="s">
        <v>296</v>
      </c>
      <c r="AG759" t="s">
        <v>78</v>
      </c>
      <c r="AH759" t="s">
        <v>78</v>
      </c>
      <c r="AI759" t="s">
        <v>297</v>
      </c>
      <c r="AJ759" t="s">
        <v>287</v>
      </c>
      <c r="AK759" t="s">
        <v>298</v>
      </c>
      <c r="AL759" t="s">
        <v>91</v>
      </c>
      <c r="AM759" t="s">
        <v>86</v>
      </c>
      <c r="AN759" t="s">
        <v>295</v>
      </c>
      <c r="AO759" t="s">
        <v>296</v>
      </c>
      <c r="AP759" t="s">
        <v>78</v>
      </c>
      <c r="AQ759" t="s">
        <v>78</v>
      </c>
      <c r="AR759" t="s">
        <v>297</v>
      </c>
      <c r="AS759" t="s">
        <v>287</v>
      </c>
      <c r="AT759" t="s">
        <v>298</v>
      </c>
      <c r="AU759" t="s">
        <v>91</v>
      </c>
      <c r="AV759">
        <v>109.95</v>
      </c>
      <c r="AW759">
        <v>0</v>
      </c>
      <c r="AX759">
        <v>109.95</v>
      </c>
      <c r="AY759">
        <v>0</v>
      </c>
      <c r="AZ759">
        <v>0</v>
      </c>
      <c r="BA759">
        <v>0</v>
      </c>
      <c r="BB759" t="s">
        <v>92</v>
      </c>
      <c r="BC759" s="1">
        <v>42432</v>
      </c>
      <c r="BD759" s="1">
        <v>42432</v>
      </c>
      <c r="BE759" t="s">
        <v>125</v>
      </c>
      <c r="BF759" t="s">
        <v>78</v>
      </c>
      <c r="BG759" t="s">
        <v>78</v>
      </c>
      <c r="BH759">
        <v>16384</v>
      </c>
      <c r="BI759">
        <v>0</v>
      </c>
      <c r="BJ759" t="s">
        <v>94</v>
      </c>
      <c r="BK759" t="s">
        <v>138</v>
      </c>
      <c r="BL759" t="s">
        <v>139</v>
      </c>
      <c r="BM759">
        <v>1</v>
      </c>
      <c r="BN759" t="s">
        <v>97</v>
      </c>
      <c r="BO759">
        <v>1</v>
      </c>
      <c r="BP759">
        <v>1</v>
      </c>
      <c r="BQ759">
        <v>109.95</v>
      </c>
      <c r="BR759">
        <v>109.95</v>
      </c>
      <c r="BS759" t="s">
        <v>98</v>
      </c>
      <c r="BT759">
        <v>0</v>
      </c>
      <c r="BU759">
        <v>0</v>
      </c>
      <c r="BV759">
        <v>0</v>
      </c>
      <c r="BW759">
        <v>50.25</v>
      </c>
      <c r="BX759">
        <v>50.25</v>
      </c>
      <c r="BY759">
        <v>59.7</v>
      </c>
      <c r="BZ759">
        <v>54.297407912687589</v>
      </c>
      <c r="CA759" t="s">
        <v>99</v>
      </c>
      <c r="CB759" t="s">
        <v>78</v>
      </c>
    </row>
    <row r="760" spans="1:80" x14ac:dyDescent="0.25">
      <c r="A760" t="s">
        <v>1282</v>
      </c>
      <c r="B760" t="s">
        <v>202</v>
      </c>
      <c r="C760">
        <f>YEAR(Table_cherry_TWO_View_VY_SOP_Detail[[#This Row],[Document_Date]])</f>
        <v>2016</v>
      </c>
      <c r="D760">
        <f>MONTH(Table_cherry_TWO_View_VY_SOP_Detail[[#This Row],[Document_Date]])</f>
        <v>3</v>
      </c>
      <c r="E760" t="str">
        <f>TEXT(Table_cherry_TWO_View_VY_SOP_Detail[[#This Row],[Document_Date]], "yyyy-MMM")</f>
        <v>2016-Mar</v>
      </c>
      <c r="F760" s="3">
        <f>WEEKDAY(Table_cherry_TWO_View_VY_SOP_Detail[[#This Row],[Document_Date]])</f>
        <v>5</v>
      </c>
      <c r="G760">
        <f>WEEKNUM(Table_cherry_TWO_View_VY_SOP_Detail[[#This Row],[Document_Date]])</f>
        <v>10</v>
      </c>
      <c r="H760">
        <f ca="1">_xlfn.DAYS(Table_cherry_TWO_View_VY_SOP_Detail[[#This Row],[Due_Date]], Table_cherry_TWO_View_VY_SOP_Detail[[#This Row],[Today]])</f>
        <v>923</v>
      </c>
      <c r="I760" s="2">
        <f t="shared" ca="1" si="11"/>
        <v>41539</v>
      </c>
      <c r="J760" s="1">
        <v>42432</v>
      </c>
      <c r="K760" s="1">
        <v>42432</v>
      </c>
      <c r="L760" s="1">
        <v>42432</v>
      </c>
      <c r="M760" s="1">
        <v>42462</v>
      </c>
      <c r="N760">
        <v>165</v>
      </c>
      <c r="O760" t="s">
        <v>75</v>
      </c>
      <c r="P760" t="s">
        <v>300</v>
      </c>
      <c r="Q760" t="s">
        <v>301</v>
      </c>
      <c r="R760" t="s">
        <v>78</v>
      </c>
      <c r="S760" t="s">
        <v>125</v>
      </c>
      <c r="T760" t="s">
        <v>80</v>
      </c>
      <c r="U760" t="s">
        <v>80</v>
      </c>
      <c r="V760" t="s">
        <v>131</v>
      </c>
      <c r="W760" t="s">
        <v>131</v>
      </c>
      <c r="X760" t="s">
        <v>132</v>
      </c>
      <c r="Y760" t="s">
        <v>132</v>
      </c>
      <c r="Z760" t="s">
        <v>83</v>
      </c>
      <c r="AA760" t="s">
        <v>84</v>
      </c>
      <c r="AB760" t="s">
        <v>84</v>
      </c>
      <c r="AC760" t="s">
        <v>86</v>
      </c>
      <c r="AD760" t="s">
        <v>302</v>
      </c>
      <c r="AE760" t="s">
        <v>301</v>
      </c>
      <c r="AF760" t="s">
        <v>303</v>
      </c>
      <c r="AG760" t="s">
        <v>78</v>
      </c>
      <c r="AH760" t="s">
        <v>78</v>
      </c>
      <c r="AI760" t="s">
        <v>304</v>
      </c>
      <c r="AJ760" t="s">
        <v>136</v>
      </c>
      <c r="AK760" t="s">
        <v>305</v>
      </c>
      <c r="AL760" t="s">
        <v>91</v>
      </c>
      <c r="AM760" t="s">
        <v>302</v>
      </c>
      <c r="AN760" t="s">
        <v>301</v>
      </c>
      <c r="AO760" t="s">
        <v>303</v>
      </c>
      <c r="AP760" t="s">
        <v>78</v>
      </c>
      <c r="AQ760" t="s">
        <v>78</v>
      </c>
      <c r="AR760" t="s">
        <v>304</v>
      </c>
      <c r="AS760" t="s">
        <v>136</v>
      </c>
      <c r="AT760" t="s">
        <v>305</v>
      </c>
      <c r="AU760" t="s">
        <v>91</v>
      </c>
      <c r="AV760">
        <v>49.75</v>
      </c>
      <c r="AW760">
        <v>0</v>
      </c>
      <c r="AX760">
        <v>49.75</v>
      </c>
      <c r="AY760">
        <v>0</v>
      </c>
      <c r="AZ760">
        <v>0</v>
      </c>
      <c r="BA760">
        <v>0</v>
      </c>
      <c r="BB760" t="s">
        <v>92</v>
      </c>
      <c r="BC760" s="1">
        <v>42432</v>
      </c>
      <c r="BD760" s="1">
        <v>42432</v>
      </c>
      <c r="BE760" t="s">
        <v>125</v>
      </c>
      <c r="BF760" t="s">
        <v>78</v>
      </c>
      <c r="BG760" t="s">
        <v>78</v>
      </c>
      <c r="BH760">
        <v>16384</v>
      </c>
      <c r="BI760">
        <v>0</v>
      </c>
      <c r="BJ760" t="s">
        <v>94</v>
      </c>
      <c r="BK760" t="s">
        <v>339</v>
      </c>
      <c r="BL760" t="s">
        <v>340</v>
      </c>
      <c r="BM760">
        <v>5</v>
      </c>
      <c r="BN760" t="s">
        <v>97</v>
      </c>
      <c r="BO760">
        <v>1</v>
      </c>
      <c r="BP760">
        <v>5</v>
      </c>
      <c r="BQ760">
        <v>9.9499999999999993</v>
      </c>
      <c r="BR760">
        <v>49.75</v>
      </c>
      <c r="BS760" t="s">
        <v>98</v>
      </c>
      <c r="BT760">
        <v>0</v>
      </c>
      <c r="BU760">
        <v>0</v>
      </c>
      <c r="BV760">
        <v>0</v>
      </c>
      <c r="BW760">
        <v>4.55</v>
      </c>
      <c r="BX760">
        <v>22.75</v>
      </c>
      <c r="BY760">
        <v>27</v>
      </c>
      <c r="BZ760">
        <v>54.2713567839196</v>
      </c>
      <c r="CA760" t="s">
        <v>99</v>
      </c>
      <c r="CB760" t="s">
        <v>78</v>
      </c>
    </row>
    <row r="761" spans="1:80" x14ac:dyDescent="0.25">
      <c r="A761" t="s">
        <v>1283</v>
      </c>
      <c r="B761" t="s">
        <v>202</v>
      </c>
      <c r="C761">
        <f>YEAR(Table_cherry_TWO_View_VY_SOP_Detail[[#This Row],[Document_Date]])</f>
        <v>2016</v>
      </c>
      <c r="D761">
        <f>MONTH(Table_cherry_TWO_View_VY_SOP_Detail[[#This Row],[Document_Date]])</f>
        <v>3</v>
      </c>
      <c r="E761" t="str">
        <f>TEXT(Table_cherry_TWO_View_VY_SOP_Detail[[#This Row],[Document_Date]], "yyyy-MMM")</f>
        <v>2016-Mar</v>
      </c>
      <c r="F761" s="3">
        <f>WEEKDAY(Table_cherry_TWO_View_VY_SOP_Detail[[#This Row],[Document_Date]])</f>
        <v>6</v>
      </c>
      <c r="G761">
        <f>WEEKNUM(Table_cherry_TWO_View_VY_SOP_Detail[[#This Row],[Document_Date]])</f>
        <v>10</v>
      </c>
      <c r="H761">
        <f ca="1">_xlfn.DAYS(Table_cherry_TWO_View_VY_SOP_Detail[[#This Row],[Due_Date]], Table_cherry_TWO_View_VY_SOP_Detail[[#This Row],[Today]])</f>
        <v>924</v>
      </c>
      <c r="I761" s="2">
        <f t="shared" ca="1" si="11"/>
        <v>41539</v>
      </c>
      <c r="J761" s="1">
        <v>42433</v>
      </c>
      <c r="K761" s="1">
        <v>42433</v>
      </c>
      <c r="L761" s="1">
        <v>42433</v>
      </c>
      <c r="M761" s="1">
        <v>42463</v>
      </c>
      <c r="N761">
        <v>166</v>
      </c>
      <c r="O761" t="s">
        <v>75</v>
      </c>
      <c r="P761" t="s">
        <v>309</v>
      </c>
      <c r="Q761" t="s">
        <v>310</v>
      </c>
      <c r="R761" t="s">
        <v>78</v>
      </c>
      <c r="S761" t="s">
        <v>125</v>
      </c>
      <c r="T761" t="s">
        <v>80</v>
      </c>
      <c r="U761" t="s">
        <v>80</v>
      </c>
      <c r="V761" t="s">
        <v>267</v>
      </c>
      <c r="W761" t="s">
        <v>267</v>
      </c>
      <c r="X761" t="s">
        <v>268</v>
      </c>
      <c r="Y761" t="s">
        <v>268</v>
      </c>
      <c r="Z761" t="s">
        <v>83</v>
      </c>
      <c r="AA761" t="s">
        <v>84</v>
      </c>
      <c r="AB761" t="s">
        <v>84</v>
      </c>
      <c r="AC761" t="s">
        <v>86</v>
      </c>
      <c r="AD761" t="s">
        <v>86</v>
      </c>
      <c r="AE761" t="s">
        <v>310</v>
      </c>
      <c r="AF761" t="s">
        <v>312</v>
      </c>
      <c r="AG761" t="s">
        <v>78</v>
      </c>
      <c r="AH761" t="s">
        <v>78</v>
      </c>
      <c r="AI761" t="s">
        <v>313</v>
      </c>
      <c r="AJ761" t="s">
        <v>278</v>
      </c>
      <c r="AK761" t="s">
        <v>314</v>
      </c>
      <c r="AL761" t="s">
        <v>91</v>
      </c>
      <c r="AM761" t="s">
        <v>86</v>
      </c>
      <c r="AN761" t="s">
        <v>310</v>
      </c>
      <c r="AO761" t="s">
        <v>312</v>
      </c>
      <c r="AP761" t="s">
        <v>78</v>
      </c>
      <c r="AQ761" t="s">
        <v>78</v>
      </c>
      <c r="AR761" t="s">
        <v>313</v>
      </c>
      <c r="AS761" t="s">
        <v>278</v>
      </c>
      <c r="AT761" t="s">
        <v>314</v>
      </c>
      <c r="AU761" t="s">
        <v>91</v>
      </c>
      <c r="AV761">
        <v>29.85</v>
      </c>
      <c r="AW761">
        <v>0</v>
      </c>
      <c r="AX761">
        <v>29.85</v>
      </c>
      <c r="AY761">
        <v>0</v>
      </c>
      <c r="AZ761">
        <v>0</v>
      </c>
      <c r="BA761">
        <v>0</v>
      </c>
      <c r="BB761" t="s">
        <v>92</v>
      </c>
      <c r="BC761" s="1">
        <v>42433</v>
      </c>
      <c r="BD761" s="1">
        <v>42433</v>
      </c>
      <c r="BE761" t="s">
        <v>125</v>
      </c>
      <c r="BF761" t="s">
        <v>78</v>
      </c>
      <c r="BG761" t="s">
        <v>78</v>
      </c>
      <c r="BH761">
        <v>16384</v>
      </c>
      <c r="BI761">
        <v>0</v>
      </c>
      <c r="BJ761" t="s">
        <v>94</v>
      </c>
      <c r="BK761" t="s">
        <v>306</v>
      </c>
      <c r="BL761" t="s">
        <v>307</v>
      </c>
      <c r="BM761">
        <v>3</v>
      </c>
      <c r="BN761" t="s">
        <v>97</v>
      </c>
      <c r="BO761">
        <v>1</v>
      </c>
      <c r="BP761">
        <v>3</v>
      </c>
      <c r="BQ761">
        <v>9.9499999999999993</v>
      </c>
      <c r="BR761">
        <v>29.85</v>
      </c>
      <c r="BS761" t="s">
        <v>98</v>
      </c>
      <c r="BT761">
        <v>0</v>
      </c>
      <c r="BU761">
        <v>0</v>
      </c>
      <c r="BV761">
        <v>0</v>
      </c>
      <c r="BW761">
        <v>4.55</v>
      </c>
      <c r="BX761">
        <v>13.65</v>
      </c>
      <c r="BY761">
        <v>16.2</v>
      </c>
      <c r="BZ761">
        <v>54.2713567839196</v>
      </c>
      <c r="CA761" t="s">
        <v>99</v>
      </c>
      <c r="CB761" t="s">
        <v>78</v>
      </c>
    </row>
    <row r="762" spans="1:80" x14ac:dyDescent="0.25">
      <c r="A762" t="s">
        <v>1284</v>
      </c>
      <c r="B762" t="s">
        <v>202</v>
      </c>
      <c r="C762">
        <f>YEAR(Table_cherry_TWO_View_VY_SOP_Detail[[#This Row],[Document_Date]])</f>
        <v>2016</v>
      </c>
      <c r="D762">
        <f>MONTH(Table_cherry_TWO_View_VY_SOP_Detail[[#This Row],[Document_Date]])</f>
        <v>3</v>
      </c>
      <c r="E762" t="str">
        <f>TEXT(Table_cherry_TWO_View_VY_SOP_Detail[[#This Row],[Document_Date]], "yyyy-MMM")</f>
        <v>2016-Mar</v>
      </c>
      <c r="F762" s="3">
        <f>WEEKDAY(Table_cherry_TWO_View_VY_SOP_Detail[[#This Row],[Document_Date]])</f>
        <v>6</v>
      </c>
      <c r="G762">
        <f>WEEKNUM(Table_cherry_TWO_View_VY_SOP_Detail[[#This Row],[Document_Date]])</f>
        <v>10</v>
      </c>
      <c r="H762">
        <f ca="1">_xlfn.DAYS(Table_cherry_TWO_View_VY_SOP_Detail[[#This Row],[Due_Date]], Table_cherry_TWO_View_VY_SOP_Detail[[#This Row],[Today]])</f>
        <v>924</v>
      </c>
      <c r="I762" s="2">
        <f t="shared" ca="1" si="11"/>
        <v>41539</v>
      </c>
      <c r="J762" s="1">
        <v>42433</v>
      </c>
      <c r="K762" s="1">
        <v>42433</v>
      </c>
      <c r="L762" s="1">
        <v>42433</v>
      </c>
      <c r="M762" s="1">
        <v>42463</v>
      </c>
      <c r="N762">
        <v>167</v>
      </c>
      <c r="O762" t="s">
        <v>75</v>
      </c>
      <c r="P762" t="s">
        <v>316</v>
      </c>
      <c r="Q762" t="s">
        <v>317</v>
      </c>
      <c r="R762" t="s">
        <v>78</v>
      </c>
      <c r="S762" t="s">
        <v>125</v>
      </c>
      <c r="T762" t="s">
        <v>80</v>
      </c>
      <c r="U762" t="s">
        <v>80</v>
      </c>
      <c r="V762" t="s">
        <v>318</v>
      </c>
      <c r="W762" t="s">
        <v>318</v>
      </c>
      <c r="X762" t="s">
        <v>319</v>
      </c>
      <c r="Y762" t="s">
        <v>319</v>
      </c>
      <c r="Z762" t="s">
        <v>83</v>
      </c>
      <c r="AA762" t="s">
        <v>84</v>
      </c>
      <c r="AB762" t="s">
        <v>84</v>
      </c>
      <c r="AC762" t="s">
        <v>85</v>
      </c>
      <c r="AD762" t="s">
        <v>86</v>
      </c>
      <c r="AE762" t="s">
        <v>317</v>
      </c>
      <c r="AF762" t="s">
        <v>320</v>
      </c>
      <c r="AG762" t="s">
        <v>78</v>
      </c>
      <c r="AH762" t="s">
        <v>78</v>
      </c>
      <c r="AI762" t="s">
        <v>321</v>
      </c>
      <c r="AJ762" t="s">
        <v>322</v>
      </c>
      <c r="AK762" t="s">
        <v>323</v>
      </c>
      <c r="AL762" t="s">
        <v>124</v>
      </c>
      <c r="AM762" t="s">
        <v>86</v>
      </c>
      <c r="AN762" t="s">
        <v>317</v>
      </c>
      <c r="AO762" t="s">
        <v>320</v>
      </c>
      <c r="AP762" t="s">
        <v>78</v>
      </c>
      <c r="AQ762" t="s">
        <v>78</v>
      </c>
      <c r="AR762" t="s">
        <v>321</v>
      </c>
      <c r="AS762" t="s">
        <v>322</v>
      </c>
      <c r="AT762" t="s">
        <v>323</v>
      </c>
      <c r="AU762" t="s">
        <v>124</v>
      </c>
      <c r="AV762">
        <v>19.899999999999999</v>
      </c>
      <c r="AW762">
        <v>0</v>
      </c>
      <c r="AX762">
        <v>19.899999999999999</v>
      </c>
      <c r="AY762">
        <v>0</v>
      </c>
      <c r="AZ762">
        <v>0</v>
      </c>
      <c r="BA762">
        <v>0</v>
      </c>
      <c r="BB762" t="s">
        <v>92</v>
      </c>
      <c r="BC762" s="1">
        <v>42433</v>
      </c>
      <c r="BD762" s="1">
        <v>42433</v>
      </c>
      <c r="BE762" t="s">
        <v>125</v>
      </c>
      <c r="BF762" t="s">
        <v>78</v>
      </c>
      <c r="BG762" t="s">
        <v>78</v>
      </c>
      <c r="BH762">
        <v>16384</v>
      </c>
      <c r="BI762">
        <v>0</v>
      </c>
      <c r="BJ762" t="s">
        <v>94</v>
      </c>
      <c r="BK762" t="s">
        <v>253</v>
      </c>
      <c r="BL762" t="s">
        <v>254</v>
      </c>
      <c r="BM762">
        <v>2</v>
      </c>
      <c r="BN762" t="s">
        <v>97</v>
      </c>
      <c r="BO762">
        <v>1</v>
      </c>
      <c r="BP762">
        <v>2</v>
      </c>
      <c r="BQ762">
        <v>9.9499999999999993</v>
      </c>
      <c r="BR762">
        <v>19.899999999999999</v>
      </c>
      <c r="BS762" t="s">
        <v>98</v>
      </c>
      <c r="BT762">
        <v>0</v>
      </c>
      <c r="BU762">
        <v>0</v>
      </c>
      <c r="BV762">
        <v>0</v>
      </c>
      <c r="BW762">
        <v>3.29</v>
      </c>
      <c r="BX762">
        <v>6.58</v>
      </c>
      <c r="BY762">
        <v>13.32</v>
      </c>
      <c r="BZ762">
        <v>66.934673366834176</v>
      </c>
      <c r="CA762" t="s">
        <v>99</v>
      </c>
      <c r="CB762" t="s">
        <v>78</v>
      </c>
    </row>
    <row r="763" spans="1:80" x14ac:dyDescent="0.25">
      <c r="A763" t="s">
        <v>1285</v>
      </c>
      <c r="B763" t="s">
        <v>202</v>
      </c>
      <c r="C763">
        <f>YEAR(Table_cherry_TWO_View_VY_SOP_Detail[[#This Row],[Document_Date]])</f>
        <v>2016</v>
      </c>
      <c r="D763">
        <f>MONTH(Table_cherry_TWO_View_VY_SOP_Detail[[#This Row],[Document_Date]])</f>
        <v>3</v>
      </c>
      <c r="E763" t="str">
        <f>TEXT(Table_cherry_TWO_View_VY_SOP_Detail[[#This Row],[Document_Date]], "yyyy-MMM")</f>
        <v>2016-Mar</v>
      </c>
      <c r="F763" s="3">
        <f>WEEKDAY(Table_cherry_TWO_View_VY_SOP_Detail[[#This Row],[Document_Date]])</f>
        <v>6</v>
      </c>
      <c r="G763">
        <f>WEEKNUM(Table_cherry_TWO_View_VY_SOP_Detail[[#This Row],[Document_Date]])</f>
        <v>10</v>
      </c>
      <c r="H763">
        <f ca="1">_xlfn.DAYS(Table_cherry_TWO_View_VY_SOP_Detail[[#This Row],[Due_Date]], Table_cherry_TWO_View_VY_SOP_Detail[[#This Row],[Today]])</f>
        <v>924</v>
      </c>
      <c r="I763" s="2">
        <f t="shared" ca="1" si="11"/>
        <v>41539</v>
      </c>
      <c r="J763" s="1">
        <v>42433</v>
      </c>
      <c r="K763" s="1">
        <v>42433</v>
      </c>
      <c r="L763" s="1">
        <v>42433</v>
      </c>
      <c r="M763" s="1">
        <v>42463</v>
      </c>
      <c r="N763">
        <v>168</v>
      </c>
      <c r="O763" t="s">
        <v>75</v>
      </c>
      <c r="P763" t="s">
        <v>142</v>
      </c>
      <c r="Q763" t="s">
        <v>143</v>
      </c>
      <c r="R763" t="s">
        <v>78</v>
      </c>
      <c r="S763" t="s">
        <v>125</v>
      </c>
      <c r="T763" t="s">
        <v>311</v>
      </c>
      <c r="U763" t="s">
        <v>311</v>
      </c>
      <c r="V763" t="s">
        <v>104</v>
      </c>
      <c r="W763" t="s">
        <v>104</v>
      </c>
      <c r="X763" t="s">
        <v>105</v>
      </c>
      <c r="Y763" t="s">
        <v>105</v>
      </c>
      <c r="Z763" t="s">
        <v>83</v>
      </c>
      <c r="AA763" t="s">
        <v>145</v>
      </c>
      <c r="AB763" t="s">
        <v>145</v>
      </c>
      <c r="AC763" t="s">
        <v>86</v>
      </c>
      <c r="AD763" t="s">
        <v>80</v>
      </c>
      <c r="AE763" t="s">
        <v>143</v>
      </c>
      <c r="AF763" t="s">
        <v>146</v>
      </c>
      <c r="AG763" t="s">
        <v>78</v>
      </c>
      <c r="AH763" t="s">
        <v>78</v>
      </c>
      <c r="AI763" t="s">
        <v>147</v>
      </c>
      <c r="AJ763" t="s">
        <v>148</v>
      </c>
      <c r="AK763" t="s">
        <v>149</v>
      </c>
      <c r="AL763" t="s">
        <v>91</v>
      </c>
      <c r="AM763" t="s">
        <v>80</v>
      </c>
      <c r="AN763" t="s">
        <v>143</v>
      </c>
      <c r="AO763" t="s">
        <v>146</v>
      </c>
      <c r="AP763" t="s">
        <v>78</v>
      </c>
      <c r="AQ763" t="s">
        <v>78</v>
      </c>
      <c r="AR763" t="s">
        <v>147</v>
      </c>
      <c r="AS763" t="s">
        <v>148</v>
      </c>
      <c r="AT763" t="s">
        <v>149</v>
      </c>
      <c r="AU763" t="s">
        <v>91</v>
      </c>
      <c r="AV763">
        <v>239.9</v>
      </c>
      <c r="AW763">
        <v>0</v>
      </c>
      <c r="AX763">
        <v>239.9</v>
      </c>
      <c r="AY763">
        <v>0</v>
      </c>
      <c r="AZ763">
        <v>0</v>
      </c>
      <c r="BA763">
        <v>0</v>
      </c>
      <c r="BB763" t="s">
        <v>92</v>
      </c>
      <c r="BC763" s="1">
        <v>42433</v>
      </c>
      <c r="BD763" s="1">
        <v>42433</v>
      </c>
      <c r="BE763" t="s">
        <v>125</v>
      </c>
      <c r="BF763" t="s">
        <v>78</v>
      </c>
      <c r="BG763" t="s">
        <v>78</v>
      </c>
      <c r="BH763">
        <v>16384</v>
      </c>
      <c r="BI763">
        <v>0</v>
      </c>
      <c r="BJ763" t="s">
        <v>94</v>
      </c>
      <c r="BK763" t="s">
        <v>867</v>
      </c>
      <c r="BL763" t="s">
        <v>868</v>
      </c>
      <c r="BM763">
        <v>2</v>
      </c>
      <c r="BN763" t="s">
        <v>97</v>
      </c>
      <c r="BO763">
        <v>1</v>
      </c>
      <c r="BP763">
        <v>2</v>
      </c>
      <c r="BQ763">
        <v>119.95</v>
      </c>
      <c r="BR763">
        <v>239.9</v>
      </c>
      <c r="BS763" t="s">
        <v>98</v>
      </c>
      <c r="BT763">
        <v>0</v>
      </c>
      <c r="BU763">
        <v>0</v>
      </c>
      <c r="BV763">
        <v>0</v>
      </c>
      <c r="BW763">
        <v>27.98</v>
      </c>
      <c r="BX763">
        <v>55.96</v>
      </c>
      <c r="BY763">
        <v>183.94</v>
      </c>
      <c r="BZ763">
        <v>76.673614005835759</v>
      </c>
      <c r="CA763" t="s">
        <v>99</v>
      </c>
      <c r="CB763" t="s">
        <v>78</v>
      </c>
    </row>
    <row r="764" spans="1:80" x14ac:dyDescent="0.25">
      <c r="A764" t="s">
        <v>1286</v>
      </c>
      <c r="B764" t="s">
        <v>202</v>
      </c>
      <c r="C764">
        <f>YEAR(Table_cherry_TWO_View_VY_SOP_Detail[[#This Row],[Document_Date]])</f>
        <v>2016</v>
      </c>
      <c r="D764">
        <f>MONTH(Table_cherry_TWO_View_VY_SOP_Detail[[#This Row],[Document_Date]])</f>
        <v>3</v>
      </c>
      <c r="E764" t="str">
        <f>TEXT(Table_cherry_TWO_View_VY_SOP_Detail[[#This Row],[Document_Date]], "yyyy-MMM")</f>
        <v>2016-Mar</v>
      </c>
      <c r="F764" s="3">
        <f>WEEKDAY(Table_cherry_TWO_View_VY_SOP_Detail[[#This Row],[Document_Date]])</f>
        <v>6</v>
      </c>
      <c r="G764">
        <f>WEEKNUM(Table_cherry_TWO_View_VY_SOP_Detail[[#This Row],[Document_Date]])</f>
        <v>10</v>
      </c>
      <c r="H764">
        <f ca="1">_xlfn.DAYS(Table_cherry_TWO_View_VY_SOP_Detail[[#This Row],[Due_Date]], Table_cherry_TWO_View_VY_SOP_Detail[[#This Row],[Today]])</f>
        <v>924</v>
      </c>
      <c r="I764" s="2">
        <f t="shared" ca="1" si="11"/>
        <v>41539</v>
      </c>
      <c r="J764" s="1">
        <v>42433</v>
      </c>
      <c r="K764" s="1">
        <v>42433</v>
      </c>
      <c r="L764" s="1">
        <v>42433</v>
      </c>
      <c r="M764" s="1">
        <v>42463</v>
      </c>
      <c r="N764">
        <v>169</v>
      </c>
      <c r="O764" t="s">
        <v>75</v>
      </c>
      <c r="P764" t="s">
        <v>142</v>
      </c>
      <c r="Q764" t="s">
        <v>143</v>
      </c>
      <c r="R764" t="s">
        <v>78</v>
      </c>
      <c r="S764" t="s">
        <v>125</v>
      </c>
      <c r="T764" t="s">
        <v>80</v>
      </c>
      <c r="U764" t="s">
        <v>80</v>
      </c>
      <c r="V764" t="s">
        <v>104</v>
      </c>
      <c r="W764" t="s">
        <v>104</v>
      </c>
      <c r="X764" t="s">
        <v>105</v>
      </c>
      <c r="Y764" t="s">
        <v>105</v>
      </c>
      <c r="Z764" t="s">
        <v>83</v>
      </c>
      <c r="AA764" t="s">
        <v>145</v>
      </c>
      <c r="AB764" t="s">
        <v>145</v>
      </c>
      <c r="AC764" t="s">
        <v>86</v>
      </c>
      <c r="AD764" t="s">
        <v>80</v>
      </c>
      <c r="AE764" t="s">
        <v>143</v>
      </c>
      <c r="AF764" t="s">
        <v>146</v>
      </c>
      <c r="AG764" t="s">
        <v>78</v>
      </c>
      <c r="AH764" t="s">
        <v>78</v>
      </c>
      <c r="AI764" t="s">
        <v>147</v>
      </c>
      <c r="AJ764" t="s">
        <v>148</v>
      </c>
      <c r="AK764" t="s">
        <v>149</v>
      </c>
      <c r="AL764" t="s">
        <v>91</v>
      </c>
      <c r="AM764" t="s">
        <v>80</v>
      </c>
      <c r="AN764" t="s">
        <v>143</v>
      </c>
      <c r="AO764" t="s">
        <v>146</v>
      </c>
      <c r="AP764" t="s">
        <v>78</v>
      </c>
      <c r="AQ764" t="s">
        <v>78</v>
      </c>
      <c r="AR764" t="s">
        <v>147</v>
      </c>
      <c r="AS764" t="s">
        <v>148</v>
      </c>
      <c r="AT764" t="s">
        <v>149</v>
      </c>
      <c r="AU764" t="s">
        <v>91</v>
      </c>
      <c r="AV764">
        <v>219.9</v>
      </c>
      <c r="AW764">
        <v>0</v>
      </c>
      <c r="AX764">
        <v>219.9</v>
      </c>
      <c r="AY764">
        <v>0</v>
      </c>
      <c r="AZ764">
        <v>0</v>
      </c>
      <c r="BA764">
        <v>0</v>
      </c>
      <c r="BB764" t="s">
        <v>92</v>
      </c>
      <c r="BC764" s="1">
        <v>42433</v>
      </c>
      <c r="BD764" s="1">
        <v>42433</v>
      </c>
      <c r="BE764" t="s">
        <v>125</v>
      </c>
      <c r="BF764" t="s">
        <v>78</v>
      </c>
      <c r="BG764" t="s">
        <v>78</v>
      </c>
      <c r="BH764">
        <v>16384</v>
      </c>
      <c r="BI764">
        <v>0</v>
      </c>
      <c r="BJ764" t="s">
        <v>94</v>
      </c>
      <c r="BK764" t="s">
        <v>138</v>
      </c>
      <c r="BL764" t="s">
        <v>139</v>
      </c>
      <c r="BM764">
        <v>2</v>
      </c>
      <c r="BN764" t="s">
        <v>97</v>
      </c>
      <c r="BO764">
        <v>1</v>
      </c>
      <c r="BP764">
        <v>2</v>
      </c>
      <c r="BQ764">
        <v>109.95</v>
      </c>
      <c r="BR764">
        <v>219.9</v>
      </c>
      <c r="BS764" t="s">
        <v>98</v>
      </c>
      <c r="BT764">
        <v>0</v>
      </c>
      <c r="BU764">
        <v>0</v>
      </c>
      <c r="BV764">
        <v>0</v>
      </c>
      <c r="BW764">
        <v>50.25</v>
      </c>
      <c r="BX764">
        <v>100.5</v>
      </c>
      <c r="BY764">
        <v>119.4</v>
      </c>
      <c r="BZ764">
        <v>54.297407912687589</v>
      </c>
      <c r="CA764" t="s">
        <v>99</v>
      </c>
      <c r="CB764" t="s">
        <v>78</v>
      </c>
    </row>
    <row r="765" spans="1:80" x14ac:dyDescent="0.25">
      <c r="A765" t="s">
        <v>1287</v>
      </c>
      <c r="B765" t="s">
        <v>202</v>
      </c>
      <c r="C765">
        <f>YEAR(Table_cherry_TWO_View_VY_SOP_Detail[[#This Row],[Document_Date]])</f>
        <v>2016</v>
      </c>
      <c r="D765">
        <f>MONTH(Table_cherry_TWO_View_VY_SOP_Detail[[#This Row],[Document_Date]])</f>
        <v>3</v>
      </c>
      <c r="E765" t="str">
        <f>TEXT(Table_cherry_TWO_View_VY_SOP_Detail[[#This Row],[Document_Date]], "yyyy-MMM")</f>
        <v>2016-Mar</v>
      </c>
      <c r="F765" s="3">
        <f>WEEKDAY(Table_cherry_TWO_View_VY_SOP_Detail[[#This Row],[Document_Date]])</f>
        <v>7</v>
      </c>
      <c r="G765">
        <f>WEEKNUM(Table_cherry_TWO_View_VY_SOP_Detail[[#This Row],[Document_Date]])</f>
        <v>10</v>
      </c>
      <c r="H765">
        <f ca="1">_xlfn.DAYS(Table_cherry_TWO_View_VY_SOP_Detail[[#This Row],[Due_Date]], Table_cherry_TWO_View_VY_SOP_Detail[[#This Row],[Today]])</f>
        <v>925</v>
      </c>
      <c r="I765" s="2">
        <f t="shared" ca="1" si="11"/>
        <v>41539</v>
      </c>
      <c r="J765" s="1">
        <v>42434</v>
      </c>
      <c r="K765" s="1">
        <v>42434</v>
      </c>
      <c r="L765" s="1">
        <v>42434</v>
      </c>
      <c r="M765" s="1">
        <v>42464</v>
      </c>
      <c r="N765">
        <v>170</v>
      </c>
      <c r="O765" t="s">
        <v>75</v>
      </c>
      <c r="P765" t="s">
        <v>309</v>
      </c>
      <c r="Q765" t="s">
        <v>310</v>
      </c>
      <c r="R765" t="s">
        <v>78</v>
      </c>
      <c r="S765" t="s">
        <v>125</v>
      </c>
      <c r="T765" t="s">
        <v>80</v>
      </c>
      <c r="U765" t="s">
        <v>80</v>
      </c>
      <c r="V765" t="s">
        <v>267</v>
      </c>
      <c r="W765" t="s">
        <v>267</v>
      </c>
      <c r="X765" t="s">
        <v>268</v>
      </c>
      <c r="Y765" t="s">
        <v>268</v>
      </c>
      <c r="Z765" t="s">
        <v>83</v>
      </c>
      <c r="AA765" t="s">
        <v>84</v>
      </c>
      <c r="AB765" t="s">
        <v>84</v>
      </c>
      <c r="AC765" t="s">
        <v>86</v>
      </c>
      <c r="AD765" t="s">
        <v>86</v>
      </c>
      <c r="AE765" t="s">
        <v>310</v>
      </c>
      <c r="AF765" t="s">
        <v>312</v>
      </c>
      <c r="AG765" t="s">
        <v>78</v>
      </c>
      <c r="AH765" t="s">
        <v>78</v>
      </c>
      <c r="AI765" t="s">
        <v>313</v>
      </c>
      <c r="AJ765" t="s">
        <v>278</v>
      </c>
      <c r="AK765" t="s">
        <v>314</v>
      </c>
      <c r="AL765" t="s">
        <v>91</v>
      </c>
      <c r="AM765" t="s">
        <v>86</v>
      </c>
      <c r="AN765" t="s">
        <v>310</v>
      </c>
      <c r="AO765" t="s">
        <v>312</v>
      </c>
      <c r="AP765" t="s">
        <v>78</v>
      </c>
      <c r="AQ765" t="s">
        <v>78</v>
      </c>
      <c r="AR765" t="s">
        <v>313</v>
      </c>
      <c r="AS765" t="s">
        <v>278</v>
      </c>
      <c r="AT765" t="s">
        <v>314</v>
      </c>
      <c r="AU765" t="s">
        <v>91</v>
      </c>
      <c r="AV765">
        <v>159.80000000000001</v>
      </c>
      <c r="AW765">
        <v>0</v>
      </c>
      <c r="AX765">
        <v>159.80000000000001</v>
      </c>
      <c r="AY765">
        <v>0</v>
      </c>
      <c r="AZ765">
        <v>0</v>
      </c>
      <c r="BA765">
        <v>0</v>
      </c>
      <c r="BB765" t="s">
        <v>92</v>
      </c>
      <c r="BC765" s="1">
        <v>42434</v>
      </c>
      <c r="BD765" s="1">
        <v>42434</v>
      </c>
      <c r="BE765" t="s">
        <v>125</v>
      </c>
      <c r="BF765" t="s">
        <v>78</v>
      </c>
      <c r="BG765" t="s">
        <v>78</v>
      </c>
      <c r="BH765">
        <v>16384</v>
      </c>
      <c r="BI765">
        <v>0</v>
      </c>
      <c r="BJ765" t="s">
        <v>94</v>
      </c>
      <c r="BK765" t="s">
        <v>713</v>
      </c>
      <c r="BL765" t="s">
        <v>714</v>
      </c>
      <c r="BM765">
        <v>4</v>
      </c>
      <c r="BN765" t="s">
        <v>97</v>
      </c>
      <c r="BO765">
        <v>1</v>
      </c>
      <c r="BP765">
        <v>4</v>
      </c>
      <c r="BQ765">
        <v>39.950000000000003</v>
      </c>
      <c r="BR765">
        <v>159.80000000000001</v>
      </c>
      <c r="BS765" t="s">
        <v>98</v>
      </c>
      <c r="BT765">
        <v>0</v>
      </c>
      <c r="BU765">
        <v>0</v>
      </c>
      <c r="BV765">
        <v>0</v>
      </c>
      <c r="BW765">
        <v>20.45</v>
      </c>
      <c r="BX765">
        <v>81.8</v>
      </c>
      <c r="BY765">
        <v>78</v>
      </c>
      <c r="BZ765">
        <v>48.811013767209012</v>
      </c>
      <c r="CA765" t="s">
        <v>99</v>
      </c>
      <c r="CB765" t="s">
        <v>78</v>
      </c>
    </row>
    <row r="766" spans="1:80" x14ac:dyDescent="0.25">
      <c r="A766" t="s">
        <v>1288</v>
      </c>
      <c r="B766" t="s">
        <v>202</v>
      </c>
      <c r="C766">
        <f>YEAR(Table_cherry_TWO_View_VY_SOP_Detail[[#This Row],[Document_Date]])</f>
        <v>2016</v>
      </c>
      <c r="D766">
        <f>MONTH(Table_cherry_TWO_View_VY_SOP_Detail[[#This Row],[Document_Date]])</f>
        <v>3</v>
      </c>
      <c r="E766" t="str">
        <f>TEXT(Table_cherry_TWO_View_VY_SOP_Detail[[#This Row],[Document_Date]], "yyyy-MMM")</f>
        <v>2016-Mar</v>
      </c>
      <c r="F766" s="3">
        <f>WEEKDAY(Table_cherry_TWO_View_VY_SOP_Detail[[#This Row],[Document_Date]])</f>
        <v>1</v>
      </c>
      <c r="G766">
        <f>WEEKNUM(Table_cherry_TWO_View_VY_SOP_Detail[[#This Row],[Document_Date]])</f>
        <v>11</v>
      </c>
      <c r="H766">
        <f ca="1">_xlfn.DAYS(Table_cherry_TWO_View_VY_SOP_Detail[[#This Row],[Due_Date]], Table_cherry_TWO_View_VY_SOP_Detail[[#This Row],[Today]])</f>
        <v>926</v>
      </c>
      <c r="I766" s="2">
        <f t="shared" ca="1" si="11"/>
        <v>41539</v>
      </c>
      <c r="J766" s="1">
        <v>42435</v>
      </c>
      <c r="K766" s="1">
        <v>42435</v>
      </c>
      <c r="L766" s="1">
        <v>42435</v>
      </c>
      <c r="M766" s="1">
        <v>42465</v>
      </c>
      <c r="N766">
        <v>171</v>
      </c>
      <c r="O766" t="s">
        <v>75</v>
      </c>
      <c r="P766" t="s">
        <v>248</v>
      </c>
      <c r="Q766" t="s">
        <v>249</v>
      </c>
      <c r="R766" t="s">
        <v>78</v>
      </c>
      <c r="S766" t="s">
        <v>125</v>
      </c>
      <c r="T766" t="s">
        <v>80</v>
      </c>
      <c r="U766" t="s">
        <v>80</v>
      </c>
      <c r="V766" t="s">
        <v>104</v>
      </c>
      <c r="W766" t="s">
        <v>104</v>
      </c>
      <c r="X766" t="s">
        <v>105</v>
      </c>
      <c r="Y766" t="s">
        <v>105</v>
      </c>
      <c r="Z766" t="s">
        <v>83</v>
      </c>
      <c r="AA766" t="s">
        <v>84</v>
      </c>
      <c r="AB766" t="s">
        <v>84</v>
      </c>
      <c r="AC766" t="s">
        <v>85</v>
      </c>
      <c r="AD766" t="s">
        <v>86</v>
      </c>
      <c r="AE766" t="s">
        <v>249</v>
      </c>
      <c r="AF766" t="s">
        <v>251</v>
      </c>
      <c r="AG766" t="s">
        <v>78</v>
      </c>
      <c r="AH766" t="s">
        <v>78</v>
      </c>
      <c r="AI766" t="s">
        <v>147</v>
      </c>
      <c r="AJ766" t="s">
        <v>148</v>
      </c>
      <c r="AK766" t="s">
        <v>252</v>
      </c>
      <c r="AL766" t="s">
        <v>91</v>
      </c>
      <c r="AM766" t="s">
        <v>86</v>
      </c>
      <c r="AN766" t="s">
        <v>249</v>
      </c>
      <c r="AO766" t="s">
        <v>251</v>
      </c>
      <c r="AP766" t="s">
        <v>78</v>
      </c>
      <c r="AQ766" t="s">
        <v>78</v>
      </c>
      <c r="AR766" t="s">
        <v>147</v>
      </c>
      <c r="AS766" t="s">
        <v>148</v>
      </c>
      <c r="AT766" t="s">
        <v>252</v>
      </c>
      <c r="AU766" t="s">
        <v>91</v>
      </c>
      <c r="AV766">
        <v>19.95</v>
      </c>
      <c r="AW766">
        <v>0</v>
      </c>
      <c r="AX766">
        <v>19.95</v>
      </c>
      <c r="AY766">
        <v>0</v>
      </c>
      <c r="AZ766">
        <v>0</v>
      </c>
      <c r="BA766">
        <v>0</v>
      </c>
      <c r="BB766" t="s">
        <v>92</v>
      </c>
      <c r="BC766" s="1">
        <v>42435</v>
      </c>
      <c r="BD766" s="1">
        <v>42435</v>
      </c>
      <c r="BE766" t="s">
        <v>125</v>
      </c>
      <c r="BF766" t="s">
        <v>78</v>
      </c>
      <c r="BG766" t="s">
        <v>78</v>
      </c>
      <c r="BH766">
        <v>16384</v>
      </c>
      <c r="BI766">
        <v>0</v>
      </c>
      <c r="BJ766" t="s">
        <v>94</v>
      </c>
      <c r="BK766" t="s">
        <v>159</v>
      </c>
      <c r="BL766" t="s">
        <v>160</v>
      </c>
      <c r="BM766">
        <v>1</v>
      </c>
      <c r="BN766" t="s">
        <v>97</v>
      </c>
      <c r="BO766">
        <v>1</v>
      </c>
      <c r="BP766">
        <v>1</v>
      </c>
      <c r="BQ766">
        <v>19.95</v>
      </c>
      <c r="BR766">
        <v>19.95</v>
      </c>
      <c r="BS766" t="s">
        <v>98</v>
      </c>
      <c r="BT766">
        <v>0</v>
      </c>
      <c r="BU766">
        <v>0</v>
      </c>
      <c r="BV766">
        <v>0</v>
      </c>
      <c r="BW766">
        <v>5.98</v>
      </c>
      <c r="BX766">
        <v>5.98</v>
      </c>
      <c r="BY766">
        <v>13.97</v>
      </c>
      <c r="BZ766">
        <v>70.025062656641595</v>
      </c>
      <c r="CA766" t="s">
        <v>99</v>
      </c>
      <c r="CB766" t="s">
        <v>78</v>
      </c>
    </row>
    <row r="767" spans="1:80" x14ac:dyDescent="0.25">
      <c r="A767" t="s">
        <v>1289</v>
      </c>
      <c r="B767" t="s">
        <v>202</v>
      </c>
      <c r="C767">
        <f>YEAR(Table_cherry_TWO_View_VY_SOP_Detail[[#This Row],[Document_Date]])</f>
        <v>2016</v>
      </c>
      <c r="D767">
        <f>MONTH(Table_cherry_TWO_View_VY_SOP_Detail[[#This Row],[Document_Date]])</f>
        <v>3</v>
      </c>
      <c r="E767" t="str">
        <f>TEXT(Table_cherry_TWO_View_VY_SOP_Detail[[#This Row],[Document_Date]], "yyyy-MMM")</f>
        <v>2016-Mar</v>
      </c>
      <c r="F767" s="3">
        <f>WEEKDAY(Table_cherry_TWO_View_VY_SOP_Detail[[#This Row],[Document_Date]])</f>
        <v>2</v>
      </c>
      <c r="G767">
        <f>WEEKNUM(Table_cherry_TWO_View_VY_SOP_Detail[[#This Row],[Document_Date]])</f>
        <v>11</v>
      </c>
      <c r="H767">
        <f ca="1">_xlfn.DAYS(Table_cherry_TWO_View_VY_SOP_Detail[[#This Row],[Due_Date]], Table_cherry_TWO_View_VY_SOP_Detail[[#This Row],[Today]])</f>
        <v>1057</v>
      </c>
      <c r="I767" s="2">
        <f t="shared" ca="1" si="11"/>
        <v>41539</v>
      </c>
      <c r="J767" s="1">
        <v>42436</v>
      </c>
      <c r="K767" s="1">
        <v>42436</v>
      </c>
      <c r="L767" s="1">
        <v>42436</v>
      </c>
      <c r="M767" s="1">
        <v>42596</v>
      </c>
      <c r="N767">
        <v>172</v>
      </c>
      <c r="O767" t="s">
        <v>75</v>
      </c>
      <c r="P767" t="s">
        <v>256</v>
      </c>
      <c r="Q767" t="s">
        <v>257</v>
      </c>
      <c r="R767" t="s">
        <v>78</v>
      </c>
      <c r="S767" t="s">
        <v>125</v>
      </c>
      <c r="T767" t="s">
        <v>80</v>
      </c>
      <c r="U767" t="s">
        <v>80</v>
      </c>
      <c r="V767" t="s">
        <v>239</v>
      </c>
      <c r="W767" t="s">
        <v>239</v>
      </c>
      <c r="X767" t="s">
        <v>240</v>
      </c>
      <c r="Y767" t="s">
        <v>240</v>
      </c>
      <c r="Z767" t="s">
        <v>78</v>
      </c>
      <c r="AA767" t="s">
        <v>84</v>
      </c>
      <c r="AB767" t="s">
        <v>84</v>
      </c>
      <c r="AC767" t="s">
        <v>85</v>
      </c>
      <c r="AD767" t="s">
        <v>86</v>
      </c>
      <c r="AE767" t="s">
        <v>257</v>
      </c>
      <c r="AF767" t="s">
        <v>258</v>
      </c>
      <c r="AG767" t="s">
        <v>78</v>
      </c>
      <c r="AH767" t="s">
        <v>78</v>
      </c>
      <c r="AI767" t="s">
        <v>259</v>
      </c>
      <c r="AJ767" t="s">
        <v>260</v>
      </c>
      <c r="AK767" t="s">
        <v>261</v>
      </c>
      <c r="AL767" t="s">
        <v>124</v>
      </c>
      <c r="AM767" t="s">
        <v>86</v>
      </c>
      <c r="AN767" t="s">
        <v>257</v>
      </c>
      <c r="AO767" t="s">
        <v>258</v>
      </c>
      <c r="AP767" t="s">
        <v>78</v>
      </c>
      <c r="AQ767" t="s">
        <v>78</v>
      </c>
      <c r="AR767" t="s">
        <v>259</v>
      </c>
      <c r="AS767" t="s">
        <v>260</v>
      </c>
      <c r="AT767" t="s">
        <v>261</v>
      </c>
      <c r="AU767" t="s">
        <v>124</v>
      </c>
      <c r="AV767">
        <v>2679.9</v>
      </c>
      <c r="AW767">
        <v>0</v>
      </c>
      <c r="AX767">
        <v>2679.9</v>
      </c>
      <c r="AY767">
        <v>0</v>
      </c>
      <c r="AZ767">
        <v>0</v>
      </c>
      <c r="BA767">
        <v>0</v>
      </c>
      <c r="BB767" t="s">
        <v>92</v>
      </c>
      <c r="BC767" s="1">
        <v>42436</v>
      </c>
      <c r="BD767" s="1">
        <v>42436</v>
      </c>
      <c r="BE767" t="s">
        <v>125</v>
      </c>
      <c r="BF767" t="s">
        <v>78</v>
      </c>
      <c r="BG767" t="s">
        <v>78</v>
      </c>
      <c r="BH767">
        <v>16384</v>
      </c>
      <c r="BI767">
        <v>0</v>
      </c>
      <c r="BJ767" t="s">
        <v>94</v>
      </c>
      <c r="BK767" t="s">
        <v>924</v>
      </c>
      <c r="BL767" t="s">
        <v>925</v>
      </c>
      <c r="BM767">
        <v>2</v>
      </c>
      <c r="BN767" t="s">
        <v>97</v>
      </c>
      <c r="BO767">
        <v>1</v>
      </c>
      <c r="BP767">
        <v>2</v>
      </c>
      <c r="BQ767">
        <v>1339.95</v>
      </c>
      <c r="BR767">
        <v>2679.9</v>
      </c>
      <c r="BS767" t="s">
        <v>98</v>
      </c>
      <c r="BT767">
        <v>0</v>
      </c>
      <c r="BU767">
        <v>0</v>
      </c>
      <c r="BV767">
        <v>0</v>
      </c>
      <c r="BW767">
        <v>698.12</v>
      </c>
      <c r="BX767">
        <v>1396.24</v>
      </c>
      <c r="BY767">
        <v>1283.6600000000001</v>
      </c>
      <c r="BZ767">
        <v>47.899548490615317</v>
      </c>
      <c r="CA767" t="s">
        <v>99</v>
      </c>
      <c r="CB767" t="s">
        <v>78</v>
      </c>
    </row>
    <row r="768" spans="1:80" x14ac:dyDescent="0.25">
      <c r="A768" t="s">
        <v>1290</v>
      </c>
      <c r="B768" t="s">
        <v>202</v>
      </c>
      <c r="C768">
        <f>YEAR(Table_cherry_TWO_View_VY_SOP_Detail[[#This Row],[Document_Date]])</f>
        <v>2016</v>
      </c>
      <c r="D768">
        <f>MONTH(Table_cherry_TWO_View_VY_SOP_Detail[[#This Row],[Document_Date]])</f>
        <v>3</v>
      </c>
      <c r="E768" t="str">
        <f>TEXT(Table_cherry_TWO_View_VY_SOP_Detail[[#This Row],[Document_Date]], "yyyy-MMM")</f>
        <v>2016-Mar</v>
      </c>
      <c r="F768" s="3">
        <f>WEEKDAY(Table_cherry_TWO_View_VY_SOP_Detail[[#This Row],[Document_Date]])</f>
        <v>3</v>
      </c>
      <c r="G768">
        <f>WEEKNUM(Table_cherry_TWO_View_VY_SOP_Detail[[#This Row],[Document_Date]])</f>
        <v>11</v>
      </c>
      <c r="H768">
        <f ca="1">_xlfn.DAYS(Table_cherry_TWO_View_VY_SOP_Detail[[#This Row],[Due_Date]], Table_cherry_TWO_View_VY_SOP_Detail[[#This Row],[Today]])</f>
        <v>928</v>
      </c>
      <c r="I768" s="2">
        <f t="shared" ca="1" si="11"/>
        <v>41539</v>
      </c>
      <c r="J768" s="1">
        <v>42437</v>
      </c>
      <c r="K768" s="1">
        <v>42437</v>
      </c>
      <c r="L768" s="1">
        <v>42437</v>
      </c>
      <c r="M768" s="1">
        <v>42467</v>
      </c>
      <c r="N768">
        <v>173</v>
      </c>
      <c r="O768" t="s">
        <v>75</v>
      </c>
      <c r="P768" t="s">
        <v>265</v>
      </c>
      <c r="Q768" t="s">
        <v>266</v>
      </c>
      <c r="R768" t="s">
        <v>78</v>
      </c>
      <c r="S768" t="s">
        <v>125</v>
      </c>
      <c r="T768" t="s">
        <v>311</v>
      </c>
      <c r="U768" t="s">
        <v>311</v>
      </c>
      <c r="V768" t="s">
        <v>267</v>
      </c>
      <c r="W768" t="s">
        <v>267</v>
      </c>
      <c r="X768" t="s">
        <v>268</v>
      </c>
      <c r="Y768" t="s">
        <v>268</v>
      </c>
      <c r="Z768" t="s">
        <v>83</v>
      </c>
      <c r="AA768" t="s">
        <v>84</v>
      </c>
      <c r="AB768" t="s">
        <v>84</v>
      </c>
      <c r="AC768" t="s">
        <v>86</v>
      </c>
      <c r="AD768" t="s">
        <v>86</v>
      </c>
      <c r="AE768" t="s">
        <v>266</v>
      </c>
      <c r="AF768" t="s">
        <v>269</v>
      </c>
      <c r="AG768" t="s">
        <v>78</v>
      </c>
      <c r="AH768" t="s">
        <v>78</v>
      </c>
      <c r="AI768" t="s">
        <v>270</v>
      </c>
      <c r="AJ768" t="s">
        <v>271</v>
      </c>
      <c r="AK768" t="s">
        <v>272</v>
      </c>
      <c r="AL768" t="s">
        <v>91</v>
      </c>
      <c r="AM768" t="s">
        <v>86</v>
      </c>
      <c r="AN768" t="s">
        <v>266</v>
      </c>
      <c r="AO768" t="s">
        <v>269</v>
      </c>
      <c r="AP768" t="s">
        <v>78</v>
      </c>
      <c r="AQ768" t="s">
        <v>78</v>
      </c>
      <c r="AR768" t="s">
        <v>270</v>
      </c>
      <c r="AS768" t="s">
        <v>271</v>
      </c>
      <c r="AT768" t="s">
        <v>272</v>
      </c>
      <c r="AU768" t="s">
        <v>91</v>
      </c>
      <c r="AV768">
        <v>569.85</v>
      </c>
      <c r="AW768">
        <v>0</v>
      </c>
      <c r="AX768">
        <v>569.85</v>
      </c>
      <c r="AY768">
        <v>0</v>
      </c>
      <c r="AZ768">
        <v>0</v>
      </c>
      <c r="BA768">
        <v>0</v>
      </c>
      <c r="BB768" t="s">
        <v>92</v>
      </c>
      <c r="BC768" s="1">
        <v>42437</v>
      </c>
      <c r="BD768" s="1">
        <v>42437</v>
      </c>
      <c r="BE768" t="s">
        <v>125</v>
      </c>
      <c r="BF768" t="s">
        <v>78</v>
      </c>
      <c r="BG768" t="s">
        <v>78</v>
      </c>
      <c r="BH768">
        <v>16384</v>
      </c>
      <c r="BI768">
        <v>0</v>
      </c>
      <c r="BJ768" t="s">
        <v>94</v>
      </c>
      <c r="BK768" t="s">
        <v>938</v>
      </c>
      <c r="BL768" t="s">
        <v>939</v>
      </c>
      <c r="BM768">
        <v>3</v>
      </c>
      <c r="BN768" t="s">
        <v>97</v>
      </c>
      <c r="BO768">
        <v>1</v>
      </c>
      <c r="BP768">
        <v>3</v>
      </c>
      <c r="BQ768">
        <v>189.95</v>
      </c>
      <c r="BR768">
        <v>569.85</v>
      </c>
      <c r="BS768" t="s">
        <v>98</v>
      </c>
      <c r="BT768">
        <v>0</v>
      </c>
      <c r="BU768">
        <v>0</v>
      </c>
      <c r="BV768">
        <v>0</v>
      </c>
      <c r="BW768">
        <v>91.59</v>
      </c>
      <c r="BX768">
        <v>274.77</v>
      </c>
      <c r="BY768">
        <v>295.08</v>
      </c>
      <c r="BZ768">
        <v>51.782047907344037</v>
      </c>
      <c r="CA768" t="s">
        <v>221</v>
      </c>
      <c r="CB768" t="s">
        <v>222</v>
      </c>
    </row>
    <row r="769" spans="1:80" x14ac:dyDescent="0.25">
      <c r="A769" t="s">
        <v>1291</v>
      </c>
      <c r="B769" t="s">
        <v>202</v>
      </c>
      <c r="C769">
        <f>YEAR(Table_cherry_TWO_View_VY_SOP_Detail[[#This Row],[Document_Date]])</f>
        <v>2016</v>
      </c>
      <c r="D769">
        <f>MONTH(Table_cherry_TWO_View_VY_SOP_Detail[[#This Row],[Document_Date]])</f>
        <v>3</v>
      </c>
      <c r="E769" t="str">
        <f>TEXT(Table_cherry_TWO_View_VY_SOP_Detail[[#This Row],[Document_Date]], "yyyy-MMM")</f>
        <v>2016-Mar</v>
      </c>
      <c r="F769" s="3">
        <f>WEEKDAY(Table_cherry_TWO_View_VY_SOP_Detail[[#This Row],[Document_Date]])</f>
        <v>4</v>
      </c>
      <c r="G769">
        <f>WEEKNUM(Table_cherry_TWO_View_VY_SOP_Detail[[#This Row],[Document_Date]])</f>
        <v>11</v>
      </c>
      <c r="H769">
        <f ca="1">_xlfn.DAYS(Table_cherry_TWO_View_VY_SOP_Detail[[#This Row],[Due_Date]], Table_cherry_TWO_View_VY_SOP_Detail[[#This Row],[Today]])</f>
        <v>929</v>
      </c>
      <c r="I769" s="2">
        <f t="shared" ca="1" si="11"/>
        <v>41539</v>
      </c>
      <c r="J769" s="1">
        <v>42438</v>
      </c>
      <c r="K769" s="1">
        <v>42438</v>
      </c>
      <c r="L769" s="1">
        <v>42438</v>
      </c>
      <c r="M769" s="1">
        <v>42468</v>
      </c>
      <c r="N769">
        <v>174</v>
      </c>
      <c r="O769" t="s">
        <v>75</v>
      </c>
      <c r="P769" t="s">
        <v>300</v>
      </c>
      <c r="Q769" t="s">
        <v>301</v>
      </c>
      <c r="R769" t="s">
        <v>78</v>
      </c>
      <c r="S769" t="s">
        <v>125</v>
      </c>
      <c r="T769" t="s">
        <v>311</v>
      </c>
      <c r="U769" t="s">
        <v>311</v>
      </c>
      <c r="V769" t="s">
        <v>131</v>
      </c>
      <c r="W769" t="s">
        <v>131</v>
      </c>
      <c r="X769" t="s">
        <v>132</v>
      </c>
      <c r="Y769" t="s">
        <v>132</v>
      </c>
      <c r="Z769" t="s">
        <v>83</v>
      </c>
      <c r="AA769" t="s">
        <v>84</v>
      </c>
      <c r="AB769" t="s">
        <v>84</v>
      </c>
      <c r="AC769" t="s">
        <v>86</v>
      </c>
      <c r="AD769" t="s">
        <v>302</v>
      </c>
      <c r="AE769" t="s">
        <v>301</v>
      </c>
      <c r="AF769" t="s">
        <v>303</v>
      </c>
      <c r="AG769" t="s">
        <v>78</v>
      </c>
      <c r="AH769" t="s">
        <v>78</v>
      </c>
      <c r="AI769" t="s">
        <v>304</v>
      </c>
      <c r="AJ769" t="s">
        <v>136</v>
      </c>
      <c r="AK769" t="s">
        <v>305</v>
      </c>
      <c r="AL769" t="s">
        <v>91</v>
      </c>
      <c r="AM769" t="s">
        <v>302</v>
      </c>
      <c r="AN769" t="s">
        <v>301</v>
      </c>
      <c r="AO769" t="s">
        <v>303</v>
      </c>
      <c r="AP769" t="s">
        <v>78</v>
      </c>
      <c r="AQ769" t="s">
        <v>78</v>
      </c>
      <c r="AR769" t="s">
        <v>304</v>
      </c>
      <c r="AS769" t="s">
        <v>136</v>
      </c>
      <c r="AT769" t="s">
        <v>305</v>
      </c>
      <c r="AU769" t="s">
        <v>91</v>
      </c>
      <c r="AV769">
        <v>41549.85</v>
      </c>
      <c r="AW769">
        <v>0</v>
      </c>
      <c r="AX769">
        <v>41549.85</v>
      </c>
      <c r="AY769">
        <v>0</v>
      </c>
      <c r="AZ769">
        <v>0</v>
      </c>
      <c r="BA769">
        <v>0</v>
      </c>
      <c r="BB769" t="s">
        <v>92</v>
      </c>
      <c r="BC769" s="1">
        <v>42438</v>
      </c>
      <c r="BD769" s="1">
        <v>42438</v>
      </c>
      <c r="BE769" t="s">
        <v>125</v>
      </c>
      <c r="BF769" t="s">
        <v>78</v>
      </c>
      <c r="BG769" t="s">
        <v>78</v>
      </c>
      <c r="BH769">
        <v>16384</v>
      </c>
      <c r="BI769">
        <v>0</v>
      </c>
      <c r="BJ769" t="s">
        <v>94</v>
      </c>
      <c r="BK769" t="s">
        <v>943</v>
      </c>
      <c r="BL769" t="s">
        <v>944</v>
      </c>
      <c r="BM769">
        <v>3</v>
      </c>
      <c r="BN769" t="s">
        <v>97</v>
      </c>
      <c r="BO769">
        <v>1</v>
      </c>
      <c r="BP769">
        <v>3</v>
      </c>
      <c r="BQ769">
        <v>13849.95</v>
      </c>
      <c r="BR769">
        <v>41549.85</v>
      </c>
      <c r="BS769" t="s">
        <v>98</v>
      </c>
      <c r="BT769">
        <v>0</v>
      </c>
      <c r="BU769">
        <v>0</v>
      </c>
      <c r="BV769">
        <v>0</v>
      </c>
      <c r="BW769">
        <v>6921.88</v>
      </c>
      <c r="BX769">
        <v>20765.64</v>
      </c>
      <c r="BY769">
        <v>20784.21</v>
      </c>
      <c r="BZ769">
        <v>50.02234665107094</v>
      </c>
      <c r="CA769" t="s">
        <v>99</v>
      </c>
      <c r="CB769" t="s">
        <v>78</v>
      </c>
    </row>
    <row r="770" spans="1:80" x14ac:dyDescent="0.25">
      <c r="A770" t="s">
        <v>1292</v>
      </c>
      <c r="B770" t="s">
        <v>202</v>
      </c>
      <c r="C770">
        <f>YEAR(Table_cherry_TWO_View_VY_SOP_Detail[[#This Row],[Document_Date]])</f>
        <v>2016</v>
      </c>
      <c r="D770">
        <f>MONTH(Table_cherry_TWO_View_VY_SOP_Detail[[#This Row],[Document_Date]])</f>
        <v>3</v>
      </c>
      <c r="E770" t="str">
        <f>TEXT(Table_cherry_TWO_View_VY_SOP_Detail[[#This Row],[Document_Date]], "yyyy-MMM")</f>
        <v>2016-Mar</v>
      </c>
      <c r="F770" s="3">
        <f>WEEKDAY(Table_cherry_TWO_View_VY_SOP_Detail[[#This Row],[Document_Date]])</f>
        <v>5</v>
      </c>
      <c r="G770">
        <f>WEEKNUM(Table_cherry_TWO_View_VY_SOP_Detail[[#This Row],[Document_Date]])</f>
        <v>11</v>
      </c>
      <c r="H770">
        <f ca="1">_xlfn.DAYS(Table_cherry_TWO_View_VY_SOP_Detail[[#This Row],[Due_Date]], Table_cherry_TWO_View_VY_SOP_Detail[[#This Row],[Today]])</f>
        <v>930</v>
      </c>
      <c r="I770" s="2">
        <f t="shared" ref="I770:I833" ca="1" si="12">TODAY()</f>
        <v>41539</v>
      </c>
      <c r="J770" s="1">
        <v>42439</v>
      </c>
      <c r="K770" s="1">
        <v>42439</v>
      </c>
      <c r="L770" s="1">
        <v>42439</v>
      </c>
      <c r="M770" s="1">
        <v>42469</v>
      </c>
      <c r="N770">
        <v>175</v>
      </c>
      <c r="O770" t="s">
        <v>75</v>
      </c>
      <c r="P770" t="s">
        <v>274</v>
      </c>
      <c r="Q770" t="s">
        <v>275</v>
      </c>
      <c r="R770" t="s">
        <v>78</v>
      </c>
      <c r="S770" t="s">
        <v>125</v>
      </c>
      <c r="T770" t="s">
        <v>311</v>
      </c>
      <c r="U770" t="s">
        <v>311</v>
      </c>
      <c r="V770" t="s">
        <v>267</v>
      </c>
      <c r="W770" t="s">
        <v>267</v>
      </c>
      <c r="X770" t="s">
        <v>268</v>
      </c>
      <c r="Y770" t="s">
        <v>268</v>
      </c>
      <c r="Z770" t="s">
        <v>83</v>
      </c>
      <c r="AA770" t="s">
        <v>84</v>
      </c>
      <c r="AB770" t="s">
        <v>84</v>
      </c>
      <c r="AC770" t="s">
        <v>86</v>
      </c>
      <c r="AD770" t="s">
        <v>86</v>
      </c>
      <c r="AE770" t="s">
        <v>275</v>
      </c>
      <c r="AF770" t="s">
        <v>276</v>
      </c>
      <c r="AG770" t="s">
        <v>78</v>
      </c>
      <c r="AH770" t="s">
        <v>78</v>
      </c>
      <c r="AI770" t="s">
        <v>277</v>
      </c>
      <c r="AJ770" t="s">
        <v>278</v>
      </c>
      <c r="AK770" t="s">
        <v>279</v>
      </c>
      <c r="AL770" t="s">
        <v>91</v>
      </c>
      <c r="AM770" t="s">
        <v>86</v>
      </c>
      <c r="AN770" t="s">
        <v>275</v>
      </c>
      <c r="AO770" t="s">
        <v>276</v>
      </c>
      <c r="AP770" t="s">
        <v>78</v>
      </c>
      <c r="AQ770" t="s">
        <v>78</v>
      </c>
      <c r="AR770" t="s">
        <v>277</v>
      </c>
      <c r="AS770" t="s">
        <v>278</v>
      </c>
      <c r="AT770" t="s">
        <v>279</v>
      </c>
      <c r="AU770" t="s">
        <v>91</v>
      </c>
      <c r="AV770">
        <v>759.8</v>
      </c>
      <c r="AW770">
        <v>0</v>
      </c>
      <c r="AX770">
        <v>759.8</v>
      </c>
      <c r="AY770">
        <v>0</v>
      </c>
      <c r="AZ770">
        <v>0</v>
      </c>
      <c r="BA770">
        <v>0</v>
      </c>
      <c r="BB770" t="s">
        <v>92</v>
      </c>
      <c r="BC770" s="1">
        <v>42439</v>
      </c>
      <c r="BD770" s="1">
        <v>42439</v>
      </c>
      <c r="BE770" t="s">
        <v>125</v>
      </c>
      <c r="BF770" t="s">
        <v>78</v>
      </c>
      <c r="BG770" t="s">
        <v>78</v>
      </c>
      <c r="BH770">
        <v>32768</v>
      </c>
      <c r="BI770">
        <v>0</v>
      </c>
      <c r="BJ770" t="s">
        <v>94</v>
      </c>
      <c r="BK770" t="s">
        <v>808</v>
      </c>
      <c r="BL770" t="s">
        <v>809</v>
      </c>
      <c r="BM770">
        <v>4</v>
      </c>
      <c r="BN770" t="s">
        <v>97</v>
      </c>
      <c r="BO770">
        <v>1</v>
      </c>
      <c r="BP770">
        <v>4</v>
      </c>
      <c r="BQ770">
        <v>189.95</v>
      </c>
      <c r="BR770">
        <v>759.8</v>
      </c>
      <c r="BS770" t="s">
        <v>98</v>
      </c>
      <c r="BT770">
        <v>0</v>
      </c>
      <c r="BU770">
        <v>0</v>
      </c>
      <c r="BV770">
        <v>0</v>
      </c>
      <c r="BW770">
        <v>91.59</v>
      </c>
      <c r="BX770">
        <v>366.36</v>
      </c>
      <c r="BY770">
        <v>393.44</v>
      </c>
      <c r="BZ770">
        <v>51.782047907344037</v>
      </c>
      <c r="CA770" t="s">
        <v>221</v>
      </c>
      <c r="CB770" t="s">
        <v>222</v>
      </c>
    </row>
    <row r="771" spans="1:80" x14ac:dyDescent="0.25">
      <c r="A771" t="s">
        <v>1293</v>
      </c>
      <c r="B771" t="s">
        <v>202</v>
      </c>
      <c r="C771">
        <f>YEAR(Table_cherry_TWO_View_VY_SOP_Detail[[#This Row],[Document_Date]])</f>
        <v>2016</v>
      </c>
      <c r="D771">
        <f>MONTH(Table_cherry_TWO_View_VY_SOP_Detail[[#This Row],[Document_Date]])</f>
        <v>3</v>
      </c>
      <c r="E771" t="str">
        <f>TEXT(Table_cherry_TWO_View_VY_SOP_Detail[[#This Row],[Document_Date]], "yyyy-MMM")</f>
        <v>2016-Mar</v>
      </c>
      <c r="F771" s="3">
        <f>WEEKDAY(Table_cherry_TWO_View_VY_SOP_Detail[[#This Row],[Document_Date]])</f>
        <v>6</v>
      </c>
      <c r="G771">
        <f>WEEKNUM(Table_cherry_TWO_View_VY_SOP_Detail[[#This Row],[Document_Date]])</f>
        <v>11</v>
      </c>
      <c r="H771">
        <f ca="1">_xlfn.DAYS(Table_cherry_TWO_View_VY_SOP_Detail[[#This Row],[Due_Date]], Table_cherry_TWO_View_VY_SOP_Detail[[#This Row],[Today]])</f>
        <v>931</v>
      </c>
      <c r="I771" s="2">
        <f t="shared" ca="1" si="12"/>
        <v>41539</v>
      </c>
      <c r="J771" s="1">
        <v>42440</v>
      </c>
      <c r="K771" s="1">
        <v>42440</v>
      </c>
      <c r="L771" s="1">
        <v>42440</v>
      </c>
      <c r="M771" s="1">
        <v>42470</v>
      </c>
      <c r="N771">
        <v>176</v>
      </c>
      <c r="O771" t="s">
        <v>75</v>
      </c>
      <c r="P771" t="s">
        <v>283</v>
      </c>
      <c r="Q771" t="s">
        <v>284</v>
      </c>
      <c r="R771" t="s">
        <v>78</v>
      </c>
      <c r="S771" t="s">
        <v>125</v>
      </c>
      <c r="T771" t="s">
        <v>311</v>
      </c>
      <c r="U771" t="s">
        <v>311</v>
      </c>
      <c r="V771" t="s">
        <v>81</v>
      </c>
      <c r="W771" t="s">
        <v>81</v>
      </c>
      <c r="X771" t="s">
        <v>82</v>
      </c>
      <c r="Y771" t="s">
        <v>82</v>
      </c>
      <c r="Z771" t="s">
        <v>83</v>
      </c>
      <c r="AA771" t="s">
        <v>84</v>
      </c>
      <c r="AB771" t="s">
        <v>84</v>
      </c>
      <c r="AC771" t="s">
        <v>85</v>
      </c>
      <c r="AD771" t="s">
        <v>86</v>
      </c>
      <c r="AE771" t="s">
        <v>284</v>
      </c>
      <c r="AF771" t="s">
        <v>285</v>
      </c>
      <c r="AG771" t="s">
        <v>78</v>
      </c>
      <c r="AH771" t="s">
        <v>78</v>
      </c>
      <c r="AI771" t="s">
        <v>286</v>
      </c>
      <c r="AJ771" t="s">
        <v>287</v>
      </c>
      <c r="AK771" t="s">
        <v>288</v>
      </c>
      <c r="AL771" t="s">
        <v>91</v>
      </c>
      <c r="AM771" t="s">
        <v>86</v>
      </c>
      <c r="AN771" t="s">
        <v>284</v>
      </c>
      <c r="AO771" t="s">
        <v>285</v>
      </c>
      <c r="AP771" t="s">
        <v>78</v>
      </c>
      <c r="AQ771" t="s">
        <v>78</v>
      </c>
      <c r="AR771" t="s">
        <v>286</v>
      </c>
      <c r="AS771" t="s">
        <v>287</v>
      </c>
      <c r="AT771" t="s">
        <v>288</v>
      </c>
      <c r="AU771" t="s">
        <v>91</v>
      </c>
      <c r="AV771">
        <v>569.85</v>
      </c>
      <c r="AW771">
        <v>0</v>
      </c>
      <c r="AX771">
        <v>569.85</v>
      </c>
      <c r="AY771">
        <v>0</v>
      </c>
      <c r="AZ771">
        <v>0</v>
      </c>
      <c r="BA771">
        <v>0</v>
      </c>
      <c r="BB771" t="s">
        <v>92</v>
      </c>
      <c r="BC771" s="1">
        <v>42440</v>
      </c>
      <c r="BD771" s="1">
        <v>42440</v>
      </c>
      <c r="BE771" t="s">
        <v>125</v>
      </c>
      <c r="BF771" t="s">
        <v>78</v>
      </c>
      <c r="BG771" t="s">
        <v>78</v>
      </c>
      <c r="BH771">
        <v>16384</v>
      </c>
      <c r="BI771">
        <v>0</v>
      </c>
      <c r="BJ771" t="s">
        <v>94</v>
      </c>
      <c r="BK771" t="s">
        <v>938</v>
      </c>
      <c r="BL771" t="s">
        <v>939</v>
      </c>
      <c r="BM771">
        <v>3</v>
      </c>
      <c r="BN771" t="s">
        <v>97</v>
      </c>
      <c r="BO771">
        <v>1</v>
      </c>
      <c r="BP771">
        <v>3</v>
      </c>
      <c r="BQ771">
        <v>189.95</v>
      </c>
      <c r="BR771">
        <v>569.85</v>
      </c>
      <c r="BS771" t="s">
        <v>98</v>
      </c>
      <c r="BT771">
        <v>0</v>
      </c>
      <c r="BU771">
        <v>0</v>
      </c>
      <c r="BV771">
        <v>0</v>
      </c>
      <c r="BW771">
        <v>91.59</v>
      </c>
      <c r="BX771">
        <v>274.77</v>
      </c>
      <c r="BY771">
        <v>295.08</v>
      </c>
      <c r="BZ771">
        <v>51.782047907344037</v>
      </c>
      <c r="CA771" t="s">
        <v>221</v>
      </c>
      <c r="CB771" t="s">
        <v>222</v>
      </c>
    </row>
    <row r="772" spans="1:80" x14ac:dyDescent="0.25">
      <c r="A772" t="s">
        <v>1294</v>
      </c>
      <c r="B772" t="s">
        <v>202</v>
      </c>
      <c r="C772">
        <f>YEAR(Table_cherry_TWO_View_VY_SOP_Detail[[#This Row],[Document_Date]])</f>
        <v>2016</v>
      </c>
      <c r="D772">
        <f>MONTH(Table_cherry_TWO_View_VY_SOP_Detail[[#This Row],[Document_Date]])</f>
        <v>3</v>
      </c>
      <c r="E772" t="str">
        <f>TEXT(Table_cherry_TWO_View_VY_SOP_Detail[[#This Row],[Document_Date]], "yyyy-MMM")</f>
        <v>2016-Mar</v>
      </c>
      <c r="F772" s="3">
        <f>WEEKDAY(Table_cherry_TWO_View_VY_SOP_Detail[[#This Row],[Document_Date]])</f>
        <v>6</v>
      </c>
      <c r="G772">
        <f>WEEKNUM(Table_cherry_TWO_View_VY_SOP_Detail[[#This Row],[Document_Date]])</f>
        <v>11</v>
      </c>
      <c r="H772">
        <f ca="1">_xlfn.DAYS(Table_cherry_TWO_View_VY_SOP_Detail[[#This Row],[Due_Date]], Table_cherry_TWO_View_VY_SOP_Detail[[#This Row],[Today]])</f>
        <v>931</v>
      </c>
      <c r="I772" s="2">
        <f t="shared" ca="1" si="12"/>
        <v>41539</v>
      </c>
      <c r="J772" s="1">
        <v>42440</v>
      </c>
      <c r="K772" s="1">
        <v>42440</v>
      </c>
      <c r="L772" s="1">
        <v>42440</v>
      </c>
      <c r="M772" s="1">
        <v>42470</v>
      </c>
      <c r="N772">
        <v>177</v>
      </c>
      <c r="O772" t="s">
        <v>75</v>
      </c>
      <c r="P772" t="s">
        <v>293</v>
      </c>
      <c r="Q772" t="s">
        <v>294</v>
      </c>
      <c r="R772" t="s">
        <v>78</v>
      </c>
      <c r="S772" t="s">
        <v>125</v>
      </c>
      <c r="T772" t="s">
        <v>80</v>
      </c>
      <c r="U772" t="s">
        <v>80</v>
      </c>
      <c r="V772" t="s">
        <v>81</v>
      </c>
      <c r="W772" t="s">
        <v>81</v>
      </c>
      <c r="X772" t="s">
        <v>82</v>
      </c>
      <c r="Y772" t="s">
        <v>82</v>
      </c>
      <c r="Z772" t="s">
        <v>83</v>
      </c>
      <c r="AA772" t="s">
        <v>84</v>
      </c>
      <c r="AB772" t="s">
        <v>84</v>
      </c>
      <c r="AC772" t="s">
        <v>85</v>
      </c>
      <c r="AD772" t="s">
        <v>86</v>
      </c>
      <c r="AE772" t="s">
        <v>295</v>
      </c>
      <c r="AF772" t="s">
        <v>296</v>
      </c>
      <c r="AG772" t="s">
        <v>78</v>
      </c>
      <c r="AH772" t="s">
        <v>78</v>
      </c>
      <c r="AI772" t="s">
        <v>297</v>
      </c>
      <c r="AJ772" t="s">
        <v>287</v>
      </c>
      <c r="AK772" t="s">
        <v>298</v>
      </c>
      <c r="AL772" t="s">
        <v>91</v>
      </c>
      <c r="AM772" t="s">
        <v>86</v>
      </c>
      <c r="AN772" t="s">
        <v>295</v>
      </c>
      <c r="AO772" t="s">
        <v>296</v>
      </c>
      <c r="AP772" t="s">
        <v>78</v>
      </c>
      <c r="AQ772" t="s">
        <v>78</v>
      </c>
      <c r="AR772" t="s">
        <v>297</v>
      </c>
      <c r="AS772" t="s">
        <v>287</v>
      </c>
      <c r="AT772" t="s">
        <v>298</v>
      </c>
      <c r="AU772" t="s">
        <v>91</v>
      </c>
      <c r="AV772">
        <v>1919.9</v>
      </c>
      <c r="AW772">
        <v>0</v>
      </c>
      <c r="AX772">
        <v>1919.9</v>
      </c>
      <c r="AY772">
        <v>0</v>
      </c>
      <c r="AZ772">
        <v>0</v>
      </c>
      <c r="BA772">
        <v>0</v>
      </c>
      <c r="BB772" t="s">
        <v>92</v>
      </c>
      <c r="BC772" s="1">
        <v>42440</v>
      </c>
      <c r="BD772" s="1">
        <v>42440</v>
      </c>
      <c r="BE772" t="s">
        <v>125</v>
      </c>
      <c r="BF772" t="s">
        <v>78</v>
      </c>
      <c r="BG772" t="s">
        <v>78</v>
      </c>
      <c r="BH772">
        <v>16384</v>
      </c>
      <c r="BI772">
        <v>0</v>
      </c>
      <c r="BJ772" t="s">
        <v>94</v>
      </c>
      <c r="BK772" t="s">
        <v>860</v>
      </c>
      <c r="BL772" t="s">
        <v>861</v>
      </c>
      <c r="BM772">
        <v>2</v>
      </c>
      <c r="BN772" t="s">
        <v>97</v>
      </c>
      <c r="BO772">
        <v>1</v>
      </c>
      <c r="BP772">
        <v>2</v>
      </c>
      <c r="BQ772">
        <v>959.95</v>
      </c>
      <c r="BR772">
        <v>1919.9</v>
      </c>
      <c r="BS772" t="s">
        <v>98</v>
      </c>
      <c r="BT772">
        <v>0</v>
      </c>
      <c r="BU772">
        <v>0</v>
      </c>
      <c r="BV772">
        <v>0</v>
      </c>
      <c r="BW772">
        <v>479.05</v>
      </c>
      <c r="BX772">
        <v>958.1</v>
      </c>
      <c r="BY772">
        <v>961.8</v>
      </c>
      <c r="BZ772">
        <v>50.09635918537424</v>
      </c>
      <c r="CA772" t="s">
        <v>99</v>
      </c>
      <c r="CB772" t="s">
        <v>78</v>
      </c>
    </row>
    <row r="773" spans="1:80" x14ac:dyDescent="0.25">
      <c r="A773" t="s">
        <v>1295</v>
      </c>
      <c r="B773" t="s">
        <v>202</v>
      </c>
      <c r="C773">
        <f>YEAR(Table_cherry_TWO_View_VY_SOP_Detail[[#This Row],[Document_Date]])</f>
        <v>2016</v>
      </c>
      <c r="D773">
        <f>MONTH(Table_cherry_TWO_View_VY_SOP_Detail[[#This Row],[Document_Date]])</f>
        <v>3</v>
      </c>
      <c r="E773" t="str">
        <f>TEXT(Table_cherry_TWO_View_VY_SOP_Detail[[#This Row],[Document_Date]], "yyyy-MMM")</f>
        <v>2016-Mar</v>
      </c>
      <c r="F773" s="3">
        <f>WEEKDAY(Table_cherry_TWO_View_VY_SOP_Detail[[#This Row],[Document_Date]])</f>
        <v>6</v>
      </c>
      <c r="G773">
        <f>WEEKNUM(Table_cherry_TWO_View_VY_SOP_Detail[[#This Row],[Document_Date]])</f>
        <v>11</v>
      </c>
      <c r="H773">
        <f ca="1">_xlfn.DAYS(Table_cherry_TWO_View_VY_SOP_Detail[[#This Row],[Due_Date]], Table_cherry_TWO_View_VY_SOP_Detail[[#This Row],[Today]])</f>
        <v>931</v>
      </c>
      <c r="I773" s="2">
        <f t="shared" ca="1" si="12"/>
        <v>41539</v>
      </c>
      <c r="J773" s="1">
        <v>42440</v>
      </c>
      <c r="K773" s="1">
        <v>42440</v>
      </c>
      <c r="L773" s="1">
        <v>42440</v>
      </c>
      <c r="M773" s="1">
        <v>42470</v>
      </c>
      <c r="N773">
        <v>178</v>
      </c>
      <c r="O773" t="s">
        <v>75</v>
      </c>
      <c r="P773" t="s">
        <v>300</v>
      </c>
      <c r="Q773" t="s">
        <v>301</v>
      </c>
      <c r="R773" t="s">
        <v>78</v>
      </c>
      <c r="S773" t="s">
        <v>125</v>
      </c>
      <c r="T773" t="s">
        <v>311</v>
      </c>
      <c r="U773" t="s">
        <v>311</v>
      </c>
      <c r="V773" t="s">
        <v>131</v>
      </c>
      <c r="W773" t="s">
        <v>131</v>
      </c>
      <c r="X773" t="s">
        <v>132</v>
      </c>
      <c r="Y773" t="s">
        <v>132</v>
      </c>
      <c r="Z773" t="s">
        <v>83</v>
      </c>
      <c r="AA773" t="s">
        <v>84</v>
      </c>
      <c r="AB773" t="s">
        <v>84</v>
      </c>
      <c r="AC773" t="s">
        <v>86</v>
      </c>
      <c r="AD773" t="s">
        <v>302</v>
      </c>
      <c r="AE773" t="s">
        <v>301</v>
      </c>
      <c r="AF773" t="s">
        <v>303</v>
      </c>
      <c r="AG773" t="s">
        <v>78</v>
      </c>
      <c r="AH773" t="s">
        <v>78</v>
      </c>
      <c r="AI773" t="s">
        <v>304</v>
      </c>
      <c r="AJ773" t="s">
        <v>136</v>
      </c>
      <c r="AK773" t="s">
        <v>305</v>
      </c>
      <c r="AL773" t="s">
        <v>91</v>
      </c>
      <c r="AM773" t="s">
        <v>302</v>
      </c>
      <c r="AN773" t="s">
        <v>301</v>
      </c>
      <c r="AO773" t="s">
        <v>303</v>
      </c>
      <c r="AP773" t="s">
        <v>78</v>
      </c>
      <c r="AQ773" t="s">
        <v>78</v>
      </c>
      <c r="AR773" t="s">
        <v>304</v>
      </c>
      <c r="AS773" t="s">
        <v>136</v>
      </c>
      <c r="AT773" t="s">
        <v>305</v>
      </c>
      <c r="AU773" t="s">
        <v>91</v>
      </c>
      <c r="AV773">
        <v>119.95</v>
      </c>
      <c r="AW773">
        <v>0</v>
      </c>
      <c r="AX773">
        <v>119.95</v>
      </c>
      <c r="AY773">
        <v>0</v>
      </c>
      <c r="AZ773">
        <v>0</v>
      </c>
      <c r="BA773">
        <v>0</v>
      </c>
      <c r="BB773" t="s">
        <v>92</v>
      </c>
      <c r="BC773" s="1">
        <v>42440</v>
      </c>
      <c r="BD773" s="1">
        <v>42440</v>
      </c>
      <c r="BE773" t="s">
        <v>125</v>
      </c>
      <c r="BF773" t="s">
        <v>78</v>
      </c>
      <c r="BG773" t="s">
        <v>78</v>
      </c>
      <c r="BH773">
        <v>16384</v>
      </c>
      <c r="BI773">
        <v>0</v>
      </c>
      <c r="BJ773" t="s">
        <v>94</v>
      </c>
      <c r="BK773" t="s">
        <v>867</v>
      </c>
      <c r="BL773" t="s">
        <v>868</v>
      </c>
      <c r="BM773">
        <v>1</v>
      </c>
      <c r="BN773" t="s">
        <v>97</v>
      </c>
      <c r="BO773">
        <v>1</v>
      </c>
      <c r="BP773">
        <v>1</v>
      </c>
      <c r="BQ773">
        <v>119.95</v>
      </c>
      <c r="BR773">
        <v>119.95</v>
      </c>
      <c r="BS773" t="s">
        <v>98</v>
      </c>
      <c r="BT773">
        <v>0</v>
      </c>
      <c r="BU773">
        <v>0</v>
      </c>
      <c r="BV773">
        <v>0</v>
      </c>
      <c r="BW773">
        <v>27.98</v>
      </c>
      <c r="BX773">
        <v>27.98</v>
      </c>
      <c r="BY773">
        <v>91.97</v>
      </c>
      <c r="BZ773">
        <v>76.673614005835759</v>
      </c>
      <c r="CA773" t="s">
        <v>99</v>
      </c>
      <c r="CB773" t="s">
        <v>78</v>
      </c>
    </row>
    <row r="774" spans="1:80" x14ac:dyDescent="0.25">
      <c r="A774" t="s">
        <v>1296</v>
      </c>
      <c r="B774" t="s">
        <v>202</v>
      </c>
      <c r="C774">
        <f>YEAR(Table_cherry_TWO_View_VY_SOP_Detail[[#This Row],[Document_Date]])</f>
        <v>2016</v>
      </c>
      <c r="D774">
        <f>MONTH(Table_cherry_TWO_View_VY_SOP_Detail[[#This Row],[Document_Date]])</f>
        <v>3</v>
      </c>
      <c r="E774" t="str">
        <f>TEXT(Table_cherry_TWO_View_VY_SOP_Detail[[#This Row],[Document_Date]], "yyyy-MMM")</f>
        <v>2016-Mar</v>
      </c>
      <c r="F774" s="3">
        <f>WEEKDAY(Table_cherry_TWO_View_VY_SOP_Detail[[#This Row],[Document_Date]])</f>
        <v>7</v>
      </c>
      <c r="G774">
        <f>WEEKNUM(Table_cherry_TWO_View_VY_SOP_Detail[[#This Row],[Document_Date]])</f>
        <v>11</v>
      </c>
      <c r="H774">
        <f ca="1">_xlfn.DAYS(Table_cherry_TWO_View_VY_SOP_Detail[[#This Row],[Due_Date]], Table_cherry_TWO_View_VY_SOP_Detail[[#This Row],[Today]])</f>
        <v>932</v>
      </c>
      <c r="I774" s="2">
        <f t="shared" ca="1" si="12"/>
        <v>41539</v>
      </c>
      <c r="J774" s="1">
        <v>42441</v>
      </c>
      <c r="K774" s="1">
        <v>42441</v>
      </c>
      <c r="L774" s="1">
        <v>42441</v>
      </c>
      <c r="M774" s="1">
        <v>42471</v>
      </c>
      <c r="N774">
        <v>179</v>
      </c>
      <c r="O774" t="s">
        <v>75</v>
      </c>
      <c r="P774" t="s">
        <v>309</v>
      </c>
      <c r="Q774" t="s">
        <v>310</v>
      </c>
      <c r="R774" t="s">
        <v>78</v>
      </c>
      <c r="S774" t="s">
        <v>125</v>
      </c>
      <c r="T774" t="s">
        <v>311</v>
      </c>
      <c r="U774" t="s">
        <v>311</v>
      </c>
      <c r="V774" t="s">
        <v>267</v>
      </c>
      <c r="W774" t="s">
        <v>267</v>
      </c>
      <c r="X774" t="s">
        <v>268</v>
      </c>
      <c r="Y774" t="s">
        <v>268</v>
      </c>
      <c r="Z774" t="s">
        <v>83</v>
      </c>
      <c r="AA774" t="s">
        <v>84</v>
      </c>
      <c r="AB774" t="s">
        <v>84</v>
      </c>
      <c r="AC774" t="s">
        <v>86</v>
      </c>
      <c r="AD774" t="s">
        <v>86</v>
      </c>
      <c r="AE774" t="s">
        <v>310</v>
      </c>
      <c r="AF774" t="s">
        <v>312</v>
      </c>
      <c r="AG774" t="s">
        <v>78</v>
      </c>
      <c r="AH774" t="s">
        <v>78</v>
      </c>
      <c r="AI774" t="s">
        <v>313</v>
      </c>
      <c r="AJ774" t="s">
        <v>278</v>
      </c>
      <c r="AK774" t="s">
        <v>314</v>
      </c>
      <c r="AL774" t="s">
        <v>91</v>
      </c>
      <c r="AM774" t="s">
        <v>86</v>
      </c>
      <c r="AN774" t="s">
        <v>310</v>
      </c>
      <c r="AO774" t="s">
        <v>312</v>
      </c>
      <c r="AP774" t="s">
        <v>78</v>
      </c>
      <c r="AQ774" t="s">
        <v>78</v>
      </c>
      <c r="AR774" t="s">
        <v>313</v>
      </c>
      <c r="AS774" t="s">
        <v>278</v>
      </c>
      <c r="AT774" t="s">
        <v>314</v>
      </c>
      <c r="AU774" t="s">
        <v>91</v>
      </c>
      <c r="AV774">
        <v>55399.8</v>
      </c>
      <c r="AW774">
        <v>0</v>
      </c>
      <c r="AX774">
        <v>55399.8</v>
      </c>
      <c r="AY774">
        <v>0</v>
      </c>
      <c r="AZ774">
        <v>0</v>
      </c>
      <c r="BA774">
        <v>0</v>
      </c>
      <c r="BB774" t="s">
        <v>92</v>
      </c>
      <c r="BC774" s="1">
        <v>42441</v>
      </c>
      <c r="BD774" s="1">
        <v>42441</v>
      </c>
      <c r="BE774" t="s">
        <v>125</v>
      </c>
      <c r="BF774" t="s">
        <v>78</v>
      </c>
      <c r="BG774" t="s">
        <v>78</v>
      </c>
      <c r="BH774">
        <v>16384</v>
      </c>
      <c r="BI774">
        <v>0</v>
      </c>
      <c r="BJ774" t="s">
        <v>94</v>
      </c>
      <c r="BK774" t="s">
        <v>943</v>
      </c>
      <c r="BL774" t="s">
        <v>944</v>
      </c>
      <c r="BM774">
        <v>4</v>
      </c>
      <c r="BN774" t="s">
        <v>97</v>
      </c>
      <c r="BO774">
        <v>1</v>
      </c>
      <c r="BP774">
        <v>4</v>
      </c>
      <c r="BQ774">
        <v>13849.95</v>
      </c>
      <c r="BR774">
        <v>55399.8</v>
      </c>
      <c r="BS774" t="s">
        <v>98</v>
      </c>
      <c r="BT774">
        <v>0</v>
      </c>
      <c r="BU774">
        <v>0</v>
      </c>
      <c r="BV774">
        <v>0</v>
      </c>
      <c r="BW774">
        <v>6921.88</v>
      </c>
      <c r="BX774">
        <v>27687.52</v>
      </c>
      <c r="BY774">
        <v>27712.28</v>
      </c>
      <c r="BZ774">
        <v>50.02234665107094</v>
      </c>
      <c r="CA774" t="s">
        <v>99</v>
      </c>
      <c r="CB774" t="s">
        <v>78</v>
      </c>
    </row>
    <row r="775" spans="1:80" x14ac:dyDescent="0.25">
      <c r="A775" t="s">
        <v>1297</v>
      </c>
      <c r="B775" t="s">
        <v>202</v>
      </c>
      <c r="C775">
        <f>YEAR(Table_cherry_TWO_View_VY_SOP_Detail[[#This Row],[Document_Date]])</f>
        <v>2016</v>
      </c>
      <c r="D775">
        <f>MONTH(Table_cherry_TWO_View_VY_SOP_Detail[[#This Row],[Document_Date]])</f>
        <v>3</v>
      </c>
      <c r="E775" t="str">
        <f>TEXT(Table_cherry_TWO_View_VY_SOP_Detail[[#This Row],[Document_Date]], "yyyy-MMM")</f>
        <v>2016-Mar</v>
      </c>
      <c r="F775" s="3">
        <f>WEEKDAY(Table_cherry_TWO_View_VY_SOP_Detail[[#This Row],[Document_Date]])</f>
        <v>1</v>
      </c>
      <c r="G775">
        <f>WEEKNUM(Table_cherry_TWO_View_VY_SOP_Detail[[#This Row],[Document_Date]])</f>
        <v>12</v>
      </c>
      <c r="H775">
        <f ca="1">_xlfn.DAYS(Table_cherry_TWO_View_VY_SOP_Detail[[#This Row],[Due_Date]], Table_cherry_TWO_View_VY_SOP_Detail[[#This Row],[Today]])</f>
        <v>933</v>
      </c>
      <c r="I775" s="2">
        <f t="shared" ca="1" si="12"/>
        <v>41539</v>
      </c>
      <c r="J775" s="1">
        <v>42442</v>
      </c>
      <c r="K775" s="1">
        <v>42442</v>
      </c>
      <c r="L775" s="1">
        <v>42442</v>
      </c>
      <c r="M775" s="1">
        <v>42472</v>
      </c>
      <c r="N775">
        <v>180</v>
      </c>
      <c r="O775" t="s">
        <v>75</v>
      </c>
      <c r="P775" t="s">
        <v>316</v>
      </c>
      <c r="Q775" t="s">
        <v>317</v>
      </c>
      <c r="R775" t="s">
        <v>78</v>
      </c>
      <c r="S775" t="s">
        <v>125</v>
      </c>
      <c r="T775" t="s">
        <v>80</v>
      </c>
      <c r="U775" t="s">
        <v>80</v>
      </c>
      <c r="V775" t="s">
        <v>318</v>
      </c>
      <c r="W775" t="s">
        <v>318</v>
      </c>
      <c r="X775" t="s">
        <v>319</v>
      </c>
      <c r="Y775" t="s">
        <v>319</v>
      </c>
      <c r="Z775" t="s">
        <v>83</v>
      </c>
      <c r="AA775" t="s">
        <v>84</v>
      </c>
      <c r="AB775" t="s">
        <v>84</v>
      </c>
      <c r="AC775" t="s">
        <v>85</v>
      </c>
      <c r="AD775" t="s">
        <v>86</v>
      </c>
      <c r="AE775" t="s">
        <v>317</v>
      </c>
      <c r="AF775" t="s">
        <v>320</v>
      </c>
      <c r="AG775" t="s">
        <v>78</v>
      </c>
      <c r="AH775" t="s">
        <v>78</v>
      </c>
      <c r="AI775" t="s">
        <v>321</v>
      </c>
      <c r="AJ775" t="s">
        <v>322</v>
      </c>
      <c r="AK775" t="s">
        <v>323</v>
      </c>
      <c r="AL775" t="s">
        <v>124</v>
      </c>
      <c r="AM775" t="s">
        <v>86</v>
      </c>
      <c r="AN775" t="s">
        <v>317</v>
      </c>
      <c r="AO775" t="s">
        <v>320</v>
      </c>
      <c r="AP775" t="s">
        <v>78</v>
      </c>
      <c r="AQ775" t="s">
        <v>78</v>
      </c>
      <c r="AR775" t="s">
        <v>321</v>
      </c>
      <c r="AS775" t="s">
        <v>322</v>
      </c>
      <c r="AT775" t="s">
        <v>323</v>
      </c>
      <c r="AU775" t="s">
        <v>124</v>
      </c>
      <c r="AV775">
        <v>329.85</v>
      </c>
      <c r="AW775">
        <v>0</v>
      </c>
      <c r="AX775">
        <v>329.85</v>
      </c>
      <c r="AY775">
        <v>0</v>
      </c>
      <c r="AZ775">
        <v>0</v>
      </c>
      <c r="BA775">
        <v>0</v>
      </c>
      <c r="BB775" t="s">
        <v>92</v>
      </c>
      <c r="BC775" s="1">
        <v>42442</v>
      </c>
      <c r="BD775" s="1">
        <v>42442</v>
      </c>
      <c r="BE775" t="s">
        <v>125</v>
      </c>
      <c r="BF775" t="s">
        <v>78</v>
      </c>
      <c r="BG775" t="s">
        <v>78</v>
      </c>
      <c r="BH775">
        <v>16384</v>
      </c>
      <c r="BI775">
        <v>0</v>
      </c>
      <c r="BJ775" t="s">
        <v>94</v>
      </c>
      <c r="BK775" t="s">
        <v>138</v>
      </c>
      <c r="BL775" t="s">
        <v>139</v>
      </c>
      <c r="BM775">
        <v>3</v>
      </c>
      <c r="BN775" t="s">
        <v>97</v>
      </c>
      <c r="BO775">
        <v>1</v>
      </c>
      <c r="BP775">
        <v>3</v>
      </c>
      <c r="BQ775">
        <v>109.95</v>
      </c>
      <c r="BR775">
        <v>329.85</v>
      </c>
      <c r="BS775" t="s">
        <v>98</v>
      </c>
      <c r="BT775">
        <v>0</v>
      </c>
      <c r="BU775">
        <v>0</v>
      </c>
      <c r="BV775">
        <v>0</v>
      </c>
      <c r="BW775">
        <v>50.25</v>
      </c>
      <c r="BX775">
        <v>150.75</v>
      </c>
      <c r="BY775">
        <v>179.1</v>
      </c>
      <c r="BZ775">
        <v>54.297407912687589</v>
      </c>
      <c r="CA775" t="s">
        <v>99</v>
      </c>
      <c r="CB775" t="s">
        <v>78</v>
      </c>
    </row>
    <row r="776" spans="1:80" x14ac:dyDescent="0.25">
      <c r="A776" t="s">
        <v>1298</v>
      </c>
      <c r="B776" t="s">
        <v>202</v>
      </c>
      <c r="C776">
        <f>YEAR(Table_cherry_TWO_View_VY_SOP_Detail[[#This Row],[Document_Date]])</f>
        <v>2016</v>
      </c>
      <c r="D776">
        <f>MONTH(Table_cherry_TWO_View_VY_SOP_Detail[[#This Row],[Document_Date]])</f>
        <v>3</v>
      </c>
      <c r="E776" t="str">
        <f>TEXT(Table_cherry_TWO_View_VY_SOP_Detail[[#This Row],[Document_Date]], "yyyy-MMM")</f>
        <v>2016-Mar</v>
      </c>
      <c r="F776" s="3">
        <f>WEEKDAY(Table_cherry_TWO_View_VY_SOP_Detail[[#This Row],[Document_Date]])</f>
        <v>2</v>
      </c>
      <c r="G776">
        <f>WEEKNUM(Table_cherry_TWO_View_VY_SOP_Detail[[#This Row],[Document_Date]])</f>
        <v>12</v>
      </c>
      <c r="H776">
        <f ca="1">_xlfn.DAYS(Table_cherry_TWO_View_VY_SOP_Detail[[#This Row],[Due_Date]], Table_cherry_TWO_View_VY_SOP_Detail[[#This Row],[Today]])</f>
        <v>934</v>
      </c>
      <c r="I776" s="2">
        <f t="shared" ca="1" si="12"/>
        <v>41539</v>
      </c>
      <c r="J776" s="1">
        <v>42443</v>
      </c>
      <c r="K776" s="1">
        <v>42443</v>
      </c>
      <c r="L776" s="1">
        <v>42443</v>
      </c>
      <c r="M776" s="1">
        <v>42473</v>
      </c>
      <c r="N776">
        <v>181</v>
      </c>
      <c r="O776" t="s">
        <v>75</v>
      </c>
      <c r="P776" t="s">
        <v>142</v>
      </c>
      <c r="Q776" t="s">
        <v>143</v>
      </c>
      <c r="R776" t="s">
        <v>78</v>
      </c>
      <c r="S776" t="s">
        <v>125</v>
      </c>
      <c r="T776" t="s">
        <v>80</v>
      </c>
      <c r="U776" t="s">
        <v>80</v>
      </c>
      <c r="V776" t="s">
        <v>104</v>
      </c>
      <c r="W776" t="s">
        <v>104</v>
      </c>
      <c r="X776" t="s">
        <v>105</v>
      </c>
      <c r="Y776" t="s">
        <v>105</v>
      </c>
      <c r="Z776" t="s">
        <v>83</v>
      </c>
      <c r="AA776" t="s">
        <v>145</v>
      </c>
      <c r="AB776" t="s">
        <v>145</v>
      </c>
      <c r="AC776" t="s">
        <v>86</v>
      </c>
      <c r="AD776" t="s">
        <v>80</v>
      </c>
      <c r="AE776" t="s">
        <v>143</v>
      </c>
      <c r="AF776" t="s">
        <v>146</v>
      </c>
      <c r="AG776" t="s">
        <v>78</v>
      </c>
      <c r="AH776" t="s">
        <v>78</v>
      </c>
      <c r="AI776" t="s">
        <v>147</v>
      </c>
      <c r="AJ776" t="s">
        <v>148</v>
      </c>
      <c r="AK776" t="s">
        <v>149</v>
      </c>
      <c r="AL776" t="s">
        <v>91</v>
      </c>
      <c r="AM776" t="s">
        <v>80</v>
      </c>
      <c r="AN776" t="s">
        <v>143</v>
      </c>
      <c r="AO776" t="s">
        <v>146</v>
      </c>
      <c r="AP776" t="s">
        <v>78</v>
      </c>
      <c r="AQ776" t="s">
        <v>78</v>
      </c>
      <c r="AR776" t="s">
        <v>147</v>
      </c>
      <c r="AS776" t="s">
        <v>148</v>
      </c>
      <c r="AT776" t="s">
        <v>149</v>
      </c>
      <c r="AU776" t="s">
        <v>91</v>
      </c>
      <c r="AV776">
        <v>119.4</v>
      </c>
      <c r="AW776">
        <v>0</v>
      </c>
      <c r="AX776">
        <v>119.4</v>
      </c>
      <c r="AY776">
        <v>0</v>
      </c>
      <c r="AZ776">
        <v>0</v>
      </c>
      <c r="BA776">
        <v>0</v>
      </c>
      <c r="BB776" t="s">
        <v>92</v>
      </c>
      <c r="BC776" s="1">
        <v>42443</v>
      </c>
      <c r="BD776" s="1">
        <v>42443</v>
      </c>
      <c r="BE776" t="s">
        <v>125</v>
      </c>
      <c r="BF776" t="s">
        <v>78</v>
      </c>
      <c r="BG776" t="s">
        <v>78</v>
      </c>
      <c r="BH776">
        <v>16384</v>
      </c>
      <c r="BI776">
        <v>0</v>
      </c>
      <c r="BJ776" t="s">
        <v>94</v>
      </c>
      <c r="BK776" t="s">
        <v>339</v>
      </c>
      <c r="BL776" t="s">
        <v>340</v>
      </c>
      <c r="BM776">
        <v>12</v>
      </c>
      <c r="BN776" t="s">
        <v>97</v>
      </c>
      <c r="BO776">
        <v>1</v>
      </c>
      <c r="BP776">
        <v>12</v>
      </c>
      <c r="BQ776">
        <v>9.9499999999999993</v>
      </c>
      <c r="BR776">
        <v>119.4</v>
      </c>
      <c r="BS776" t="s">
        <v>98</v>
      </c>
      <c r="BT776">
        <v>0</v>
      </c>
      <c r="BU776">
        <v>0</v>
      </c>
      <c r="BV776">
        <v>0</v>
      </c>
      <c r="BW776">
        <v>4.55</v>
      </c>
      <c r="BX776">
        <v>54.6</v>
      </c>
      <c r="BY776">
        <v>64.8</v>
      </c>
      <c r="BZ776">
        <v>54.2713567839196</v>
      </c>
      <c r="CA776" t="s">
        <v>99</v>
      </c>
      <c r="CB776" t="s">
        <v>78</v>
      </c>
    </row>
    <row r="777" spans="1:80" x14ac:dyDescent="0.25">
      <c r="A777" t="s">
        <v>1299</v>
      </c>
      <c r="B777" t="s">
        <v>202</v>
      </c>
      <c r="C777">
        <f>YEAR(Table_cherry_TWO_View_VY_SOP_Detail[[#This Row],[Document_Date]])</f>
        <v>2016</v>
      </c>
      <c r="D777">
        <f>MONTH(Table_cherry_TWO_View_VY_SOP_Detail[[#This Row],[Document_Date]])</f>
        <v>3</v>
      </c>
      <c r="E777" t="str">
        <f>TEXT(Table_cherry_TWO_View_VY_SOP_Detail[[#This Row],[Document_Date]], "yyyy-MMM")</f>
        <v>2016-Mar</v>
      </c>
      <c r="F777" s="3">
        <f>WEEKDAY(Table_cherry_TWO_View_VY_SOP_Detail[[#This Row],[Document_Date]])</f>
        <v>2</v>
      </c>
      <c r="G777">
        <f>WEEKNUM(Table_cherry_TWO_View_VY_SOP_Detail[[#This Row],[Document_Date]])</f>
        <v>12</v>
      </c>
      <c r="H777">
        <f ca="1">_xlfn.DAYS(Table_cherry_TWO_View_VY_SOP_Detail[[#This Row],[Due_Date]], Table_cherry_TWO_View_VY_SOP_Detail[[#This Row],[Today]])</f>
        <v>934</v>
      </c>
      <c r="I777" s="2">
        <f t="shared" ca="1" si="12"/>
        <v>41539</v>
      </c>
      <c r="J777" s="1">
        <v>42443</v>
      </c>
      <c r="K777" s="1">
        <v>42443</v>
      </c>
      <c r="L777" s="1">
        <v>42443</v>
      </c>
      <c r="M777" s="1">
        <v>42473</v>
      </c>
      <c r="N777">
        <v>182</v>
      </c>
      <c r="O777" t="s">
        <v>75</v>
      </c>
      <c r="P777" t="s">
        <v>142</v>
      </c>
      <c r="Q777" t="s">
        <v>143</v>
      </c>
      <c r="R777" t="s">
        <v>78</v>
      </c>
      <c r="S777" t="s">
        <v>125</v>
      </c>
      <c r="T777" t="s">
        <v>80</v>
      </c>
      <c r="U777" t="s">
        <v>80</v>
      </c>
      <c r="V777" t="s">
        <v>104</v>
      </c>
      <c r="W777" t="s">
        <v>104</v>
      </c>
      <c r="X777" t="s">
        <v>105</v>
      </c>
      <c r="Y777" t="s">
        <v>105</v>
      </c>
      <c r="Z777" t="s">
        <v>83</v>
      </c>
      <c r="AA777" t="s">
        <v>145</v>
      </c>
      <c r="AB777" t="s">
        <v>145</v>
      </c>
      <c r="AC777" t="s">
        <v>86</v>
      </c>
      <c r="AD777" t="s">
        <v>80</v>
      </c>
      <c r="AE777" t="s">
        <v>143</v>
      </c>
      <c r="AF777" t="s">
        <v>146</v>
      </c>
      <c r="AG777" t="s">
        <v>78</v>
      </c>
      <c r="AH777" t="s">
        <v>78</v>
      </c>
      <c r="AI777" t="s">
        <v>147</v>
      </c>
      <c r="AJ777" t="s">
        <v>148</v>
      </c>
      <c r="AK777" t="s">
        <v>149</v>
      </c>
      <c r="AL777" t="s">
        <v>91</v>
      </c>
      <c r="AM777" t="s">
        <v>80</v>
      </c>
      <c r="AN777" t="s">
        <v>143</v>
      </c>
      <c r="AO777" t="s">
        <v>146</v>
      </c>
      <c r="AP777" t="s">
        <v>78</v>
      </c>
      <c r="AQ777" t="s">
        <v>78</v>
      </c>
      <c r="AR777" t="s">
        <v>147</v>
      </c>
      <c r="AS777" t="s">
        <v>148</v>
      </c>
      <c r="AT777" t="s">
        <v>149</v>
      </c>
      <c r="AU777" t="s">
        <v>91</v>
      </c>
      <c r="AV777">
        <v>358.2</v>
      </c>
      <c r="AW777">
        <v>0</v>
      </c>
      <c r="AX777">
        <v>358.2</v>
      </c>
      <c r="AY777">
        <v>0</v>
      </c>
      <c r="AZ777">
        <v>0</v>
      </c>
      <c r="BA777">
        <v>0</v>
      </c>
      <c r="BB777" t="s">
        <v>92</v>
      </c>
      <c r="BC777" s="1">
        <v>42443</v>
      </c>
      <c r="BD777" s="1">
        <v>42443</v>
      </c>
      <c r="BE777" t="s">
        <v>125</v>
      </c>
      <c r="BF777" t="s">
        <v>78</v>
      </c>
      <c r="BG777" t="s">
        <v>78</v>
      </c>
      <c r="BH777">
        <v>16384</v>
      </c>
      <c r="BI777">
        <v>0</v>
      </c>
      <c r="BJ777" t="s">
        <v>94</v>
      </c>
      <c r="BK777" t="s">
        <v>306</v>
      </c>
      <c r="BL777" t="s">
        <v>307</v>
      </c>
      <c r="BM777">
        <v>36</v>
      </c>
      <c r="BN777" t="s">
        <v>97</v>
      </c>
      <c r="BO777">
        <v>1</v>
      </c>
      <c r="BP777">
        <v>36</v>
      </c>
      <c r="BQ777">
        <v>9.9499999999999993</v>
      </c>
      <c r="BR777">
        <v>358.2</v>
      </c>
      <c r="BS777" t="s">
        <v>98</v>
      </c>
      <c r="BT777">
        <v>0</v>
      </c>
      <c r="BU777">
        <v>0</v>
      </c>
      <c r="BV777">
        <v>0</v>
      </c>
      <c r="BW777">
        <v>4.55</v>
      </c>
      <c r="BX777">
        <v>163.80000000000001</v>
      </c>
      <c r="BY777">
        <v>194.4</v>
      </c>
      <c r="BZ777">
        <v>54.2713567839196</v>
      </c>
      <c r="CA777" t="s">
        <v>99</v>
      </c>
      <c r="CB777" t="s">
        <v>78</v>
      </c>
    </row>
    <row r="778" spans="1:80" x14ac:dyDescent="0.25">
      <c r="A778" t="s">
        <v>1300</v>
      </c>
      <c r="B778" t="s">
        <v>202</v>
      </c>
      <c r="C778">
        <f>YEAR(Table_cherry_TWO_View_VY_SOP_Detail[[#This Row],[Document_Date]])</f>
        <v>2016</v>
      </c>
      <c r="D778">
        <f>MONTH(Table_cherry_TWO_View_VY_SOP_Detail[[#This Row],[Document_Date]])</f>
        <v>3</v>
      </c>
      <c r="E778" t="str">
        <f>TEXT(Table_cherry_TWO_View_VY_SOP_Detail[[#This Row],[Document_Date]], "yyyy-MMM")</f>
        <v>2016-Mar</v>
      </c>
      <c r="F778" s="3">
        <f>WEEKDAY(Table_cherry_TWO_View_VY_SOP_Detail[[#This Row],[Document_Date]])</f>
        <v>3</v>
      </c>
      <c r="G778">
        <f>WEEKNUM(Table_cherry_TWO_View_VY_SOP_Detail[[#This Row],[Document_Date]])</f>
        <v>12</v>
      </c>
      <c r="H778">
        <f ca="1">_xlfn.DAYS(Table_cherry_TWO_View_VY_SOP_Detail[[#This Row],[Due_Date]], Table_cherry_TWO_View_VY_SOP_Detail[[#This Row],[Today]])</f>
        <v>935</v>
      </c>
      <c r="I778" s="2">
        <f t="shared" ca="1" si="12"/>
        <v>41539</v>
      </c>
      <c r="J778" s="1">
        <v>42444</v>
      </c>
      <c r="K778" s="1">
        <v>42444</v>
      </c>
      <c r="L778" s="1">
        <v>42444</v>
      </c>
      <c r="M778" s="1">
        <v>42474</v>
      </c>
      <c r="N778">
        <v>183</v>
      </c>
      <c r="O778" t="s">
        <v>75</v>
      </c>
      <c r="P778" t="s">
        <v>650</v>
      </c>
      <c r="Q778" t="s">
        <v>651</v>
      </c>
      <c r="R778" t="s">
        <v>78</v>
      </c>
      <c r="S778" t="s">
        <v>125</v>
      </c>
      <c r="T778" t="s">
        <v>80</v>
      </c>
      <c r="U778" t="s">
        <v>80</v>
      </c>
      <c r="V778" t="s">
        <v>318</v>
      </c>
      <c r="W778" t="s">
        <v>318</v>
      </c>
      <c r="X778" t="s">
        <v>319</v>
      </c>
      <c r="Y778" t="s">
        <v>319</v>
      </c>
      <c r="Z778" t="s">
        <v>83</v>
      </c>
      <c r="AA778" t="s">
        <v>84</v>
      </c>
      <c r="AB778" t="s">
        <v>84</v>
      </c>
      <c r="AC778" t="s">
        <v>85</v>
      </c>
      <c r="AD778" t="s">
        <v>86</v>
      </c>
      <c r="AE778" t="s">
        <v>651</v>
      </c>
      <c r="AF778" t="s">
        <v>965</v>
      </c>
      <c r="AG778" t="s">
        <v>78</v>
      </c>
      <c r="AH778" t="s">
        <v>78</v>
      </c>
      <c r="AI778" t="s">
        <v>321</v>
      </c>
      <c r="AJ778" t="s">
        <v>322</v>
      </c>
      <c r="AK778" t="s">
        <v>654</v>
      </c>
      <c r="AL778" t="s">
        <v>124</v>
      </c>
      <c r="AM778" t="s">
        <v>86</v>
      </c>
      <c r="AN778" t="s">
        <v>651</v>
      </c>
      <c r="AO778" t="s">
        <v>965</v>
      </c>
      <c r="AP778" t="s">
        <v>78</v>
      </c>
      <c r="AQ778" t="s">
        <v>78</v>
      </c>
      <c r="AR778" t="s">
        <v>321</v>
      </c>
      <c r="AS778" t="s">
        <v>322</v>
      </c>
      <c r="AT778" t="s">
        <v>654</v>
      </c>
      <c r="AU778" t="s">
        <v>124</v>
      </c>
      <c r="AV778">
        <v>39.799999999999997</v>
      </c>
      <c r="AW778">
        <v>0</v>
      </c>
      <c r="AX778">
        <v>39.799999999999997</v>
      </c>
      <c r="AY778">
        <v>0</v>
      </c>
      <c r="AZ778">
        <v>0</v>
      </c>
      <c r="BA778">
        <v>0</v>
      </c>
      <c r="BB778" t="s">
        <v>92</v>
      </c>
      <c r="BC778" s="1">
        <v>42444</v>
      </c>
      <c r="BD778" s="1">
        <v>42444</v>
      </c>
      <c r="BE778" t="s">
        <v>125</v>
      </c>
      <c r="BF778" t="s">
        <v>78</v>
      </c>
      <c r="BG778" t="s">
        <v>78</v>
      </c>
      <c r="BH778">
        <v>16384</v>
      </c>
      <c r="BI778">
        <v>0</v>
      </c>
      <c r="BJ778" t="s">
        <v>94</v>
      </c>
      <c r="BK778" t="s">
        <v>253</v>
      </c>
      <c r="BL778" t="s">
        <v>254</v>
      </c>
      <c r="BM778">
        <v>4</v>
      </c>
      <c r="BN778" t="s">
        <v>97</v>
      </c>
      <c r="BO778">
        <v>1</v>
      </c>
      <c r="BP778">
        <v>4</v>
      </c>
      <c r="BQ778">
        <v>9.9499999999999993</v>
      </c>
      <c r="BR778">
        <v>39.799999999999997</v>
      </c>
      <c r="BS778" t="s">
        <v>98</v>
      </c>
      <c r="BT778">
        <v>0</v>
      </c>
      <c r="BU778">
        <v>0</v>
      </c>
      <c r="BV778">
        <v>0</v>
      </c>
      <c r="BW778">
        <v>3.29</v>
      </c>
      <c r="BX778">
        <v>13.16</v>
      </c>
      <c r="BY778">
        <v>26.64</v>
      </c>
      <c r="BZ778">
        <v>66.934673366834176</v>
      </c>
      <c r="CA778" t="s">
        <v>99</v>
      </c>
      <c r="CB778" t="s">
        <v>78</v>
      </c>
    </row>
    <row r="779" spans="1:80" x14ac:dyDescent="0.25">
      <c r="A779" t="s">
        <v>1301</v>
      </c>
      <c r="B779" t="s">
        <v>202</v>
      </c>
      <c r="C779">
        <f>YEAR(Table_cherry_TWO_View_VY_SOP_Detail[[#This Row],[Document_Date]])</f>
        <v>2016</v>
      </c>
      <c r="D779">
        <f>MONTH(Table_cherry_TWO_View_VY_SOP_Detail[[#This Row],[Document_Date]])</f>
        <v>3</v>
      </c>
      <c r="E779" t="str">
        <f>TEXT(Table_cherry_TWO_View_VY_SOP_Detail[[#This Row],[Document_Date]], "yyyy-MMM")</f>
        <v>2016-Mar</v>
      </c>
      <c r="F779" s="3">
        <f>WEEKDAY(Table_cherry_TWO_View_VY_SOP_Detail[[#This Row],[Document_Date]])</f>
        <v>4</v>
      </c>
      <c r="G779">
        <f>WEEKNUM(Table_cherry_TWO_View_VY_SOP_Detail[[#This Row],[Document_Date]])</f>
        <v>12</v>
      </c>
      <c r="H779">
        <f ca="1">_xlfn.DAYS(Table_cherry_TWO_View_VY_SOP_Detail[[#This Row],[Due_Date]], Table_cherry_TWO_View_VY_SOP_Detail[[#This Row],[Today]])</f>
        <v>936</v>
      </c>
      <c r="I779" s="2">
        <f t="shared" ca="1" si="12"/>
        <v>41539</v>
      </c>
      <c r="J779" s="1">
        <v>42445</v>
      </c>
      <c r="K779" s="1">
        <v>42445</v>
      </c>
      <c r="L779" s="1">
        <v>42445</v>
      </c>
      <c r="M779" s="1">
        <v>42475</v>
      </c>
      <c r="N779">
        <v>184</v>
      </c>
      <c r="O779" t="s">
        <v>75</v>
      </c>
      <c r="P779" t="s">
        <v>248</v>
      </c>
      <c r="Q779" t="s">
        <v>249</v>
      </c>
      <c r="R779" t="s">
        <v>78</v>
      </c>
      <c r="S779" t="s">
        <v>125</v>
      </c>
      <c r="T779" t="s">
        <v>311</v>
      </c>
      <c r="U779" t="s">
        <v>311</v>
      </c>
      <c r="V779" t="s">
        <v>104</v>
      </c>
      <c r="W779" t="s">
        <v>104</v>
      </c>
      <c r="X779" t="s">
        <v>105</v>
      </c>
      <c r="Y779" t="s">
        <v>105</v>
      </c>
      <c r="Z779" t="s">
        <v>83</v>
      </c>
      <c r="AA779" t="s">
        <v>84</v>
      </c>
      <c r="AB779" t="s">
        <v>84</v>
      </c>
      <c r="AC779" t="s">
        <v>85</v>
      </c>
      <c r="AD779" t="s">
        <v>86</v>
      </c>
      <c r="AE779" t="s">
        <v>249</v>
      </c>
      <c r="AF779" t="s">
        <v>251</v>
      </c>
      <c r="AG779" t="s">
        <v>78</v>
      </c>
      <c r="AH779" t="s">
        <v>78</v>
      </c>
      <c r="AI779" t="s">
        <v>147</v>
      </c>
      <c r="AJ779" t="s">
        <v>148</v>
      </c>
      <c r="AK779" t="s">
        <v>252</v>
      </c>
      <c r="AL779" t="s">
        <v>91</v>
      </c>
      <c r="AM779" t="s">
        <v>86</v>
      </c>
      <c r="AN779" t="s">
        <v>249</v>
      </c>
      <c r="AO779" t="s">
        <v>251</v>
      </c>
      <c r="AP779" t="s">
        <v>78</v>
      </c>
      <c r="AQ779" t="s">
        <v>78</v>
      </c>
      <c r="AR779" t="s">
        <v>147</v>
      </c>
      <c r="AS779" t="s">
        <v>148</v>
      </c>
      <c r="AT779" t="s">
        <v>252</v>
      </c>
      <c r="AU779" t="s">
        <v>91</v>
      </c>
      <c r="AV779">
        <v>239.9</v>
      </c>
      <c r="AW779">
        <v>0</v>
      </c>
      <c r="AX779">
        <v>239.9</v>
      </c>
      <c r="AY779">
        <v>0</v>
      </c>
      <c r="AZ779">
        <v>0</v>
      </c>
      <c r="BA779">
        <v>0</v>
      </c>
      <c r="BB779" t="s">
        <v>92</v>
      </c>
      <c r="BC779" s="1">
        <v>42445</v>
      </c>
      <c r="BD779" s="1">
        <v>42445</v>
      </c>
      <c r="BE779" t="s">
        <v>125</v>
      </c>
      <c r="BF779" t="s">
        <v>78</v>
      </c>
      <c r="BG779" t="s">
        <v>78</v>
      </c>
      <c r="BH779">
        <v>16384</v>
      </c>
      <c r="BI779">
        <v>0</v>
      </c>
      <c r="BJ779" t="s">
        <v>94</v>
      </c>
      <c r="BK779" t="s">
        <v>867</v>
      </c>
      <c r="BL779" t="s">
        <v>868</v>
      </c>
      <c r="BM779">
        <v>2</v>
      </c>
      <c r="BN779" t="s">
        <v>97</v>
      </c>
      <c r="BO779">
        <v>1</v>
      </c>
      <c r="BP779">
        <v>2</v>
      </c>
      <c r="BQ779">
        <v>119.95</v>
      </c>
      <c r="BR779">
        <v>239.9</v>
      </c>
      <c r="BS779" t="s">
        <v>98</v>
      </c>
      <c r="BT779">
        <v>0</v>
      </c>
      <c r="BU779">
        <v>0</v>
      </c>
      <c r="BV779">
        <v>0</v>
      </c>
      <c r="BW779">
        <v>27.98</v>
      </c>
      <c r="BX779">
        <v>55.96</v>
      </c>
      <c r="BY779">
        <v>183.94</v>
      </c>
      <c r="BZ779">
        <v>76.673614005835759</v>
      </c>
      <c r="CA779" t="s">
        <v>99</v>
      </c>
      <c r="CB779" t="s">
        <v>78</v>
      </c>
    </row>
    <row r="780" spans="1:80" x14ac:dyDescent="0.25">
      <c r="A780" t="s">
        <v>1302</v>
      </c>
      <c r="B780" t="s">
        <v>202</v>
      </c>
      <c r="C780">
        <f>YEAR(Table_cherry_TWO_View_VY_SOP_Detail[[#This Row],[Document_Date]])</f>
        <v>2016</v>
      </c>
      <c r="D780">
        <f>MONTH(Table_cherry_TWO_View_VY_SOP_Detail[[#This Row],[Document_Date]])</f>
        <v>3</v>
      </c>
      <c r="E780" t="str">
        <f>TEXT(Table_cherry_TWO_View_VY_SOP_Detail[[#This Row],[Document_Date]], "yyyy-MMM")</f>
        <v>2016-Mar</v>
      </c>
      <c r="F780" s="3">
        <f>WEEKDAY(Table_cherry_TWO_View_VY_SOP_Detail[[#This Row],[Document_Date]])</f>
        <v>5</v>
      </c>
      <c r="G780">
        <f>WEEKNUM(Table_cherry_TWO_View_VY_SOP_Detail[[#This Row],[Document_Date]])</f>
        <v>12</v>
      </c>
      <c r="H780">
        <f ca="1">_xlfn.DAYS(Table_cherry_TWO_View_VY_SOP_Detail[[#This Row],[Due_Date]], Table_cherry_TWO_View_VY_SOP_Detail[[#This Row],[Today]])</f>
        <v>1057</v>
      </c>
      <c r="I780" s="2">
        <f t="shared" ca="1" si="12"/>
        <v>41539</v>
      </c>
      <c r="J780" s="1">
        <v>42446</v>
      </c>
      <c r="K780" s="1">
        <v>42446</v>
      </c>
      <c r="L780" s="1">
        <v>42446</v>
      </c>
      <c r="M780" s="1">
        <v>42596</v>
      </c>
      <c r="N780">
        <v>185</v>
      </c>
      <c r="O780" t="s">
        <v>75</v>
      </c>
      <c r="P780" t="s">
        <v>256</v>
      </c>
      <c r="Q780" t="s">
        <v>257</v>
      </c>
      <c r="R780" t="s">
        <v>78</v>
      </c>
      <c r="S780" t="s">
        <v>125</v>
      </c>
      <c r="T780" t="s">
        <v>80</v>
      </c>
      <c r="U780" t="s">
        <v>80</v>
      </c>
      <c r="V780" t="s">
        <v>239</v>
      </c>
      <c r="W780" t="s">
        <v>239</v>
      </c>
      <c r="X780" t="s">
        <v>240</v>
      </c>
      <c r="Y780" t="s">
        <v>240</v>
      </c>
      <c r="Z780" t="s">
        <v>78</v>
      </c>
      <c r="AA780" t="s">
        <v>84</v>
      </c>
      <c r="AB780" t="s">
        <v>84</v>
      </c>
      <c r="AC780" t="s">
        <v>85</v>
      </c>
      <c r="AD780" t="s">
        <v>86</v>
      </c>
      <c r="AE780" t="s">
        <v>257</v>
      </c>
      <c r="AF780" t="s">
        <v>258</v>
      </c>
      <c r="AG780" t="s">
        <v>78</v>
      </c>
      <c r="AH780" t="s">
        <v>78</v>
      </c>
      <c r="AI780" t="s">
        <v>259</v>
      </c>
      <c r="AJ780" t="s">
        <v>260</v>
      </c>
      <c r="AK780" t="s">
        <v>261</v>
      </c>
      <c r="AL780" t="s">
        <v>124</v>
      </c>
      <c r="AM780" t="s">
        <v>86</v>
      </c>
      <c r="AN780" t="s">
        <v>257</v>
      </c>
      <c r="AO780" t="s">
        <v>258</v>
      </c>
      <c r="AP780" t="s">
        <v>78</v>
      </c>
      <c r="AQ780" t="s">
        <v>78</v>
      </c>
      <c r="AR780" t="s">
        <v>259</v>
      </c>
      <c r="AS780" t="s">
        <v>260</v>
      </c>
      <c r="AT780" t="s">
        <v>261</v>
      </c>
      <c r="AU780" t="s">
        <v>124</v>
      </c>
      <c r="AV780">
        <v>1099.5</v>
      </c>
      <c r="AW780">
        <v>0</v>
      </c>
      <c r="AX780">
        <v>1099.5</v>
      </c>
      <c r="AY780">
        <v>0</v>
      </c>
      <c r="AZ780">
        <v>0</v>
      </c>
      <c r="BA780">
        <v>0</v>
      </c>
      <c r="BB780" t="s">
        <v>92</v>
      </c>
      <c r="BC780" s="1">
        <v>42446</v>
      </c>
      <c r="BD780" s="1">
        <v>42446</v>
      </c>
      <c r="BE780" t="s">
        <v>125</v>
      </c>
      <c r="BF780" t="s">
        <v>78</v>
      </c>
      <c r="BG780" t="s">
        <v>78</v>
      </c>
      <c r="BH780">
        <v>16384</v>
      </c>
      <c r="BI780">
        <v>0</v>
      </c>
      <c r="BJ780" t="s">
        <v>94</v>
      </c>
      <c r="BK780" t="s">
        <v>138</v>
      </c>
      <c r="BL780" t="s">
        <v>139</v>
      </c>
      <c r="BM780">
        <v>10</v>
      </c>
      <c r="BN780" t="s">
        <v>97</v>
      </c>
      <c r="BO780">
        <v>1</v>
      </c>
      <c r="BP780">
        <v>10</v>
      </c>
      <c r="BQ780">
        <v>109.95</v>
      </c>
      <c r="BR780">
        <v>1099.5</v>
      </c>
      <c r="BS780" t="s">
        <v>98</v>
      </c>
      <c r="BT780">
        <v>0</v>
      </c>
      <c r="BU780">
        <v>0</v>
      </c>
      <c r="BV780">
        <v>0</v>
      </c>
      <c r="BW780">
        <v>50.25</v>
      </c>
      <c r="BX780">
        <v>502.5</v>
      </c>
      <c r="BY780">
        <v>597</v>
      </c>
      <c r="BZ780">
        <v>54.297407912687589</v>
      </c>
      <c r="CA780" t="s">
        <v>99</v>
      </c>
      <c r="CB780" t="s">
        <v>78</v>
      </c>
    </row>
    <row r="781" spans="1:80" x14ac:dyDescent="0.25">
      <c r="A781" t="s">
        <v>1303</v>
      </c>
      <c r="B781" t="s">
        <v>202</v>
      </c>
      <c r="C781">
        <f>YEAR(Table_cherry_TWO_View_VY_SOP_Detail[[#This Row],[Document_Date]])</f>
        <v>2016</v>
      </c>
      <c r="D781">
        <f>MONTH(Table_cherry_TWO_View_VY_SOP_Detail[[#This Row],[Document_Date]])</f>
        <v>3</v>
      </c>
      <c r="E781" t="str">
        <f>TEXT(Table_cherry_TWO_View_VY_SOP_Detail[[#This Row],[Document_Date]], "yyyy-MMM")</f>
        <v>2016-Mar</v>
      </c>
      <c r="F781" s="3">
        <f>WEEKDAY(Table_cherry_TWO_View_VY_SOP_Detail[[#This Row],[Document_Date]])</f>
        <v>5</v>
      </c>
      <c r="G781">
        <f>WEEKNUM(Table_cherry_TWO_View_VY_SOP_Detail[[#This Row],[Document_Date]])</f>
        <v>12</v>
      </c>
      <c r="H781">
        <f ca="1">_xlfn.DAYS(Table_cherry_TWO_View_VY_SOP_Detail[[#This Row],[Due_Date]], Table_cherry_TWO_View_VY_SOP_Detail[[#This Row],[Today]])</f>
        <v>937</v>
      </c>
      <c r="I781" s="2">
        <f t="shared" ca="1" si="12"/>
        <v>41539</v>
      </c>
      <c r="J781" s="1">
        <v>42446</v>
      </c>
      <c r="K781" s="1">
        <v>42446</v>
      </c>
      <c r="L781" s="1">
        <v>42446</v>
      </c>
      <c r="M781" s="1">
        <v>42476</v>
      </c>
      <c r="N781">
        <v>186</v>
      </c>
      <c r="O781" t="s">
        <v>75</v>
      </c>
      <c r="P781" t="s">
        <v>265</v>
      </c>
      <c r="Q781" t="s">
        <v>266</v>
      </c>
      <c r="R781" t="s">
        <v>78</v>
      </c>
      <c r="S781" t="s">
        <v>125</v>
      </c>
      <c r="T781" t="s">
        <v>80</v>
      </c>
      <c r="U781" t="s">
        <v>80</v>
      </c>
      <c r="V781" t="s">
        <v>267</v>
      </c>
      <c r="W781" t="s">
        <v>267</v>
      </c>
      <c r="X781" t="s">
        <v>268</v>
      </c>
      <c r="Y781" t="s">
        <v>268</v>
      </c>
      <c r="Z781" t="s">
        <v>83</v>
      </c>
      <c r="AA781" t="s">
        <v>84</v>
      </c>
      <c r="AB781" t="s">
        <v>84</v>
      </c>
      <c r="AC781" t="s">
        <v>86</v>
      </c>
      <c r="AD781" t="s">
        <v>86</v>
      </c>
      <c r="AE781" t="s">
        <v>266</v>
      </c>
      <c r="AF781" t="s">
        <v>269</v>
      </c>
      <c r="AG781" t="s">
        <v>78</v>
      </c>
      <c r="AH781" t="s">
        <v>78</v>
      </c>
      <c r="AI781" t="s">
        <v>270</v>
      </c>
      <c r="AJ781" t="s">
        <v>271</v>
      </c>
      <c r="AK781" t="s">
        <v>272</v>
      </c>
      <c r="AL781" t="s">
        <v>91</v>
      </c>
      <c r="AM781" t="s">
        <v>86</v>
      </c>
      <c r="AN781" t="s">
        <v>266</v>
      </c>
      <c r="AO781" t="s">
        <v>269</v>
      </c>
      <c r="AP781" t="s">
        <v>78</v>
      </c>
      <c r="AQ781" t="s">
        <v>78</v>
      </c>
      <c r="AR781" t="s">
        <v>270</v>
      </c>
      <c r="AS781" t="s">
        <v>271</v>
      </c>
      <c r="AT781" t="s">
        <v>272</v>
      </c>
      <c r="AU781" t="s">
        <v>91</v>
      </c>
      <c r="AV781">
        <v>159.80000000000001</v>
      </c>
      <c r="AW781">
        <v>0</v>
      </c>
      <c r="AX781">
        <v>159.80000000000001</v>
      </c>
      <c r="AY781">
        <v>0</v>
      </c>
      <c r="AZ781">
        <v>0</v>
      </c>
      <c r="BA781">
        <v>0</v>
      </c>
      <c r="BB781" t="s">
        <v>92</v>
      </c>
      <c r="BC781" s="1">
        <v>42446</v>
      </c>
      <c r="BD781" s="1">
        <v>42446</v>
      </c>
      <c r="BE781" t="s">
        <v>125</v>
      </c>
      <c r="BF781" t="s">
        <v>78</v>
      </c>
      <c r="BG781" t="s">
        <v>78</v>
      </c>
      <c r="BH781">
        <v>16384</v>
      </c>
      <c r="BI781">
        <v>0</v>
      </c>
      <c r="BJ781" t="s">
        <v>94</v>
      </c>
      <c r="BK781" t="s">
        <v>713</v>
      </c>
      <c r="BL781" t="s">
        <v>714</v>
      </c>
      <c r="BM781">
        <v>4</v>
      </c>
      <c r="BN781" t="s">
        <v>97</v>
      </c>
      <c r="BO781">
        <v>1</v>
      </c>
      <c r="BP781">
        <v>4</v>
      </c>
      <c r="BQ781">
        <v>39.950000000000003</v>
      </c>
      <c r="BR781">
        <v>159.80000000000001</v>
      </c>
      <c r="BS781" t="s">
        <v>98</v>
      </c>
      <c r="BT781">
        <v>0</v>
      </c>
      <c r="BU781">
        <v>0</v>
      </c>
      <c r="BV781">
        <v>0</v>
      </c>
      <c r="BW781">
        <v>20.45</v>
      </c>
      <c r="BX781">
        <v>81.8</v>
      </c>
      <c r="BY781">
        <v>78</v>
      </c>
      <c r="BZ781">
        <v>48.811013767209012</v>
      </c>
      <c r="CA781" t="s">
        <v>99</v>
      </c>
      <c r="CB781" t="s">
        <v>78</v>
      </c>
    </row>
    <row r="782" spans="1:80" x14ac:dyDescent="0.25">
      <c r="A782" t="s">
        <v>1304</v>
      </c>
      <c r="B782" t="s">
        <v>202</v>
      </c>
      <c r="C782">
        <f>YEAR(Table_cherry_TWO_View_VY_SOP_Detail[[#This Row],[Document_Date]])</f>
        <v>2016</v>
      </c>
      <c r="D782">
        <f>MONTH(Table_cherry_TWO_View_VY_SOP_Detail[[#This Row],[Document_Date]])</f>
        <v>3</v>
      </c>
      <c r="E782" t="str">
        <f>TEXT(Table_cherry_TWO_View_VY_SOP_Detail[[#This Row],[Document_Date]], "yyyy-MMM")</f>
        <v>2016-Mar</v>
      </c>
      <c r="F782" s="3">
        <f>WEEKDAY(Table_cherry_TWO_View_VY_SOP_Detail[[#This Row],[Document_Date]])</f>
        <v>6</v>
      </c>
      <c r="G782">
        <f>WEEKNUM(Table_cherry_TWO_View_VY_SOP_Detail[[#This Row],[Document_Date]])</f>
        <v>12</v>
      </c>
      <c r="H782">
        <f ca="1">_xlfn.DAYS(Table_cherry_TWO_View_VY_SOP_Detail[[#This Row],[Due_Date]], Table_cherry_TWO_View_VY_SOP_Detail[[#This Row],[Today]])</f>
        <v>938</v>
      </c>
      <c r="I782" s="2">
        <f t="shared" ca="1" si="12"/>
        <v>41539</v>
      </c>
      <c r="J782" s="1">
        <v>42447</v>
      </c>
      <c r="K782" s="1">
        <v>42447</v>
      </c>
      <c r="L782" s="1">
        <v>42447</v>
      </c>
      <c r="M782" s="1">
        <v>42477</v>
      </c>
      <c r="N782">
        <v>187</v>
      </c>
      <c r="O782" t="s">
        <v>75</v>
      </c>
      <c r="P782" t="s">
        <v>300</v>
      </c>
      <c r="Q782" t="s">
        <v>301</v>
      </c>
      <c r="R782" t="s">
        <v>78</v>
      </c>
      <c r="S782" t="s">
        <v>125</v>
      </c>
      <c r="T782" t="s">
        <v>80</v>
      </c>
      <c r="U782" t="s">
        <v>80</v>
      </c>
      <c r="V782" t="s">
        <v>131</v>
      </c>
      <c r="W782" t="s">
        <v>131</v>
      </c>
      <c r="X782" t="s">
        <v>132</v>
      </c>
      <c r="Y782" t="s">
        <v>132</v>
      </c>
      <c r="Z782" t="s">
        <v>83</v>
      </c>
      <c r="AA782" t="s">
        <v>84</v>
      </c>
      <c r="AB782" t="s">
        <v>84</v>
      </c>
      <c r="AC782" t="s">
        <v>86</v>
      </c>
      <c r="AD782" t="s">
        <v>302</v>
      </c>
      <c r="AE782" t="s">
        <v>301</v>
      </c>
      <c r="AF782" t="s">
        <v>303</v>
      </c>
      <c r="AG782" t="s">
        <v>78</v>
      </c>
      <c r="AH782" t="s">
        <v>78</v>
      </c>
      <c r="AI782" t="s">
        <v>304</v>
      </c>
      <c r="AJ782" t="s">
        <v>136</v>
      </c>
      <c r="AK782" t="s">
        <v>305</v>
      </c>
      <c r="AL782" t="s">
        <v>91</v>
      </c>
      <c r="AM782" t="s">
        <v>302</v>
      </c>
      <c r="AN782" t="s">
        <v>301</v>
      </c>
      <c r="AO782" t="s">
        <v>303</v>
      </c>
      <c r="AP782" t="s">
        <v>78</v>
      </c>
      <c r="AQ782" t="s">
        <v>78</v>
      </c>
      <c r="AR782" t="s">
        <v>304</v>
      </c>
      <c r="AS782" t="s">
        <v>136</v>
      </c>
      <c r="AT782" t="s">
        <v>305</v>
      </c>
      <c r="AU782" t="s">
        <v>91</v>
      </c>
      <c r="AV782">
        <v>39.9</v>
      </c>
      <c r="AW782">
        <v>0</v>
      </c>
      <c r="AX782">
        <v>39.9</v>
      </c>
      <c r="AY782">
        <v>0</v>
      </c>
      <c r="AZ782">
        <v>0</v>
      </c>
      <c r="BA782">
        <v>0</v>
      </c>
      <c r="BB782" t="s">
        <v>92</v>
      </c>
      <c r="BC782" s="1">
        <v>42447</v>
      </c>
      <c r="BD782" s="1">
        <v>42447</v>
      </c>
      <c r="BE782" t="s">
        <v>125</v>
      </c>
      <c r="BF782" t="s">
        <v>78</v>
      </c>
      <c r="BG782" t="s">
        <v>78</v>
      </c>
      <c r="BH782">
        <v>16384</v>
      </c>
      <c r="BI782">
        <v>0</v>
      </c>
      <c r="BJ782" t="s">
        <v>94</v>
      </c>
      <c r="BK782" t="s">
        <v>159</v>
      </c>
      <c r="BL782" t="s">
        <v>160</v>
      </c>
      <c r="BM782">
        <v>2</v>
      </c>
      <c r="BN782" t="s">
        <v>97</v>
      </c>
      <c r="BO782">
        <v>1</v>
      </c>
      <c r="BP782">
        <v>2</v>
      </c>
      <c r="BQ782">
        <v>19.95</v>
      </c>
      <c r="BR782">
        <v>39.9</v>
      </c>
      <c r="BS782" t="s">
        <v>98</v>
      </c>
      <c r="BT782">
        <v>0</v>
      </c>
      <c r="BU782">
        <v>0</v>
      </c>
      <c r="BV782">
        <v>0</v>
      </c>
      <c r="BW782">
        <v>5.98</v>
      </c>
      <c r="BX782">
        <v>11.96</v>
      </c>
      <c r="BY782">
        <v>27.94</v>
      </c>
      <c r="BZ782">
        <v>70.025062656641595</v>
      </c>
      <c r="CA782" t="s">
        <v>99</v>
      </c>
      <c r="CB782" t="s">
        <v>78</v>
      </c>
    </row>
    <row r="783" spans="1:80" x14ac:dyDescent="0.25">
      <c r="A783" t="s">
        <v>1305</v>
      </c>
      <c r="B783" t="s">
        <v>202</v>
      </c>
      <c r="C783">
        <f>YEAR(Table_cherry_TWO_View_VY_SOP_Detail[[#This Row],[Document_Date]])</f>
        <v>2016</v>
      </c>
      <c r="D783">
        <f>MONTH(Table_cherry_TWO_View_VY_SOP_Detail[[#This Row],[Document_Date]])</f>
        <v>3</v>
      </c>
      <c r="E783" t="str">
        <f>TEXT(Table_cherry_TWO_View_VY_SOP_Detail[[#This Row],[Document_Date]], "yyyy-MMM")</f>
        <v>2016-Mar</v>
      </c>
      <c r="F783" s="3">
        <f>WEEKDAY(Table_cherry_TWO_View_VY_SOP_Detail[[#This Row],[Document_Date]])</f>
        <v>6</v>
      </c>
      <c r="G783">
        <f>WEEKNUM(Table_cherry_TWO_View_VY_SOP_Detail[[#This Row],[Document_Date]])</f>
        <v>12</v>
      </c>
      <c r="H783">
        <f ca="1">_xlfn.DAYS(Table_cherry_TWO_View_VY_SOP_Detail[[#This Row],[Due_Date]], Table_cherry_TWO_View_VY_SOP_Detail[[#This Row],[Today]])</f>
        <v>938</v>
      </c>
      <c r="I783" s="2">
        <f t="shared" ca="1" si="12"/>
        <v>41539</v>
      </c>
      <c r="J783" s="1">
        <v>42447</v>
      </c>
      <c r="K783" s="1">
        <v>42447</v>
      </c>
      <c r="L783" s="1">
        <v>42447</v>
      </c>
      <c r="M783" s="1">
        <v>42477</v>
      </c>
      <c r="N783">
        <v>188</v>
      </c>
      <c r="O783" t="s">
        <v>75</v>
      </c>
      <c r="P783" t="s">
        <v>309</v>
      </c>
      <c r="Q783" t="s">
        <v>310</v>
      </c>
      <c r="R783" t="s">
        <v>78</v>
      </c>
      <c r="S783" t="s">
        <v>125</v>
      </c>
      <c r="T783" t="s">
        <v>80</v>
      </c>
      <c r="U783" t="s">
        <v>80</v>
      </c>
      <c r="V783" t="s">
        <v>267</v>
      </c>
      <c r="W783" t="s">
        <v>267</v>
      </c>
      <c r="X783" t="s">
        <v>268</v>
      </c>
      <c r="Y783" t="s">
        <v>268</v>
      </c>
      <c r="Z783" t="s">
        <v>83</v>
      </c>
      <c r="AA783" t="s">
        <v>84</v>
      </c>
      <c r="AB783" t="s">
        <v>84</v>
      </c>
      <c r="AC783" t="s">
        <v>86</v>
      </c>
      <c r="AD783" t="s">
        <v>86</v>
      </c>
      <c r="AE783" t="s">
        <v>310</v>
      </c>
      <c r="AF783" t="s">
        <v>312</v>
      </c>
      <c r="AG783" t="s">
        <v>78</v>
      </c>
      <c r="AH783" t="s">
        <v>78</v>
      </c>
      <c r="AI783" t="s">
        <v>313</v>
      </c>
      <c r="AJ783" t="s">
        <v>278</v>
      </c>
      <c r="AK783" t="s">
        <v>314</v>
      </c>
      <c r="AL783" t="s">
        <v>91</v>
      </c>
      <c r="AM783" t="s">
        <v>86</v>
      </c>
      <c r="AN783" t="s">
        <v>310</v>
      </c>
      <c r="AO783" t="s">
        <v>312</v>
      </c>
      <c r="AP783" t="s">
        <v>78</v>
      </c>
      <c r="AQ783" t="s">
        <v>78</v>
      </c>
      <c r="AR783" t="s">
        <v>313</v>
      </c>
      <c r="AS783" t="s">
        <v>278</v>
      </c>
      <c r="AT783" t="s">
        <v>314</v>
      </c>
      <c r="AU783" t="s">
        <v>91</v>
      </c>
      <c r="AV783">
        <v>8039.7</v>
      </c>
      <c r="AW783">
        <v>0</v>
      </c>
      <c r="AX783">
        <v>8039.7</v>
      </c>
      <c r="AY783">
        <v>0</v>
      </c>
      <c r="AZ783">
        <v>0</v>
      </c>
      <c r="BA783">
        <v>0</v>
      </c>
      <c r="BB783" t="s">
        <v>92</v>
      </c>
      <c r="BC783" s="1">
        <v>42447</v>
      </c>
      <c r="BD783" s="1">
        <v>42447</v>
      </c>
      <c r="BE783" t="s">
        <v>125</v>
      </c>
      <c r="BF783" t="s">
        <v>78</v>
      </c>
      <c r="BG783" t="s">
        <v>78</v>
      </c>
      <c r="BH783">
        <v>16384</v>
      </c>
      <c r="BI783">
        <v>0</v>
      </c>
      <c r="BJ783" t="s">
        <v>94</v>
      </c>
      <c r="BK783" t="s">
        <v>924</v>
      </c>
      <c r="BL783" t="s">
        <v>925</v>
      </c>
      <c r="BM783">
        <v>6</v>
      </c>
      <c r="BN783" t="s">
        <v>97</v>
      </c>
      <c r="BO783">
        <v>1</v>
      </c>
      <c r="BP783">
        <v>6</v>
      </c>
      <c r="BQ783">
        <v>1339.95</v>
      </c>
      <c r="BR783">
        <v>8039.7</v>
      </c>
      <c r="BS783" t="s">
        <v>98</v>
      </c>
      <c r="BT783">
        <v>0</v>
      </c>
      <c r="BU783">
        <v>0</v>
      </c>
      <c r="BV783">
        <v>0</v>
      </c>
      <c r="BW783">
        <v>656.77</v>
      </c>
      <c r="BX783">
        <v>3940.62</v>
      </c>
      <c r="BY783">
        <v>4099.08</v>
      </c>
      <c r="BZ783">
        <v>50.985484533004957</v>
      </c>
      <c r="CA783" t="s">
        <v>99</v>
      </c>
      <c r="CB783" t="s">
        <v>78</v>
      </c>
    </row>
    <row r="784" spans="1:80" x14ac:dyDescent="0.25">
      <c r="A784" t="s">
        <v>1306</v>
      </c>
      <c r="B784" t="s">
        <v>202</v>
      </c>
      <c r="C784">
        <f>YEAR(Table_cherry_TWO_View_VY_SOP_Detail[[#This Row],[Document_Date]])</f>
        <v>2016</v>
      </c>
      <c r="D784">
        <f>MONTH(Table_cherry_TWO_View_VY_SOP_Detail[[#This Row],[Document_Date]])</f>
        <v>3</v>
      </c>
      <c r="E784" t="str">
        <f>TEXT(Table_cherry_TWO_View_VY_SOP_Detail[[#This Row],[Document_Date]], "yyyy-MMM")</f>
        <v>2016-Mar</v>
      </c>
      <c r="F784" s="3">
        <f>WEEKDAY(Table_cherry_TWO_View_VY_SOP_Detail[[#This Row],[Document_Date]])</f>
        <v>6</v>
      </c>
      <c r="G784">
        <f>WEEKNUM(Table_cherry_TWO_View_VY_SOP_Detail[[#This Row],[Document_Date]])</f>
        <v>12</v>
      </c>
      <c r="H784">
        <f ca="1">_xlfn.DAYS(Table_cherry_TWO_View_VY_SOP_Detail[[#This Row],[Due_Date]], Table_cherry_TWO_View_VY_SOP_Detail[[#This Row],[Today]])</f>
        <v>938</v>
      </c>
      <c r="I784" s="2">
        <f t="shared" ca="1" si="12"/>
        <v>41539</v>
      </c>
      <c r="J784" s="1">
        <v>42447</v>
      </c>
      <c r="K784" s="1">
        <v>42447</v>
      </c>
      <c r="L784" s="1">
        <v>42447</v>
      </c>
      <c r="M784" s="1">
        <v>42477</v>
      </c>
      <c r="N784">
        <v>189</v>
      </c>
      <c r="O784" t="s">
        <v>75</v>
      </c>
      <c r="P784" t="s">
        <v>333</v>
      </c>
      <c r="Q784" t="s">
        <v>334</v>
      </c>
      <c r="R784" t="s">
        <v>78</v>
      </c>
      <c r="S784" t="s">
        <v>125</v>
      </c>
      <c r="T784" t="s">
        <v>80</v>
      </c>
      <c r="U784" t="s">
        <v>80</v>
      </c>
      <c r="V784" t="s">
        <v>104</v>
      </c>
      <c r="W784" t="s">
        <v>104</v>
      </c>
      <c r="X784" t="s">
        <v>105</v>
      </c>
      <c r="Y784" t="s">
        <v>105</v>
      </c>
      <c r="Z784" t="s">
        <v>83</v>
      </c>
      <c r="AA784" t="s">
        <v>84</v>
      </c>
      <c r="AB784" t="s">
        <v>84</v>
      </c>
      <c r="AC784" t="s">
        <v>86</v>
      </c>
      <c r="AD784" t="s">
        <v>86</v>
      </c>
      <c r="AE784" t="s">
        <v>334</v>
      </c>
      <c r="AF784" t="s">
        <v>335</v>
      </c>
      <c r="AG784" t="s">
        <v>78</v>
      </c>
      <c r="AH784" t="s">
        <v>78</v>
      </c>
      <c r="AI784" t="s">
        <v>336</v>
      </c>
      <c r="AJ784" t="s">
        <v>108</v>
      </c>
      <c r="AK784" t="s">
        <v>337</v>
      </c>
      <c r="AL784" t="s">
        <v>91</v>
      </c>
      <c r="AM784" t="s">
        <v>86</v>
      </c>
      <c r="AN784" t="s">
        <v>334</v>
      </c>
      <c r="AO784" t="s">
        <v>335</v>
      </c>
      <c r="AP784" t="s">
        <v>78</v>
      </c>
      <c r="AQ784" t="s">
        <v>78</v>
      </c>
      <c r="AR784" t="s">
        <v>336</v>
      </c>
      <c r="AS784" t="s">
        <v>108</v>
      </c>
      <c r="AT784" t="s">
        <v>337</v>
      </c>
      <c r="AU784" t="s">
        <v>91</v>
      </c>
      <c r="AV784">
        <v>239.85</v>
      </c>
      <c r="AW784">
        <v>0</v>
      </c>
      <c r="AX784">
        <v>239.85</v>
      </c>
      <c r="AY784">
        <v>0</v>
      </c>
      <c r="AZ784">
        <v>0</v>
      </c>
      <c r="BA784">
        <v>0</v>
      </c>
      <c r="BB784" t="s">
        <v>92</v>
      </c>
      <c r="BC784" s="1">
        <v>42447</v>
      </c>
      <c r="BD784" s="1">
        <v>42447</v>
      </c>
      <c r="BE784" t="s">
        <v>125</v>
      </c>
      <c r="BF784" t="s">
        <v>78</v>
      </c>
      <c r="BG784" t="s">
        <v>78</v>
      </c>
      <c r="BH784">
        <v>16384</v>
      </c>
      <c r="BI784">
        <v>0</v>
      </c>
      <c r="BJ784" t="s">
        <v>94</v>
      </c>
      <c r="BK784" t="s">
        <v>126</v>
      </c>
      <c r="BL784" t="s">
        <v>127</v>
      </c>
      <c r="BM784">
        <v>3</v>
      </c>
      <c r="BN784" t="s">
        <v>97</v>
      </c>
      <c r="BO784">
        <v>1</v>
      </c>
      <c r="BP784">
        <v>3</v>
      </c>
      <c r="BQ784">
        <v>79.95</v>
      </c>
      <c r="BR784">
        <v>239.85</v>
      </c>
      <c r="BS784" t="s">
        <v>98</v>
      </c>
      <c r="BT784">
        <v>0</v>
      </c>
      <c r="BU784">
        <v>0</v>
      </c>
      <c r="BV784">
        <v>0</v>
      </c>
      <c r="BW784">
        <v>38.590000000000003</v>
      </c>
      <c r="BX784">
        <v>115.77</v>
      </c>
      <c r="BY784">
        <v>124.08</v>
      </c>
      <c r="BZ784">
        <v>51.732332707942462</v>
      </c>
      <c r="CA784" t="s">
        <v>99</v>
      </c>
      <c r="CB784" t="s">
        <v>78</v>
      </c>
    </row>
    <row r="785" spans="1:80" x14ac:dyDescent="0.25">
      <c r="A785" t="s">
        <v>1307</v>
      </c>
      <c r="B785" t="s">
        <v>202</v>
      </c>
      <c r="C785">
        <f>YEAR(Table_cherry_TWO_View_VY_SOP_Detail[[#This Row],[Document_Date]])</f>
        <v>2016</v>
      </c>
      <c r="D785">
        <f>MONTH(Table_cherry_TWO_View_VY_SOP_Detail[[#This Row],[Document_Date]])</f>
        <v>3</v>
      </c>
      <c r="E785" t="str">
        <f>TEXT(Table_cherry_TWO_View_VY_SOP_Detail[[#This Row],[Document_Date]], "yyyy-MMM")</f>
        <v>2016-Mar</v>
      </c>
      <c r="F785" s="3">
        <f>WEEKDAY(Table_cherry_TWO_View_VY_SOP_Detail[[#This Row],[Document_Date]])</f>
        <v>7</v>
      </c>
      <c r="G785">
        <f>WEEKNUM(Table_cherry_TWO_View_VY_SOP_Detail[[#This Row],[Document_Date]])</f>
        <v>12</v>
      </c>
      <c r="H785">
        <f ca="1">_xlfn.DAYS(Table_cherry_TWO_View_VY_SOP_Detail[[#This Row],[Due_Date]], Table_cherry_TWO_View_VY_SOP_Detail[[#This Row],[Today]])</f>
        <v>939</v>
      </c>
      <c r="I785" s="2">
        <f t="shared" ca="1" si="12"/>
        <v>41539</v>
      </c>
      <c r="J785" s="1">
        <v>42448</v>
      </c>
      <c r="K785" s="1">
        <v>42448</v>
      </c>
      <c r="L785" s="1">
        <v>42448</v>
      </c>
      <c r="M785" s="1">
        <v>42478</v>
      </c>
      <c r="N785">
        <v>190</v>
      </c>
      <c r="O785" t="s">
        <v>75</v>
      </c>
      <c r="P785" t="s">
        <v>115</v>
      </c>
      <c r="Q785" t="s">
        <v>116</v>
      </c>
      <c r="R785" t="s">
        <v>78</v>
      </c>
      <c r="S785" t="s">
        <v>125</v>
      </c>
      <c r="T785" t="s">
        <v>80</v>
      </c>
      <c r="U785" t="s">
        <v>80</v>
      </c>
      <c r="V785" t="s">
        <v>118</v>
      </c>
      <c r="W785" t="s">
        <v>118</v>
      </c>
      <c r="X785" t="s">
        <v>119</v>
      </c>
      <c r="Y785" t="s">
        <v>119</v>
      </c>
      <c r="Z785" t="s">
        <v>83</v>
      </c>
      <c r="AA785" t="s">
        <v>84</v>
      </c>
      <c r="AB785" t="s">
        <v>84</v>
      </c>
      <c r="AC785" t="s">
        <v>85</v>
      </c>
      <c r="AD785" t="s">
        <v>86</v>
      </c>
      <c r="AE785" t="s">
        <v>116</v>
      </c>
      <c r="AF785" t="s">
        <v>120</v>
      </c>
      <c r="AG785" t="s">
        <v>78</v>
      </c>
      <c r="AH785" t="s">
        <v>78</v>
      </c>
      <c r="AI785" t="s">
        <v>121</v>
      </c>
      <c r="AJ785" t="s">
        <v>122</v>
      </c>
      <c r="AK785" t="s">
        <v>123</v>
      </c>
      <c r="AL785" t="s">
        <v>124</v>
      </c>
      <c r="AM785" t="s">
        <v>86</v>
      </c>
      <c r="AN785" t="s">
        <v>116</v>
      </c>
      <c r="AO785" t="s">
        <v>120</v>
      </c>
      <c r="AP785" t="s">
        <v>78</v>
      </c>
      <c r="AQ785" t="s">
        <v>78</v>
      </c>
      <c r="AR785" t="s">
        <v>121</v>
      </c>
      <c r="AS785" t="s">
        <v>122</v>
      </c>
      <c r="AT785" t="s">
        <v>123</v>
      </c>
      <c r="AU785" t="s">
        <v>124</v>
      </c>
      <c r="AV785">
        <v>21599.55</v>
      </c>
      <c r="AW785">
        <v>0</v>
      </c>
      <c r="AX785">
        <v>21599.55</v>
      </c>
      <c r="AY785">
        <v>0</v>
      </c>
      <c r="AZ785">
        <v>0</v>
      </c>
      <c r="BA785">
        <v>0</v>
      </c>
      <c r="BB785" t="s">
        <v>92</v>
      </c>
      <c r="BC785" s="1">
        <v>42448</v>
      </c>
      <c r="BD785" s="1">
        <v>42448</v>
      </c>
      <c r="BE785" t="s">
        <v>125</v>
      </c>
      <c r="BF785" t="s">
        <v>78</v>
      </c>
      <c r="BG785" t="s">
        <v>78</v>
      </c>
      <c r="BH785">
        <v>16384</v>
      </c>
      <c r="BI785">
        <v>0</v>
      </c>
      <c r="BJ785" t="s">
        <v>94</v>
      </c>
      <c r="BK785" t="s">
        <v>324</v>
      </c>
      <c r="BL785" t="s">
        <v>325</v>
      </c>
      <c r="BM785">
        <v>9</v>
      </c>
      <c r="BN785" t="s">
        <v>97</v>
      </c>
      <c r="BO785">
        <v>1</v>
      </c>
      <c r="BP785">
        <v>9</v>
      </c>
      <c r="BQ785">
        <v>2399.9499999999998</v>
      </c>
      <c r="BR785">
        <v>21599.55</v>
      </c>
      <c r="BS785" t="s">
        <v>98</v>
      </c>
      <c r="BT785">
        <v>0</v>
      </c>
      <c r="BU785">
        <v>0</v>
      </c>
      <c r="BV785">
        <v>0</v>
      </c>
      <c r="BW785">
        <v>1197</v>
      </c>
      <c r="BX785">
        <v>10773</v>
      </c>
      <c r="BY785">
        <v>10826.55</v>
      </c>
      <c r="BZ785">
        <v>50.123960915852408</v>
      </c>
      <c r="CA785" t="s">
        <v>99</v>
      </c>
      <c r="CB785" t="s">
        <v>78</v>
      </c>
    </row>
    <row r="786" spans="1:80" x14ac:dyDescent="0.25">
      <c r="A786" t="s">
        <v>1308</v>
      </c>
      <c r="B786" t="s">
        <v>202</v>
      </c>
      <c r="C786">
        <f>YEAR(Table_cherry_TWO_View_VY_SOP_Detail[[#This Row],[Document_Date]])</f>
        <v>2016</v>
      </c>
      <c r="D786">
        <f>MONTH(Table_cherry_TWO_View_VY_SOP_Detail[[#This Row],[Document_Date]])</f>
        <v>3</v>
      </c>
      <c r="E786" t="str">
        <f>TEXT(Table_cherry_TWO_View_VY_SOP_Detail[[#This Row],[Document_Date]], "yyyy-MMM")</f>
        <v>2016-Mar</v>
      </c>
      <c r="F786" s="3">
        <f>WEEKDAY(Table_cherry_TWO_View_VY_SOP_Detail[[#This Row],[Document_Date]])</f>
        <v>1</v>
      </c>
      <c r="G786">
        <f>WEEKNUM(Table_cherry_TWO_View_VY_SOP_Detail[[#This Row],[Document_Date]])</f>
        <v>13</v>
      </c>
      <c r="H786">
        <f ca="1">_xlfn.DAYS(Table_cherry_TWO_View_VY_SOP_Detail[[#This Row],[Due_Date]], Table_cherry_TWO_View_VY_SOP_Detail[[#This Row],[Today]])</f>
        <v>940</v>
      </c>
      <c r="I786" s="2">
        <f t="shared" ca="1" si="12"/>
        <v>41539</v>
      </c>
      <c r="J786" s="1">
        <v>42449</v>
      </c>
      <c r="K786" s="1">
        <v>42449</v>
      </c>
      <c r="L786" s="1">
        <v>42449</v>
      </c>
      <c r="M786" s="1">
        <v>42479</v>
      </c>
      <c r="N786">
        <v>191</v>
      </c>
      <c r="O786" t="s">
        <v>75</v>
      </c>
      <c r="P786" t="s">
        <v>333</v>
      </c>
      <c r="Q786" t="s">
        <v>334</v>
      </c>
      <c r="R786" t="s">
        <v>78</v>
      </c>
      <c r="S786" t="s">
        <v>125</v>
      </c>
      <c r="T786" t="s">
        <v>80</v>
      </c>
      <c r="U786" t="s">
        <v>80</v>
      </c>
      <c r="V786" t="s">
        <v>104</v>
      </c>
      <c r="W786" t="s">
        <v>104</v>
      </c>
      <c r="X786" t="s">
        <v>105</v>
      </c>
      <c r="Y786" t="s">
        <v>105</v>
      </c>
      <c r="Z786" t="s">
        <v>83</v>
      </c>
      <c r="AA786" t="s">
        <v>84</v>
      </c>
      <c r="AB786" t="s">
        <v>84</v>
      </c>
      <c r="AC786" t="s">
        <v>86</v>
      </c>
      <c r="AD786" t="s">
        <v>86</v>
      </c>
      <c r="AE786" t="s">
        <v>334</v>
      </c>
      <c r="AF786" t="s">
        <v>335</v>
      </c>
      <c r="AG786" t="s">
        <v>78</v>
      </c>
      <c r="AH786" t="s">
        <v>78</v>
      </c>
      <c r="AI786" t="s">
        <v>336</v>
      </c>
      <c r="AJ786" t="s">
        <v>108</v>
      </c>
      <c r="AK786" t="s">
        <v>337</v>
      </c>
      <c r="AL786" t="s">
        <v>91</v>
      </c>
      <c r="AM786" t="s">
        <v>86</v>
      </c>
      <c r="AN786" t="s">
        <v>334</v>
      </c>
      <c r="AO786" t="s">
        <v>335</v>
      </c>
      <c r="AP786" t="s">
        <v>78</v>
      </c>
      <c r="AQ786" t="s">
        <v>78</v>
      </c>
      <c r="AR786" t="s">
        <v>336</v>
      </c>
      <c r="AS786" t="s">
        <v>108</v>
      </c>
      <c r="AT786" t="s">
        <v>337</v>
      </c>
      <c r="AU786" t="s">
        <v>91</v>
      </c>
      <c r="AV786">
        <v>799.5</v>
      </c>
      <c r="AW786">
        <v>0</v>
      </c>
      <c r="AX786">
        <v>799.5</v>
      </c>
      <c r="AY786">
        <v>0</v>
      </c>
      <c r="AZ786">
        <v>0</v>
      </c>
      <c r="BA786">
        <v>0</v>
      </c>
      <c r="BB786" t="s">
        <v>92</v>
      </c>
      <c r="BC786" s="1">
        <v>42449</v>
      </c>
      <c r="BD786" s="1">
        <v>42449</v>
      </c>
      <c r="BE786" t="s">
        <v>125</v>
      </c>
      <c r="BF786" t="s">
        <v>78</v>
      </c>
      <c r="BG786" t="s">
        <v>78</v>
      </c>
      <c r="BH786">
        <v>16384</v>
      </c>
      <c r="BI786">
        <v>0</v>
      </c>
      <c r="BJ786" t="s">
        <v>94</v>
      </c>
      <c r="BK786" t="s">
        <v>126</v>
      </c>
      <c r="BL786" t="s">
        <v>127</v>
      </c>
      <c r="BM786">
        <v>10</v>
      </c>
      <c r="BN786" t="s">
        <v>97</v>
      </c>
      <c r="BO786">
        <v>1</v>
      </c>
      <c r="BP786">
        <v>10</v>
      </c>
      <c r="BQ786">
        <v>79.95</v>
      </c>
      <c r="BR786">
        <v>799.5</v>
      </c>
      <c r="BS786" t="s">
        <v>98</v>
      </c>
      <c r="BT786">
        <v>0</v>
      </c>
      <c r="BU786">
        <v>0</v>
      </c>
      <c r="BV786">
        <v>0</v>
      </c>
      <c r="BW786">
        <v>38.590000000000003</v>
      </c>
      <c r="BX786">
        <v>385.9</v>
      </c>
      <c r="BY786">
        <v>413.6</v>
      </c>
      <c r="BZ786">
        <v>51.732332707942462</v>
      </c>
      <c r="CA786" t="s">
        <v>99</v>
      </c>
      <c r="CB786" t="s">
        <v>78</v>
      </c>
    </row>
    <row r="787" spans="1:80" x14ac:dyDescent="0.25">
      <c r="A787" t="s">
        <v>1309</v>
      </c>
      <c r="B787" t="s">
        <v>202</v>
      </c>
      <c r="C787">
        <f>YEAR(Table_cherry_TWO_View_VY_SOP_Detail[[#This Row],[Document_Date]])</f>
        <v>2016</v>
      </c>
      <c r="D787">
        <f>MONTH(Table_cherry_TWO_View_VY_SOP_Detail[[#This Row],[Document_Date]])</f>
        <v>3</v>
      </c>
      <c r="E787" t="str">
        <f>TEXT(Table_cherry_TWO_View_VY_SOP_Detail[[#This Row],[Document_Date]], "yyyy-MMM")</f>
        <v>2016-Mar</v>
      </c>
      <c r="F787" s="3">
        <f>WEEKDAY(Table_cherry_TWO_View_VY_SOP_Detail[[#This Row],[Document_Date]])</f>
        <v>2</v>
      </c>
      <c r="G787">
        <f>WEEKNUM(Table_cherry_TWO_View_VY_SOP_Detail[[#This Row],[Document_Date]])</f>
        <v>13</v>
      </c>
      <c r="H787">
        <f ca="1">_xlfn.DAYS(Table_cherry_TWO_View_VY_SOP_Detail[[#This Row],[Due_Date]], Table_cherry_TWO_View_VY_SOP_Detail[[#This Row],[Today]])</f>
        <v>941</v>
      </c>
      <c r="I787" s="2">
        <f t="shared" ca="1" si="12"/>
        <v>41539</v>
      </c>
      <c r="J787" s="1">
        <v>42450</v>
      </c>
      <c r="K787" s="1">
        <v>42450</v>
      </c>
      <c r="L787" s="1">
        <v>42450</v>
      </c>
      <c r="M787" s="1">
        <v>42480</v>
      </c>
      <c r="N787">
        <v>192</v>
      </c>
      <c r="O787" t="s">
        <v>75</v>
      </c>
      <c r="P787" t="s">
        <v>274</v>
      </c>
      <c r="Q787" t="s">
        <v>275</v>
      </c>
      <c r="R787" t="s">
        <v>78</v>
      </c>
      <c r="S787" t="s">
        <v>125</v>
      </c>
      <c r="T787" t="s">
        <v>80</v>
      </c>
      <c r="U787" t="s">
        <v>80</v>
      </c>
      <c r="V787" t="s">
        <v>267</v>
      </c>
      <c r="W787" t="s">
        <v>267</v>
      </c>
      <c r="X787" t="s">
        <v>268</v>
      </c>
      <c r="Y787" t="s">
        <v>268</v>
      </c>
      <c r="Z787" t="s">
        <v>83</v>
      </c>
      <c r="AA787" t="s">
        <v>84</v>
      </c>
      <c r="AB787" t="s">
        <v>84</v>
      </c>
      <c r="AC787" t="s">
        <v>86</v>
      </c>
      <c r="AD787" t="s">
        <v>86</v>
      </c>
      <c r="AE787" t="s">
        <v>275</v>
      </c>
      <c r="AF787" t="s">
        <v>276</v>
      </c>
      <c r="AG787" t="s">
        <v>78</v>
      </c>
      <c r="AH787" t="s">
        <v>78</v>
      </c>
      <c r="AI787" t="s">
        <v>277</v>
      </c>
      <c r="AJ787" t="s">
        <v>278</v>
      </c>
      <c r="AK787" t="s">
        <v>279</v>
      </c>
      <c r="AL787" t="s">
        <v>91</v>
      </c>
      <c r="AM787" t="s">
        <v>86</v>
      </c>
      <c r="AN787" t="s">
        <v>275</v>
      </c>
      <c r="AO787" t="s">
        <v>276</v>
      </c>
      <c r="AP787" t="s">
        <v>78</v>
      </c>
      <c r="AQ787" t="s">
        <v>78</v>
      </c>
      <c r="AR787" t="s">
        <v>277</v>
      </c>
      <c r="AS787" t="s">
        <v>278</v>
      </c>
      <c r="AT787" t="s">
        <v>279</v>
      </c>
      <c r="AU787" t="s">
        <v>91</v>
      </c>
      <c r="AV787">
        <v>28799.4</v>
      </c>
      <c r="AW787">
        <v>0</v>
      </c>
      <c r="AX787">
        <v>28799.4</v>
      </c>
      <c r="AY787">
        <v>0</v>
      </c>
      <c r="AZ787">
        <v>0</v>
      </c>
      <c r="BA787">
        <v>0</v>
      </c>
      <c r="BB787" t="s">
        <v>92</v>
      </c>
      <c r="BC787" s="1">
        <v>42450</v>
      </c>
      <c r="BD787" s="1">
        <v>42450</v>
      </c>
      <c r="BE787" t="s">
        <v>125</v>
      </c>
      <c r="BF787" t="s">
        <v>78</v>
      </c>
      <c r="BG787" t="s">
        <v>78</v>
      </c>
      <c r="BH787">
        <v>16384</v>
      </c>
      <c r="BI787">
        <v>0</v>
      </c>
      <c r="BJ787" t="s">
        <v>94</v>
      </c>
      <c r="BK787" t="s">
        <v>324</v>
      </c>
      <c r="BL787" t="s">
        <v>325</v>
      </c>
      <c r="BM787">
        <v>12</v>
      </c>
      <c r="BN787" t="s">
        <v>97</v>
      </c>
      <c r="BO787">
        <v>1</v>
      </c>
      <c r="BP787">
        <v>12</v>
      </c>
      <c r="BQ787">
        <v>2399.9499999999998</v>
      </c>
      <c r="BR787">
        <v>28799.4</v>
      </c>
      <c r="BS787" t="s">
        <v>98</v>
      </c>
      <c r="BT787">
        <v>0</v>
      </c>
      <c r="BU787">
        <v>0</v>
      </c>
      <c r="BV787">
        <v>0</v>
      </c>
      <c r="BW787">
        <v>1197</v>
      </c>
      <c r="BX787">
        <v>14364</v>
      </c>
      <c r="BY787">
        <v>14435.4</v>
      </c>
      <c r="BZ787">
        <v>50.123960915852408</v>
      </c>
      <c r="CA787" t="s">
        <v>99</v>
      </c>
      <c r="CB787" t="s">
        <v>78</v>
      </c>
    </row>
    <row r="788" spans="1:80" x14ac:dyDescent="0.25">
      <c r="A788" t="s">
        <v>1310</v>
      </c>
      <c r="B788" t="s">
        <v>202</v>
      </c>
      <c r="C788">
        <f>YEAR(Table_cherry_TWO_View_VY_SOP_Detail[[#This Row],[Document_Date]])</f>
        <v>2016</v>
      </c>
      <c r="D788">
        <f>MONTH(Table_cherry_TWO_View_VY_SOP_Detail[[#This Row],[Document_Date]])</f>
        <v>3</v>
      </c>
      <c r="E788" t="str">
        <f>TEXT(Table_cherry_TWO_View_VY_SOP_Detail[[#This Row],[Document_Date]], "yyyy-MMM")</f>
        <v>2016-Mar</v>
      </c>
      <c r="F788" s="3">
        <f>WEEKDAY(Table_cherry_TWO_View_VY_SOP_Detail[[#This Row],[Document_Date]])</f>
        <v>3</v>
      </c>
      <c r="G788">
        <f>WEEKNUM(Table_cherry_TWO_View_VY_SOP_Detail[[#This Row],[Document_Date]])</f>
        <v>13</v>
      </c>
      <c r="H788">
        <f ca="1">_xlfn.DAYS(Table_cherry_TWO_View_VY_SOP_Detail[[#This Row],[Due_Date]], Table_cherry_TWO_View_VY_SOP_Detail[[#This Row],[Today]])</f>
        <v>942</v>
      </c>
      <c r="I788" s="2">
        <f t="shared" ca="1" si="12"/>
        <v>41539</v>
      </c>
      <c r="J788" s="1">
        <v>42451</v>
      </c>
      <c r="K788" s="1">
        <v>42451</v>
      </c>
      <c r="L788" s="1">
        <v>42451</v>
      </c>
      <c r="M788" s="1">
        <v>42481</v>
      </c>
      <c r="N788">
        <v>193</v>
      </c>
      <c r="O788" t="s">
        <v>75</v>
      </c>
      <c r="P788" t="s">
        <v>283</v>
      </c>
      <c r="Q788" t="s">
        <v>284</v>
      </c>
      <c r="R788" t="s">
        <v>78</v>
      </c>
      <c r="S788" t="s">
        <v>125</v>
      </c>
      <c r="T788" t="s">
        <v>80</v>
      </c>
      <c r="U788" t="s">
        <v>80</v>
      </c>
      <c r="V788" t="s">
        <v>81</v>
      </c>
      <c r="W788" t="s">
        <v>81</v>
      </c>
      <c r="X788" t="s">
        <v>82</v>
      </c>
      <c r="Y788" t="s">
        <v>82</v>
      </c>
      <c r="Z788" t="s">
        <v>83</v>
      </c>
      <c r="AA788" t="s">
        <v>84</v>
      </c>
      <c r="AB788" t="s">
        <v>84</v>
      </c>
      <c r="AC788" t="s">
        <v>85</v>
      </c>
      <c r="AD788" t="s">
        <v>86</v>
      </c>
      <c r="AE788" t="s">
        <v>284</v>
      </c>
      <c r="AF788" t="s">
        <v>285</v>
      </c>
      <c r="AG788" t="s">
        <v>78</v>
      </c>
      <c r="AH788" t="s">
        <v>78</v>
      </c>
      <c r="AI788" t="s">
        <v>286</v>
      </c>
      <c r="AJ788" t="s">
        <v>287</v>
      </c>
      <c r="AK788" t="s">
        <v>288</v>
      </c>
      <c r="AL788" t="s">
        <v>91</v>
      </c>
      <c r="AM788" t="s">
        <v>86</v>
      </c>
      <c r="AN788" t="s">
        <v>284</v>
      </c>
      <c r="AO788" t="s">
        <v>285</v>
      </c>
      <c r="AP788" t="s">
        <v>78</v>
      </c>
      <c r="AQ788" t="s">
        <v>78</v>
      </c>
      <c r="AR788" t="s">
        <v>286</v>
      </c>
      <c r="AS788" t="s">
        <v>287</v>
      </c>
      <c r="AT788" t="s">
        <v>288</v>
      </c>
      <c r="AU788" t="s">
        <v>91</v>
      </c>
      <c r="AV788">
        <v>4799.8999999999996</v>
      </c>
      <c r="AW788">
        <v>0</v>
      </c>
      <c r="AX788">
        <v>4799.8999999999996</v>
      </c>
      <c r="AY788">
        <v>0</v>
      </c>
      <c r="AZ788">
        <v>0</v>
      </c>
      <c r="BA788">
        <v>0</v>
      </c>
      <c r="BB788" t="s">
        <v>92</v>
      </c>
      <c r="BC788" s="1">
        <v>42451</v>
      </c>
      <c r="BD788" s="1">
        <v>42451</v>
      </c>
      <c r="BE788" t="s">
        <v>125</v>
      </c>
      <c r="BF788" t="s">
        <v>78</v>
      </c>
      <c r="BG788" t="s">
        <v>78</v>
      </c>
      <c r="BH788">
        <v>16384</v>
      </c>
      <c r="BI788">
        <v>0</v>
      </c>
      <c r="BJ788" t="s">
        <v>94</v>
      </c>
      <c r="BK788" t="s">
        <v>324</v>
      </c>
      <c r="BL788" t="s">
        <v>325</v>
      </c>
      <c r="BM788">
        <v>2</v>
      </c>
      <c r="BN788" t="s">
        <v>97</v>
      </c>
      <c r="BO788">
        <v>1</v>
      </c>
      <c r="BP788">
        <v>2</v>
      </c>
      <c r="BQ788">
        <v>2399.9499999999998</v>
      </c>
      <c r="BR788">
        <v>4799.8999999999996</v>
      </c>
      <c r="BS788" t="s">
        <v>98</v>
      </c>
      <c r="BT788">
        <v>0</v>
      </c>
      <c r="BU788">
        <v>0</v>
      </c>
      <c r="BV788">
        <v>0</v>
      </c>
      <c r="BW788">
        <v>1197</v>
      </c>
      <c r="BX788">
        <v>2394</v>
      </c>
      <c r="BY788">
        <v>2405.9</v>
      </c>
      <c r="BZ788">
        <v>50.123960915852408</v>
      </c>
      <c r="CA788" t="s">
        <v>99</v>
      </c>
      <c r="CB788" t="s">
        <v>78</v>
      </c>
    </row>
    <row r="789" spans="1:80" x14ac:dyDescent="0.25">
      <c r="A789" t="s">
        <v>1311</v>
      </c>
      <c r="B789" t="s">
        <v>202</v>
      </c>
      <c r="C789">
        <f>YEAR(Table_cherry_TWO_View_VY_SOP_Detail[[#This Row],[Document_Date]])</f>
        <v>2016</v>
      </c>
      <c r="D789">
        <f>MONTH(Table_cherry_TWO_View_VY_SOP_Detail[[#This Row],[Document_Date]])</f>
        <v>3</v>
      </c>
      <c r="E789" t="str">
        <f>TEXT(Table_cherry_TWO_View_VY_SOP_Detail[[#This Row],[Document_Date]], "yyyy-MMM")</f>
        <v>2016-Mar</v>
      </c>
      <c r="F789" s="3">
        <f>WEEKDAY(Table_cherry_TWO_View_VY_SOP_Detail[[#This Row],[Document_Date]])</f>
        <v>4</v>
      </c>
      <c r="G789">
        <f>WEEKNUM(Table_cherry_TWO_View_VY_SOP_Detail[[#This Row],[Document_Date]])</f>
        <v>13</v>
      </c>
      <c r="H789">
        <f ca="1">_xlfn.DAYS(Table_cherry_TWO_View_VY_SOP_Detail[[#This Row],[Due_Date]], Table_cherry_TWO_View_VY_SOP_Detail[[#This Row],[Today]])</f>
        <v>943</v>
      </c>
      <c r="I789" s="2">
        <f t="shared" ca="1" si="12"/>
        <v>41539</v>
      </c>
      <c r="J789" s="1">
        <v>42452</v>
      </c>
      <c r="K789" s="1">
        <v>42452</v>
      </c>
      <c r="L789" s="1">
        <v>42452</v>
      </c>
      <c r="M789" s="1">
        <v>42482</v>
      </c>
      <c r="N789">
        <v>194</v>
      </c>
      <c r="O789" t="s">
        <v>75</v>
      </c>
      <c r="P789" t="s">
        <v>293</v>
      </c>
      <c r="Q789" t="s">
        <v>294</v>
      </c>
      <c r="R789" t="s">
        <v>78</v>
      </c>
      <c r="S789" t="s">
        <v>125</v>
      </c>
      <c r="T789" t="s">
        <v>80</v>
      </c>
      <c r="U789" t="s">
        <v>80</v>
      </c>
      <c r="V789" t="s">
        <v>81</v>
      </c>
      <c r="W789" t="s">
        <v>81</v>
      </c>
      <c r="X789" t="s">
        <v>82</v>
      </c>
      <c r="Y789" t="s">
        <v>82</v>
      </c>
      <c r="Z789" t="s">
        <v>83</v>
      </c>
      <c r="AA789" t="s">
        <v>84</v>
      </c>
      <c r="AB789" t="s">
        <v>84</v>
      </c>
      <c r="AC789" t="s">
        <v>85</v>
      </c>
      <c r="AD789" t="s">
        <v>86</v>
      </c>
      <c r="AE789" t="s">
        <v>295</v>
      </c>
      <c r="AF789" t="s">
        <v>296</v>
      </c>
      <c r="AG789" t="s">
        <v>78</v>
      </c>
      <c r="AH789" t="s">
        <v>78</v>
      </c>
      <c r="AI789" t="s">
        <v>297</v>
      </c>
      <c r="AJ789" t="s">
        <v>287</v>
      </c>
      <c r="AK789" t="s">
        <v>298</v>
      </c>
      <c r="AL789" t="s">
        <v>91</v>
      </c>
      <c r="AM789" t="s">
        <v>86</v>
      </c>
      <c r="AN789" t="s">
        <v>295</v>
      </c>
      <c r="AO789" t="s">
        <v>296</v>
      </c>
      <c r="AP789" t="s">
        <v>78</v>
      </c>
      <c r="AQ789" t="s">
        <v>78</v>
      </c>
      <c r="AR789" t="s">
        <v>297</v>
      </c>
      <c r="AS789" t="s">
        <v>287</v>
      </c>
      <c r="AT789" t="s">
        <v>298</v>
      </c>
      <c r="AU789" t="s">
        <v>91</v>
      </c>
      <c r="AV789">
        <v>59.95</v>
      </c>
      <c r="AW789">
        <v>0</v>
      </c>
      <c r="AX789">
        <v>59.95</v>
      </c>
      <c r="AY789">
        <v>0</v>
      </c>
      <c r="AZ789">
        <v>0</v>
      </c>
      <c r="BA789">
        <v>0</v>
      </c>
      <c r="BB789" t="s">
        <v>92</v>
      </c>
      <c r="BC789" s="1">
        <v>42452</v>
      </c>
      <c r="BD789" s="1">
        <v>42452</v>
      </c>
      <c r="BE789" t="s">
        <v>125</v>
      </c>
      <c r="BF789" t="s">
        <v>78</v>
      </c>
      <c r="BG789" t="s">
        <v>78</v>
      </c>
      <c r="BH789">
        <v>16384</v>
      </c>
      <c r="BI789">
        <v>0</v>
      </c>
      <c r="BJ789" t="s">
        <v>94</v>
      </c>
      <c r="BK789" t="s">
        <v>150</v>
      </c>
      <c r="BL789" t="s">
        <v>151</v>
      </c>
      <c r="BM789">
        <v>1</v>
      </c>
      <c r="BN789" t="s">
        <v>97</v>
      </c>
      <c r="BO789">
        <v>1</v>
      </c>
      <c r="BP789">
        <v>1</v>
      </c>
      <c r="BQ789">
        <v>59.95</v>
      </c>
      <c r="BR789">
        <v>59.95</v>
      </c>
      <c r="BS789" t="s">
        <v>98</v>
      </c>
      <c r="BT789">
        <v>0</v>
      </c>
      <c r="BU789">
        <v>0</v>
      </c>
      <c r="BV789">
        <v>0</v>
      </c>
      <c r="BW789">
        <v>55.5</v>
      </c>
      <c r="BX789">
        <v>55.5</v>
      </c>
      <c r="BY789">
        <v>4.45</v>
      </c>
      <c r="BZ789">
        <v>7.4228523769808197</v>
      </c>
      <c r="CA789" t="s">
        <v>78</v>
      </c>
      <c r="CB789" t="s">
        <v>78</v>
      </c>
    </row>
    <row r="790" spans="1:80" x14ac:dyDescent="0.25">
      <c r="A790" t="s">
        <v>1312</v>
      </c>
      <c r="B790" t="s">
        <v>202</v>
      </c>
      <c r="C790">
        <f>YEAR(Table_cherry_TWO_View_VY_SOP_Detail[[#This Row],[Document_Date]])</f>
        <v>2016</v>
      </c>
      <c r="D790">
        <f>MONTH(Table_cherry_TWO_View_VY_SOP_Detail[[#This Row],[Document_Date]])</f>
        <v>3</v>
      </c>
      <c r="E790" t="str">
        <f>TEXT(Table_cherry_TWO_View_VY_SOP_Detail[[#This Row],[Document_Date]], "yyyy-MMM")</f>
        <v>2016-Mar</v>
      </c>
      <c r="F790" s="3">
        <f>WEEKDAY(Table_cherry_TWO_View_VY_SOP_Detail[[#This Row],[Document_Date]])</f>
        <v>5</v>
      </c>
      <c r="G790">
        <f>WEEKNUM(Table_cherry_TWO_View_VY_SOP_Detail[[#This Row],[Document_Date]])</f>
        <v>13</v>
      </c>
      <c r="H790">
        <f ca="1">_xlfn.DAYS(Table_cherry_TWO_View_VY_SOP_Detail[[#This Row],[Due_Date]], Table_cherry_TWO_View_VY_SOP_Detail[[#This Row],[Today]])</f>
        <v>944</v>
      </c>
      <c r="I790" s="2">
        <f t="shared" ca="1" si="12"/>
        <v>41539</v>
      </c>
      <c r="J790" s="1">
        <v>42453</v>
      </c>
      <c r="K790" s="1">
        <v>42453</v>
      </c>
      <c r="L790" s="1">
        <v>42453</v>
      </c>
      <c r="M790" s="1">
        <v>42483</v>
      </c>
      <c r="N790">
        <v>195</v>
      </c>
      <c r="O790" t="s">
        <v>75</v>
      </c>
      <c r="P790" t="s">
        <v>300</v>
      </c>
      <c r="Q790" t="s">
        <v>301</v>
      </c>
      <c r="R790" t="s">
        <v>78</v>
      </c>
      <c r="S790" t="s">
        <v>125</v>
      </c>
      <c r="T790" t="s">
        <v>80</v>
      </c>
      <c r="U790" t="s">
        <v>80</v>
      </c>
      <c r="V790" t="s">
        <v>131</v>
      </c>
      <c r="W790" t="s">
        <v>131</v>
      </c>
      <c r="X790" t="s">
        <v>132</v>
      </c>
      <c r="Y790" t="s">
        <v>132</v>
      </c>
      <c r="Z790" t="s">
        <v>83</v>
      </c>
      <c r="AA790" t="s">
        <v>84</v>
      </c>
      <c r="AB790" t="s">
        <v>84</v>
      </c>
      <c r="AC790" t="s">
        <v>86</v>
      </c>
      <c r="AD790" t="s">
        <v>302</v>
      </c>
      <c r="AE790" t="s">
        <v>301</v>
      </c>
      <c r="AF790" t="s">
        <v>303</v>
      </c>
      <c r="AG790" t="s">
        <v>78</v>
      </c>
      <c r="AH790" t="s">
        <v>78</v>
      </c>
      <c r="AI790" t="s">
        <v>304</v>
      </c>
      <c r="AJ790" t="s">
        <v>136</v>
      </c>
      <c r="AK790" t="s">
        <v>305</v>
      </c>
      <c r="AL790" t="s">
        <v>91</v>
      </c>
      <c r="AM790" t="s">
        <v>302</v>
      </c>
      <c r="AN790" t="s">
        <v>301</v>
      </c>
      <c r="AO790" t="s">
        <v>303</v>
      </c>
      <c r="AP790" t="s">
        <v>78</v>
      </c>
      <c r="AQ790" t="s">
        <v>78</v>
      </c>
      <c r="AR790" t="s">
        <v>304</v>
      </c>
      <c r="AS790" t="s">
        <v>136</v>
      </c>
      <c r="AT790" t="s">
        <v>305</v>
      </c>
      <c r="AU790" t="s">
        <v>91</v>
      </c>
      <c r="AV790">
        <v>479.6</v>
      </c>
      <c r="AW790">
        <v>0</v>
      </c>
      <c r="AX790">
        <v>479.6</v>
      </c>
      <c r="AY790">
        <v>0</v>
      </c>
      <c r="AZ790">
        <v>0</v>
      </c>
      <c r="BA790">
        <v>0</v>
      </c>
      <c r="BB790" t="s">
        <v>92</v>
      </c>
      <c r="BC790" s="1">
        <v>42453</v>
      </c>
      <c r="BD790" s="1">
        <v>42453</v>
      </c>
      <c r="BE790" t="s">
        <v>125</v>
      </c>
      <c r="BF790" t="s">
        <v>78</v>
      </c>
      <c r="BG790" t="s">
        <v>78</v>
      </c>
      <c r="BH790">
        <v>16384</v>
      </c>
      <c r="BI790">
        <v>0</v>
      </c>
      <c r="BJ790" t="s">
        <v>94</v>
      </c>
      <c r="BK790" t="s">
        <v>150</v>
      </c>
      <c r="BL790" t="s">
        <v>151</v>
      </c>
      <c r="BM790">
        <v>8</v>
      </c>
      <c r="BN790" t="s">
        <v>97</v>
      </c>
      <c r="BO790">
        <v>1</v>
      </c>
      <c r="BP790">
        <v>8</v>
      </c>
      <c r="BQ790">
        <v>59.95</v>
      </c>
      <c r="BR790">
        <v>479.6</v>
      </c>
      <c r="BS790" t="s">
        <v>98</v>
      </c>
      <c r="BT790">
        <v>0</v>
      </c>
      <c r="BU790">
        <v>0</v>
      </c>
      <c r="BV790">
        <v>0</v>
      </c>
      <c r="BW790">
        <v>55.5</v>
      </c>
      <c r="BX790">
        <v>444</v>
      </c>
      <c r="BY790">
        <v>35.6</v>
      </c>
      <c r="BZ790">
        <v>7.4228523769808197</v>
      </c>
      <c r="CA790" t="s">
        <v>78</v>
      </c>
      <c r="CB790" t="s">
        <v>78</v>
      </c>
    </row>
    <row r="791" spans="1:80" x14ac:dyDescent="0.25">
      <c r="A791" t="s">
        <v>1313</v>
      </c>
      <c r="B791" t="s">
        <v>202</v>
      </c>
      <c r="C791">
        <f>YEAR(Table_cherry_TWO_View_VY_SOP_Detail[[#This Row],[Document_Date]])</f>
        <v>2016</v>
      </c>
      <c r="D791">
        <f>MONTH(Table_cherry_TWO_View_VY_SOP_Detail[[#This Row],[Document_Date]])</f>
        <v>3</v>
      </c>
      <c r="E791" t="str">
        <f>TEXT(Table_cherry_TWO_View_VY_SOP_Detail[[#This Row],[Document_Date]], "yyyy-MMM")</f>
        <v>2016-Mar</v>
      </c>
      <c r="F791" s="3">
        <f>WEEKDAY(Table_cherry_TWO_View_VY_SOP_Detail[[#This Row],[Document_Date]])</f>
        <v>6</v>
      </c>
      <c r="G791">
        <f>WEEKNUM(Table_cherry_TWO_View_VY_SOP_Detail[[#This Row],[Document_Date]])</f>
        <v>13</v>
      </c>
      <c r="H791">
        <f ca="1">_xlfn.DAYS(Table_cherry_TWO_View_VY_SOP_Detail[[#This Row],[Due_Date]], Table_cherry_TWO_View_VY_SOP_Detail[[#This Row],[Today]])</f>
        <v>945</v>
      </c>
      <c r="I791" s="2">
        <f t="shared" ca="1" si="12"/>
        <v>41539</v>
      </c>
      <c r="J791" s="1">
        <v>42454</v>
      </c>
      <c r="K791" s="1">
        <v>42454</v>
      </c>
      <c r="L791" s="1">
        <v>42454</v>
      </c>
      <c r="M791" s="1">
        <v>42484</v>
      </c>
      <c r="N791">
        <v>196</v>
      </c>
      <c r="O791" t="s">
        <v>75</v>
      </c>
      <c r="P791" t="s">
        <v>309</v>
      </c>
      <c r="Q791" t="s">
        <v>310</v>
      </c>
      <c r="R791" t="s">
        <v>78</v>
      </c>
      <c r="S791" t="s">
        <v>125</v>
      </c>
      <c r="T791" t="s">
        <v>80</v>
      </c>
      <c r="U791" t="s">
        <v>80</v>
      </c>
      <c r="V791" t="s">
        <v>267</v>
      </c>
      <c r="W791" t="s">
        <v>267</v>
      </c>
      <c r="X791" t="s">
        <v>268</v>
      </c>
      <c r="Y791" t="s">
        <v>268</v>
      </c>
      <c r="Z791" t="s">
        <v>83</v>
      </c>
      <c r="AA791" t="s">
        <v>84</v>
      </c>
      <c r="AB791" t="s">
        <v>84</v>
      </c>
      <c r="AC791" t="s">
        <v>86</v>
      </c>
      <c r="AD791" t="s">
        <v>86</v>
      </c>
      <c r="AE791" t="s">
        <v>310</v>
      </c>
      <c r="AF791" t="s">
        <v>312</v>
      </c>
      <c r="AG791" t="s">
        <v>78</v>
      </c>
      <c r="AH791" t="s">
        <v>78</v>
      </c>
      <c r="AI791" t="s">
        <v>313</v>
      </c>
      <c r="AJ791" t="s">
        <v>278</v>
      </c>
      <c r="AK791" t="s">
        <v>314</v>
      </c>
      <c r="AL791" t="s">
        <v>91</v>
      </c>
      <c r="AM791" t="s">
        <v>86</v>
      </c>
      <c r="AN791" t="s">
        <v>310</v>
      </c>
      <c r="AO791" t="s">
        <v>312</v>
      </c>
      <c r="AP791" t="s">
        <v>78</v>
      </c>
      <c r="AQ791" t="s">
        <v>78</v>
      </c>
      <c r="AR791" t="s">
        <v>313</v>
      </c>
      <c r="AS791" t="s">
        <v>278</v>
      </c>
      <c r="AT791" t="s">
        <v>314</v>
      </c>
      <c r="AU791" t="s">
        <v>91</v>
      </c>
      <c r="AV791">
        <v>1339.95</v>
      </c>
      <c r="AW791">
        <v>0</v>
      </c>
      <c r="AX791">
        <v>1339.95</v>
      </c>
      <c r="AY791">
        <v>0</v>
      </c>
      <c r="AZ791">
        <v>0</v>
      </c>
      <c r="BA791">
        <v>0</v>
      </c>
      <c r="BB791" t="s">
        <v>92</v>
      </c>
      <c r="BC791" s="1">
        <v>42454</v>
      </c>
      <c r="BD791" s="1">
        <v>42454</v>
      </c>
      <c r="BE791" t="s">
        <v>125</v>
      </c>
      <c r="BF791" t="s">
        <v>78</v>
      </c>
      <c r="BG791" t="s">
        <v>78</v>
      </c>
      <c r="BH791">
        <v>16384</v>
      </c>
      <c r="BI791">
        <v>0</v>
      </c>
      <c r="BJ791" t="s">
        <v>94</v>
      </c>
      <c r="BK791" t="s">
        <v>924</v>
      </c>
      <c r="BL791" t="s">
        <v>925</v>
      </c>
      <c r="BM791">
        <v>1</v>
      </c>
      <c r="BN791" t="s">
        <v>97</v>
      </c>
      <c r="BO791">
        <v>1</v>
      </c>
      <c r="BP791">
        <v>1</v>
      </c>
      <c r="BQ791">
        <v>1339.95</v>
      </c>
      <c r="BR791">
        <v>1339.95</v>
      </c>
      <c r="BS791" t="s">
        <v>98</v>
      </c>
      <c r="BT791">
        <v>0</v>
      </c>
      <c r="BU791">
        <v>0</v>
      </c>
      <c r="BV791">
        <v>0</v>
      </c>
      <c r="BW791">
        <v>669</v>
      </c>
      <c r="BX791">
        <v>669</v>
      </c>
      <c r="BY791">
        <v>670.95</v>
      </c>
      <c r="BZ791">
        <v>50.072763909101091</v>
      </c>
      <c r="CA791" t="s">
        <v>99</v>
      </c>
      <c r="CB791" t="s">
        <v>78</v>
      </c>
    </row>
    <row r="792" spans="1:80" x14ac:dyDescent="0.25">
      <c r="A792" t="s">
        <v>1314</v>
      </c>
      <c r="B792" t="s">
        <v>202</v>
      </c>
      <c r="C792">
        <f>YEAR(Table_cherry_TWO_View_VY_SOP_Detail[[#This Row],[Document_Date]])</f>
        <v>2016</v>
      </c>
      <c r="D792">
        <f>MONTH(Table_cherry_TWO_View_VY_SOP_Detail[[#This Row],[Document_Date]])</f>
        <v>3</v>
      </c>
      <c r="E792" t="str">
        <f>TEXT(Table_cherry_TWO_View_VY_SOP_Detail[[#This Row],[Document_Date]], "yyyy-MMM")</f>
        <v>2016-Mar</v>
      </c>
      <c r="F792" s="3">
        <f>WEEKDAY(Table_cherry_TWO_View_VY_SOP_Detail[[#This Row],[Document_Date]])</f>
        <v>7</v>
      </c>
      <c r="G792">
        <f>WEEKNUM(Table_cherry_TWO_View_VY_SOP_Detail[[#This Row],[Document_Date]])</f>
        <v>13</v>
      </c>
      <c r="H792">
        <f ca="1">_xlfn.DAYS(Table_cherry_TWO_View_VY_SOP_Detail[[#This Row],[Due_Date]], Table_cherry_TWO_View_VY_SOP_Detail[[#This Row],[Today]])</f>
        <v>946</v>
      </c>
      <c r="I792" s="2">
        <f t="shared" ca="1" si="12"/>
        <v>41539</v>
      </c>
      <c r="J792" s="1">
        <v>42455</v>
      </c>
      <c r="K792" s="1">
        <v>42455</v>
      </c>
      <c r="L792" s="1">
        <v>42455</v>
      </c>
      <c r="M792" s="1">
        <v>42485</v>
      </c>
      <c r="N792">
        <v>197</v>
      </c>
      <c r="O792" t="s">
        <v>75</v>
      </c>
      <c r="P792" t="s">
        <v>316</v>
      </c>
      <c r="Q792" t="s">
        <v>317</v>
      </c>
      <c r="R792" t="s">
        <v>78</v>
      </c>
      <c r="S792" t="s">
        <v>125</v>
      </c>
      <c r="T792" t="s">
        <v>80</v>
      </c>
      <c r="U792" t="s">
        <v>80</v>
      </c>
      <c r="V792" t="s">
        <v>318</v>
      </c>
      <c r="W792" t="s">
        <v>318</v>
      </c>
      <c r="X792" t="s">
        <v>319</v>
      </c>
      <c r="Y792" t="s">
        <v>319</v>
      </c>
      <c r="Z792" t="s">
        <v>83</v>
      </c>
      <c r="AA792" t="s">
        <v>84</v>
      </c>
      <c r="AB792" t="s">
        <v>84</v>
      </c>
      <c r="AC792" t="s">
        <v>85</v>
      </c>
      <c r="AD792" t="s">
        <v>86</v>
      </c>
      <c r="AE792" t="s">
        <v>317</v>
      </c>
      <c r="AF792" t="s">
        <v>320</v>
      </c>
      <c r="AG792" t="s">
        <v>78</v>
      </c>
      <c r="AH792" t="s">
        <v>78</v>
      </c>
      <c r="AI792" t="s">
        <v>321</v>
      </c>
      <c r="AJ792" t="s">
        <v>322</v>
      </c>
      <c r="AK792" t="s">
        <v>323</v>
      </c>
      <c r="AL792" t="s">
        <v>124</v>
      </c>
      <c r="AM792" t="s">
        <v>86</v>
      </c>
      <c r="AN792" t="s">
        <v>317</v>
      </c>
      <c r="AO792" t="s">
        <v>320</v>
      </c>
      <c r="AP792" t="s">
        <v>78</v>
      </c>
      <c r="AQ792" t="s">
        <v>78</v>
      </c>
      <c r="AR792" t="s">
        <v>321</v>
      </c>
      <c r="AS792" t="s">
        <v>322</v>
      </c>
      <c r="AT792" t="s">
        <v>323</v>
      </c>
      <c r="AU792" t="s">
        <v>124</v>
      </c>
      <c r="AV792">
        <v>419.4</v>
      </c>
      <c r="AW792">
        <v>0</v>
      </c>
      <c r="AX792">
        <v>419.4</v>
      </c>
      <c r="AY792">
        <v>0</v>
      </c>
      <c r="AZ792">
        <v>0</v>
      </c>
      <c r="BA792">
        <v>0</v>
      </c>
      <c r="BB792" t="s">
        <v>92</v>
      </c>
      <c r="BC792" s="1">
        <v>42455</v>
      </c>
      <c r="BD792" s="1">
        <v>42455</v>
      </c>
      <c r="BE792" t="s">
        <v>125</v>
      </c>
      <c r="BF792" t="s">
        <v>78</v>
      </c>
      <c r="BG792" t="s">
        <v>78</v>
      </c>
      <c r="BH792">
        <v>16384</v>
      </c>
      <c r="BI792">
        <v>0</v>
      </c>
      <c r="BJ792" t="s">
        <v>94</v>
      </c>
      <c r="BK792" t="s">
        <v>927</v>
      </c>
      <c r="BL792" t="s">
        <v>928</v>
      </c>
      <c r="BM792">
        <v>12</v>
      </c>
      <c r="BN792" t="s">
        <v>760</v>
      </c>
      <c r="BO792">
        <v>1</v>
      </c>
      <c r="BP792">
        <v>12</v>
      </c>
      <c r="BQ792">
        <v>34.950000000000003</v>
      </c>
      <c r="BR792">
        <v>419.4</v>
      </c>
      <c r="BS792" t="s">
        <v>98</v>
      </c>
      <c r="BT792">
        <v>0</v>
      </c>
      <c r="BU792">
        <v>0</v>
      </c>
      <c r="BV792">
        <v>0</v>
      </c>
      <c r="BW792">
        <v>0</v>
      </c>
      <c r="BX792">
        <v>0</v>
      </c>
      <c r="BY792">
        <v>419.4</v>
      </c>
      <c r="BZ792">
        <v>100</v>
      </c>
      <c r="CA792" t="s">
        <v>78</v>
      </c>
      <c r="CB792" t="s">
        <v>78</v>
      </c>
    </row>
    <row r="793" spans="1:80" x14ac:dyDescent="0.25">
      <c r="A793" t="s">
        <v>1315</v>
      </c>
      <c r="B793" t="s">
        <v>202</v>
      </c>
      <c r="C793">
        <f>YEAR(Table_cherry_TWO_View_VY_SOP_Detail[[#This Row],[Document_Date]])</f>
        <v>2016</v>
      </c>
      <c r="D793">
        <f>MONTH(Table_cherry_TWO_View_VY_SOP_Detail[[#This Row],[Document_Date]])</f>
        <v>3</v>
      </c>
      <c r="E793" t="str">
        <f>TEXT(Table_cherry_TWO_View_VY_SOP_Detail[[#This Row],[Document_Date]], "yyyy-MMM")</f>
        <v>2016-Mar</v>
      </c>
      <c r="F793" s="3">
        <f>WEEKDAY(Table_cherry_TWO_View_VY_SOP_Detail[[#This Row],[Document_Date]])</f>
        <v>1</v>
      </c>
      <c r="G793">
        <f>WEEKNUM(Table_cherry_TWO_View_VY_SOP_Detail[[#This Row],[Document_Date]])</f>
        <v>14</v>
      </c>
      <c r="H793">
        <f ca="1">_xlfn.DAYS(Table_cherry_TWO_View_VY_SOP_Detail[[#This Row],[Due_Date]], Table_cherry_TWO_View_VY_SOP_Detail[[#This Row],[Today]])</f>
        <v>947</v>
      </c>
      <c r="I793" s="2">
        <f t="shared" ca="1" si="12"/>
        <v>41539</v>
      </c>
      <c r="J793" s="1">
        <v>42456</v>
      </c>
      <c r="K793" s="1">
        <v>42456</v>
      </c>
      <c r="L793" s="1">
        <v>42456</v>
      </c>
      <c r="M793" s="1">
        <v>42486</v>
      </c>
      <c r="N793">
        <v>198</v>
      </c>
      <c r="O793" t="s">
        <v>75</v>
      </c>
      <c r="P793" t="s">
        <v>142</v>
      </c>
      <c r="Q793" t="s">
        <v>143</v>
      </c>
      <c r="R793" t="s">
        <v>78</v>
      </c>
      <c r="S793" t="s">
        <v>125</v>
      </c>
      <c r="T793" t="s">
        <v>80</v>
      </c>
      <c r="U793" t="s">
        <v>80</v>
      </c>
      <c r="V793" t="s">
        <v>104</v>
      </c>
      <c r="W793" t="s">
        <v>104</v>
      </c>
      <c r="X793" t="s">
        <v>105</v>
      </c>
      <c r="Y793" t="s">
        <v>105</v>
      </c>
      <c r="Z793" t="s">
        <v>83</v>
      </c>
      <c r="AA793" t="s">
        <v>145</v>
      </c>
      <c r="AB793" t="s">
        <v>145</v>
      </c>
      <c r="AC793" t="s">
        <v>86</v>
      </c>
      <c r="AD793" t="s">
        <v>80</v>
      </c>
      <c r="AE793" t="s">
        <v>143</v>
      </c>
      <c r="AF793" t="s">
        <v>146</v>
      </c>
      <c r="AG793" t="s">
        <v>78</v>
      </c>
      <c r="AH793" t="s">
        <v>78</v>
      </c>
      <c r="AI793" t="s">
        <v>147</v>
      </c>
      <c r="AJ793" t="s">
        <v>148</v>
      </c>
      <c r="AK793" t="s">
        <v>149</v>
      </c>
      <c r="AL793" t="s">
        <v>91</v>
      </c>
      <c r="AM793" t="s">
        <v>80</v>
      </c>
      <c r="AN793" t="s">
        <v>143</v>
      </c>
      <c r="AO793" t="s">
        <v>146</v>
      </c>
      <c r="AP793" t="s">
        <v>78</v>
      </c>
      <c r="AQ793" t="s">
        <v>78</v>
      </c>
      <c r="AR793" t="s">
        <v>147</v>
      </c>
      <c r="AS793" t="s">
        <v>148</v>
      </c>
      <c r="AT793" t="s">
        <v>149</v>
      </c>
      <c r="AU793" t="s">
        <v>91</v>
      </c>
      <c r="AV793">
        <v>189.95</v>
      </c>
      <c r="AW793">
        <v>0</v>
      </c>
      <c r="AX793">
        <v>189.95</v>
      </c>
      <c r="AY793">
        <v>0</v>
      </c>
      <c r="AZ793">
        <v>0</v>
      </c>
      <c r="BA793">
        <v>0</v>
      </c>
      <c r="BB793" t="s">
        <v>92</v>
      </c>
      <c r="BC793" s="1">
        <v>42456</v>
      </c>
      <c r="BD793" s="1">
        <v>42456</v>
      </c>
      <c r="BE793" t="s">
        <v>125</v>
      </c>
      <c r="BF793" t="s">
        <v>78</v>
      </c>
      <c r="BG793" t="s">
        <v>78</v>
      </c>
      <c r="BH793">
        <v>16384</v>
      </c>
      <c r="BI793">
        <v>0</v>
      </c>
      <c r="BJ793" t="s">
        <v>94</v>
      </c>
      <c r="BK793" t="s">
        <v>219</v>
      </c>
      <c r="BL793" t="s">
        <v>220</v>
      </c>
      <c r="BM793">
        <v>1</v>
      </c>
      <c r="BN793" t="s">
        <v>97</v>
      </c>
      <c r="BO793">
        <v>1</v>
      </c>
      <c r="BP793">
        <v>1</v>
      </c>
      <c r="BQ793">
        <v>189.95</v>
      </c>
      <c r="BR793">
        <v>189.95</v>
      </c>
      <c r="BS793" t="s">
        <v>98</v>
      </c>
      <c r="BT793">
        <v>0</v>
      </c>
      <c r="BU793">
        <v>0</v>
      </c>
      <c r="BV793">
        <v>0</v>
      </c>
      <c r="BW793">
        <v>92.59</v>
      </c>
      <c r="BX793">
        <v>92.59</v>
      </c>
      <c r="BY793">
        <v>97.36</v>
      </c>
      <c r="BZ793">
        <v>51.255593577257173</v>
      </c>
      <c r="CA793" t="s">
        <v>221</v>
      </c>
      <c r="CB793" t="s">
        <v>222</v>
      </c>
    </row>
    <row r="794" spans="1:80" x14ac:dyDescent="0.25">
      <c r="A794" t="s">
        <v>1316</v>
      </c>
      <c r="B794" t="s">
        <v>202</v>
      </c>
      <c r="C794">
        <f>YEAR(Table_cherry_TWO_View_VY_SOP_Detail[[#This Row],[Document_Date]])</f>
        <v>2016</v>
      </c>
      <c r="D794">
        <f>MONTH(Table_cherry_TWO_View_VY_SOP_Detail[[#This Row],[Document_Date]])</f>
        <v>3</v>
      </c>
      <c r="E794" t="str">
        <f>TEXT(Table_cherry_TWO_View_VY_SOP_Detail[[#This Row],[Document_Date]], "yyyy-MMM")</f>
        <v>2016-Mar</v>
      </c>
      <c r="F794" s="3">
        <f>WEEKDAY(Table_cherry_TWO_View_VY_SOP_Detail[[#This Row],[Document_Date]])</f>
        <v>2</v>
      </c>
      <c r="G794">
        <f>WEEKNUM(Table_cherry_TWO_View_VY_SOP_Detail[[#This Row],[Document_Date]])</f>
        <v>14</v>
      </c>
      <c r="H794">
        <f ca="1">_xlfn.DAYS(Table_cherry_TWO_View_VY_SOP_Detail[[#This Row],[Due_Date]], Table_cherry_TWO_View_VY_SOP_Detail[[#This Row],[Today]])</f>
        <v>948</v>
      </c>
      <c r="I794" s="2">
        <f t="shared" ca="1" si="12"/>
        <v>41539</v>
      </c>
      <c r="J794" s="1">
        <v>42457</v>
      </c>
      <c r="K794" s="1">
        <v>42457</v>
      </c>
      <c r="L794" s="1">
        <v>42457</v>
      </c>
      <c r="M794" s="1">
        <v>42487</v>
      </c>
      <c r="N794">
        <v>199</v>
      </c>
      <c r="O794" t="s">
        <v>75</v>
      </c>
      <c r="P794" t="s">
        <v>142</v>
      </c>
      <c r="Q794" t="s">
        <v>143</v>
      </c>
      <c r="R794" t="s">
        <v>78</v>
      </c>
      <c r="S794" t="s">
        <v>125</v>
      </c>
      <c r="T794" t="s">
        <v>80</v>
      </c>
      <c r="U794" t="s">
        <v>80</v>
      </c>
      <c r="V794" t="s">
        <v>104</v>
      </c>
      <c r="W794" t="s">
        <v>104</v>
      </c>
      <c r="X794" t="s">
        <v>105</v>
      </c>
      <c r="Y794" t="s">
        <v>105</v>
      </c>
      <c r="Z794" t="s">
        <v>83</v>
      </c>
      <c r="AA794" t="s">
        <v>145</v>
      </c>
      <c r="AB794" t="s">
        <v>145</v>
      </c>
      <c r="AC794" t="s">
        <v>86</v>
      </c>
      <c r="AD794" t="s">
        <v>80</v>
      </c>
      <c r="AE794" t="s">
        <v>143</v>
      </c>
      <c r="AF794" t="s">
        <v>146</v>
      </c>
      <c r="AG794" t="s">
        <v>78</v>
      </c>
      <c r="AH794" t="s">
        <v>78</v>
      </c>
      <c r="AI794" t="s">
        <v>147</v>
      </c>
      <c r="AJ794" t="s">
        <v>148</v>
      </c>
      <c r="AK794" t="s">
        <v>149</v>
      </c>
      <c r="AL794" t="s">
        <v>91</v>
      </c>
      <c r="AM794" t="s">
        <v>80</v>
      </c>
      <c r="AN794" t="s">
        <v>143</v>
      </c>
      <c r="AO794" t="s">
        <v>146</v>
      </c>
      <c r="AP794" t="s">
        <v>78</v>
      </c>
      <c r="AQ794" t="s">
        <v>78</v>
      </c>
      <c r="AR794" t="s">
        <v>147</v>
      </c>
      <c r="AS794" t="s">
        <v>148</v>
      </c>
      <c r="AT794" t="s">
        <v>149</v>
      </c>
      <c r="AU794" t="s">
        <v>91</v>
      </c>
      <c r="AV794">
        <v>39.799999999999997</v>
      </c>
      <c r="AW794">
        <v>0</v>
      </c>
      <c r="AX794">
        <v>39.799999999999997</v>
      </c>
      <c r="AY794">
        <v>0</v>
      </c>
      <c r="AZ794">
        <v>0</v>
      </c>
      <c r="BA794">
        <v>0</v>
      </c>
      <c r="BB794" t="s">
        <v>92</v>
      </c>
      <c r="BC794" s="1">
        <v>42457</v>
      </c>
      <c r="BD794" s="1">
        <v>42457</v>
      </c>
      <c r="BE794" t="s">
        <v>125</v>
      </c>
      <c r="BF794" t="s">
        <v>78</v>
      </c>
      <c r="BG794" t="s">
        <v>78</v>
      </c>
      <c r="BH794">
        <v>16384</v>
      </c>
      <c r="BI794">
        <v>0</v>
      </c>
      <c r="BJ794" t="s">
        <v>94</v>
      </c>
      <c r="BK794" t="s">
        <v>339</v>
      </c>
      <c r="BL794" t="s">
        <v>340</v>
      </c>
      <c r="BM794">
        <v>4</v>
      </c>
      <c r="BN794" t="s">
        <v>97</v>
      </c>
      <c r="BO794">
        <v>1</v>
      </c>
      <c r="BP794">
        <v>4</v>
      </c>
      <c r="BQ794">
        <v>9.9499999999999993</v>
      </c>
      <c r="BR794">
        <v>39.799999999999997</v>
      </c>
      <c r="BS794" t="s">
        <v>98</v>
      </c>
      <c r="BT794">
        <v>0</v>
      </c>
      <c r="BU794">
        <v>0</v>
      </c>
      <c r="BV794">
        <v>0</v>
      </c>
      <c r="BW794">
        <v>4.55</v>
      </c>
      <c r="BX794">
        <v>18.2</v>
      </c>
      <c r="BY794">
        <v>21.6</v>
      </c>
      <c r="BZ794">
        <v>54.2713567839196</v>
      </c>
      <c r="CA794" t="s">
        <v>99</v>
      </c>
      <c r="CB794" t="s">
        <v>78</v>
      </c>
    </row>
    <row r="795" spans="1:80" x14ac:dyDescent="0.25">
      <c r="A795" t="s">
        <v>1317</v>
      </c>
      <c r="B795" t="s">
        <v>202</v>
      </c>
      <c r="C795">
        <f>YEAR(Table_cherry_TWO_View_VY_SOP_Detail[[#This Row],[Document_Date]])</f>
        <v>2016</v>
      </c>
      <c r="D795">
        <f>MONTH(Table_cherry_TWO_View_VY_SOP_Detail[[#This Row],[Document_Date]])</f>
        <v>3</v>
      </c>
      <c r="E795" t="str">
        <f>TEXT(Table_cherry_TWO_View_VY_SOP_Detail[[#This Row],[Document_Date]], "yyyy-MMM")</f>
        <v>2016-Mar</v>
      </c>
      <c r="F795" s="3">
        <f>WEEKDAY(Table_cherry_TWO_View_VY_SOP_Detail[[#This Row],[Document_Date]])</f>
        <v>3</v>
      </c>
      <c r="G795">
        <f>WEEKNUM(Table_cherry_TWO_View_VY_SOP_Detail[[#This Row],[Document_Date]])</f>
        <v>14</v>
      </c>
      <c r="H795">
        <f ca="1">_xlfn.DAYS(Table_cherry_TWO_View_VY_SOP_Detail[[#This Row],[Due_Date]], Table_cherry_TWO_View_VY_SOP_Detail[[#This Row],[Today]])</f>
        <v>949</v>
      </c>
      <c r="I795" s="2">
        <f t="shared" ca="1" si="12"/>
        <v>41539</v>
      </c>
      <c r="J795" s="1">
        <v>42458</v>
      </c>
      <c r="K795" s="1">
        <v>42458</v>
      </c>
      <c r="L795" s="1">
        <v>42458</v>
      </c>
      <c r="M795" s="1">
        <v>42488</v>
      </c>
      <c r="N795">
        <v>200</v>
      </c>
      <c r="O795" t="s">
        <v>75</v>
      </c>
      <c r="P795" t="s">
        <v>309</v>
      </c>
      <c r="Q795" t="s">
        <v>310</v>
      </c>
      <c r="R795" t="s">
        <v>78</v>
      </c>
      <c r="S795" t="s">
        <v>125</v>
      </c>
      <c r="T795" t="s">
        <v>311</v>
      </c>
      <c r="U795" t="s">
        <v>311</v>
      </c>
      <c r="V795" t="s">
        <v>267</v>
      </c>
      <c r="W795" t="s">
        <v>267</v>
      </c>
      <c r="X795" t="s">
        <v>268</v>
      </c>
      <c r="Y795" t="s">
        <v>268</v>
      </c>
      <c r="Z795" t="s">
        <v>83</v>
      </c>
      <c r="AA795" t="s">
        <v>84</v>
      </c>
      <c r="AB795" t="s">
        <v>84</v>
      </c>
      <c r="AC795" t="s">
        <v>86</v>
      </c>
      <c r="AD795" t="s">
        <v>86</v>
      </c>
      <c r="AE795" t="s">
        <v>310</v>
      </c>
      <c r="AF795" t="s">
        <v>312</v>
      </c>
      <c r="AG795" t="s">
        <v>78</v>
      </c>
      <c r="AH795" t="s">
        <v>78</v>
      </c>
      <c r="AI795" t="s">
        <v>313</v>
      </c>
      <c r="AJ795" t="s">
        <v>278</v>
      </c>
      <c r="AK795" t="s">
        <v>314</v>
      </c>
      <c r="AL795" t="s">
        <v>91</v>
      </c>
      <c r="AM795" t="s">
        <v>86</v>
      </c>
      <c r="AN795" t="s">
        <v>310</v>
      </c>
      <c r="AO795" t="s">
        <v>312</v>
      </c>
      <c r="AP795" t="s">
        <v>78</v>
      </c>
      <c r="AQ795" t="s">
        <v>78</v>
      </c>
      <c r="AR795" t="s">
        <v>313</v>
      </c>
      <c r="AS795" t="s">
        <v>278</v>
      </c>
      <c r="AT795" t="s">
        <v>314</v>
      </c>
      <c r="AU795" t="s">
        <v>91</v>
      </c>
      <c r="AV795">
        <v>359.7</v>
      </c>
      <c r="AW795">
        <v>0</v>
      </c>
      <c r="AX795">
        <v>359.7</v>
      </c>
      <c r="AY795">
        <v>0</v>
      </c>
      <c r="AZ795">
        <v>0</v>
      </c>
      <c r="BA795">
        <v>0</v>
      </c>
      <c r="BB795" t="s">
        <v>92</v>
      </c>
      <c r="BC795" s="1">
        <v>42458</v>
      </c>
      <c r="BD795" s="1">
        <v>42458</v>
      </c>
      <c r="BE795" t="s">
        <v>125</v>
      </c>
      <c r="BF795" t="s">
        <v>78</v>
      </c>
      <c r="BG795" t="s">
        <v>78</v>
      </c>
      <c r="BH795">
        <v>16384</v>
      </c>
      <c r="BI795">
        <v>0</v>
      </c>
      <c r="BJ795" t="s">
        <v>94</v>
      </c>
      <c r="BK795" t="s">
        <v>342</v>
      </c>
      <c r="BL795" t="s">
        <v>343</v>
      </c>
      <c r="BM795">
        <v>6</v>
      </c>
      <c r="BN795" t="s">
        <v>97</v>
      </c>
      <c r="BO795">
        <v>1</v>
      </c>
      <c r="BP795">
        <v>6</v>
      </c>
      <c r="BQ795">
        <v>59.95</v>
      </c>
      <c r="BR795">
        <v>359.7</v>
      </c>
      <c r="BS795" t="s">
        <v>98</v>
      </c>
      <c r="BT795">
        <v>0</v>
      </c>
      <c r="BU795">
        <v>0</v>
      </c>
      <c r="BV795">
        <v>0</v>
      </c>
      <c r="BW795">
        <v>28.57</v>
      </c>
      <c r="BX795">
        <v>171.42</v>
      </c>
      <c r="BY795">
        <v>188.28</v>
      </c>
      <c r="BZ795">
        <v>52.343619683069221</v>
      </c>
      <c r="CA795" t="s">
        <v>99</v>
      </c>
      <c r="CB795" t="s">
        <v>78</v>
      </c>
    </row>
    <row r="796" spans="1:80" x14ac:dyDescent="0.25">
      <c r="A796" t="s">
        <v>1318</v>
      </c>
      <c r="B796" t="s">
        <v>202</v>
      </c>
      <c r="C796">
        <f>YEAR(Table_cherry_TWO_View_VY_SOP_Detail[[#This Row],[Document_Date]])</f>
        <v>2016</v>
      </c>
      <c r="D796">
        <f>MONTH(Table_cherry_TWO_View_VY_SOP_Detail[[#This Row],[Document_Date]])</f>
        <v>3</v>
      </c>
      <c r="E796" t="str">
        <f>TEXT(Table_cherry_TWO_View_VY_SOP_Detail[[#This Row],[Document_Date]], "yyyy-MMM")</f>
        <v>2016-Mar</v>
      </c>
      <c r="F796" s="3">
        <f>WEEKDAY(Table_cherry_TWO_View_VY_SOP_Detail[[#This Row],[Document_Date]])</f>
        <v>4</v>
      </c>
      <c r="G796">
        <f>WEEKNUM(Table_cherry_TWO_View_VY_SOP_Detail[[#This Row],[Document_Date]])</f>
        <v>14</v>
      </c>
      <c r="H796">
        <f ca="1">_xlfn.DAYS(Table_cherry_TWO_View_VY_SOP_Detail[[#This Row],[Due_Date]], Table_cherry_TWO_View_VY_SOP_Detail[[#This Row],[Today]])</f>
        <v>950</v>
      </c>
      <c r="I796" s="2">
        <f t="shared" ca="1" si="12"/>
        <v>41539</v>
      </c>
      <c r="J796" s="1">
        <v>42459</v>
      </c>
      <c r="K796" s="1">
        <v>42459</v>
      </c>
      <c r="L796" s="1">
        <v>42459</v>
      </c>
      <c r="M796" s="1">
        <v>42489</v>
      </c>
      <c r="N796">
        <v>201</v>
      </c>
      <c r="O796" t="s">
        <v>75</v>
      </c>
      <c r="P796" t="s">
        <v>142</v>
      </c>
      <c r="Q796" t="s">
        <v>143</v>
      </c>
      <c r="R796" t="s">
        <v>78</v>
      </c>
      <c r="S796" t="s">
        <v>125</v>
      </c>
      <c r="T796" t="s">
        <v>80</v>
      </c>
      <c r="U796" t="s">
        <v>80</v>
      </c>
      <c r="V796" t="s">
        <v>104</v>
      </c>
      <c r="W796" t="s">
        <v>104</v>
      </c>
      <c r="X796" t="s">
        <v>105</v>
      </c>
      <c r="Y796" t="s">
        <v>105</v>
      </c>
      <c r="Z796" t="s">
        <v>83</v>
      </c>
      <c r="AA796" t="s">
        <v>145</v>
      </c>
      <c r="AB796" t="s">
        <v>145</v>
      </c>
      <c r="AC796" t="s">
        <v>86</v>
      </c>
      <c r="AD796" t="s">
        <v>80</v>
      </c>
      <c r="AE796" t="s">
        <v>143</v>
      </c>
      <c r="AF796" t="s">
        <v>146</v>
      </c>
      <c r="AG796" t="s">
        <v>78</v>
      </c>
      <c r="AH796" t="s">
        <v>78</v>
      </c>
      <c r="AI796" t="s">
        <v>147</v>
      </c>
      <c r="AJ796" t="s">
        <v>148</v>
      </c>
      <c r="AK796" t="s">
        <v>149</v>
      </c>
      <c r="AL796" t="s">
        <v>91</v>
      </c>
      <c r="AM796" t="s">
        <v>80</v>
      </c>
      <c r="AN796" t="s">
        <v>143</v>
      </c>
      <c r="AO796" t="s">
        <v>146</v>
      </c>
      <c r="AP796" t="s">
        <v>78</v>
      </c>
      <c r="AQ796" t="s">
        <v>78</v>
      </c>
      <c r="AR796" t="s">
        <v>147</v>
      </c>
      <c r="AS796" t="s">
        <v>148</v>
      </c>
      <c r="AT796" t="s">
        <v>149</v>
      </c>
      <c r="AU796" t="s">
        <v>91</v>
      </c>
      <c r="AV796">
        <v>569.85</v>
      </c>
      <c r="AW796">
        <v>0</v>
      </c>
      <c r="AX796">
        <v>569.85</v>
      </c>
      <c r="AY796">
        <v>0</v>
      </c>
      <c r="AZ796">
        <v>0</v>
      </c>
      <c r="BA796">
        <v>0</v>
      </c>
      <c r="BB796" t="s">
        <v>92</v>
      </c>
      <c r="BC796" s="1">
        <v>42459</v>
      </c>
      <c r="BD796" s="1">
        <v>42459</v>
      </c>
      <c r="BE796" t="s">
        <v>125</v>
      </c>
      <c r="BF796" t="s">
        <v>78</v>
      </c>
      <c r="BG796" t="s">
        <v>78</v>
      </c>
      <c r="BH796">
        <v>16384</v>
      </c>
      <c r="BI796">
        <v>0</v>
      </c>
      <c r="BJ796" t="s">
        <v>94</v>
      </c>
      <c r="BK796" t="s">
        <v>938</v>
      </c>
      <c r="BL796" t="s">
        <v>939</v>
      </c>
      <c r="BM796">
        <v>3</v>
      </c>
      <c r="BN796" t="s">
        <v>97</v>
      </c>
      <c r="BO796">
        <v>1</v>
      </c>
      <c r="BP796">
        <v>3</v>
      </c>
      <c r="BQ796">
        <v>189.95</v>
      </c>
      <c r="BR796">
        <v>569.85</v>
      </c>
      <c r="BS796" t="s">
        <v>98</v>
      </c>
      <c r="BT796">
        <v>0</v>
      </c>
      <c r="BU796">
        <v>0</v>
      </c>
      <c r="BV796">
        <v>0</v>
      </c>
      <c r="BW796">
        <v>92.59</v>
      </c>
      <c r="BX796">
        <v>277.77</v>
      </c>
      <c r="BY796">
        <v>292.08</v>
      </c>
      <c r="BZ796">
        <v>51.255593577257173</v>
      </c>
      <c r="CA796" t="s">
        <v>221</v>
      </c>
      <c r="CB796" t="s">
        <v>222</v>
      </c>
    </row>
    <row r="797" spans="1:80" x14ac:dyDescent="0.25">
      <c r="A797" t="s">
        <v>1319</v>
      </c>
      <c r="B797" t="s">
        <v>202</v>
      </c>
      <c r="C797">
        <f>YEAR(Table_cherry_TWO_View_VY_SOP_Detail[[#This Row],[Document_Date]])</f>
        <v>2016</v>
      </c>
      <c r="D797">
        <f>MONTH(Table_cherry_TWO_View_VY_SOP_Detail[[#This Row],[Document_Date]])</f>
        <v>3</v>
      </c>
      <c r="E797" t="str">
        <f>TEXT(Table_cherry_TWO_View_VY_SOP_Detail[[#This Row],[Document_Date]], "yyyy-MMM")</f>
        <v>2016-Mar</v>
      </c>
      <c r="F797" s="3">
        <f>WEEKDAY(Table_cherry_TWO_View_VY_SOP_Detail[[#This Row],[Document_Date]])</f>
        <v>5</v>
      </c>
      <c r="G797">
        <f>WEEKNUM(Table_cherry_TWO_View_VY_SOP_Detail[[#This Row],[Document_Date]])</f>
        <v>14</v>
      </c>
      <c r="H797">
        <f ca="1">_xlfn.DAYS(Table_cherry_TWO_View_VY_SOP_Detail[[#This Row],[Due_Date]], Table_cherry_TWO_View_VY_SOP_Detail[[#This Row],[Today]])</f>
        <v>951</v>
      </c>
      <c r="I797" s="2">
        <f t="shared" ca="1" si="12"/>
        <v>41539</v>
      </c>
      <c r="J797" s="1">
        <v>42460</v>
      </c>
      <c r="K797" s="1">
        <v>42460</v>
      </c>
      <c r="L797" s="1">
        <v>42460</v>
      </c>
      <c r="M797" s="1">
        <v>42490</v>
      </c>
      <c r="N797">
        <v>202</v>
      </c>
      <c r="O797" t="s">
        <v>75</v>
      </c>
      <c r="P797" t="s">
        <v>115</v>
      </c>
      <c r="Q797" t="s">
        <v>116</v>
      </c>
      <c r="R797" t="s">
        <v>78</v>
      </c>
      <c r="S797" t="s">
        <v>125</v>
      </c>
      <c r="T797" t="s">
        <v>80</v>
      </c>
      <c r="U797" t="s">
        <v>80</v>
      </c>
      <c r="V797" t="s">
        <v>118</v>
      </c>
      <c r="W797" t="s">
        <v>118</v>
      </c>
      <c r="X797" t="s">
        <v>119</v>
      </c>
      <c r="Y797" t="s">
        <v>119</v>
      </c>
      <c r="Z797" t="s">
        <v>83</v>
      </c>
      <c r="AA797" t="s">
        <v>84</v>
      </c>
      <c r="AB797" t="s">
        <v>84</v>
      </c>
      <c r="AC797" t="s">
        <v>85</v>
      </c>
      <c r="AD797" t="s">
        <v>86</v>
      </c>
      <c r="AE797" t="s">
        <v>116</v>
      </c>
      <c r="AF797" t="s">
        <v>120</v>
      </c>
      <c r="AG797" t="s">
        <v>78</v>
      </c>
      <c r="AH797" t="s">
        <v>78</v>
      </c>
      <c r="AI797" t="s">
        <v>121</v>
      </c>
      <c r="AJ797" t="s">
        <v>122</v>
      </c>
      <c r="AK797" t="s">
        <v>123</v>
      </c>
      <c r="AL797" t="s">
        <v>124</v>
      </c>
      <c r="AM797" t="s">
        <v>86</v>
      </c>
      <c r="AN797" t="s">
        <v>116</v>
      </c>
      <c r="AO797" t="s">
        <v>120</v>
      </c>
      <c r="AP797" t="s">
        <v>78</v>
      </c>
      <c r="AQ797" t="s">
        <v>78</v>
      </c>
      <c r="AR797" t="s">
        <v>121</v>
      </c>
      <c r="AS797" t="s">
        <v>122</v>
      </c>
      <c r="AT797" t="s">
        <v>123</v>
      </c>
      <c r="AU797" t="s">
        <v>124</v>
      </c>
      <c r="AV797">
        <v>1219.9000000000001</v>
      </c>
      <c r="AW797">
        <v>0</v>
      </c>
      <c r="AX797">
        <v>1219.9000000000001</v>
      </c>
      <c r="AY797">
        <v>0</v>
      </c>
      <c r="AZ797">
        <v>0</v>
      </c>
      <c r="BA797">
        <v>0</v>
      </c>
      <c r="BB797" t="s">
        <v>92</v>
      </c>
      <c r="BC797" s="1">
        <v>42460</v>
      </c>
      <c r="BD797" s="1">
        <v>42460</v>
      </c>
      <c r="BE797" t="s">
        <v>125</v>
      </c>
      <c r="BF797" t="s">
        <v>78</v>
      </c>
      <c r="BG797" t="s">
        <v>78</v>
      </c>
      <c r="BH797">
        <v>16384</v>
      </c>
      <c r="BI797">
        <v>0</v>
      </c>
      <c r="BJ797" t="s">
        <v>94</v>
      </c>
      <c r="BK797" t="s">
        <v>234</v>
      </c>
      <c r="BL797" t="s">
        <v>235</v>
      </c>
      <c r="BM797">
        <v>2</v>
      </c>
      <c r="BN797" t="s">
        <v>97</v>
      </c>
      <c r="BO797">
        <v>1</v>
      </c>
      <c r="BP797">
        <v>2</v>
      </c>
      <c r="BQ797">
        <v>609.95000000000005</v>
      </c>
      <c r="BR797">
        <v>1219.9000000000001</v>
      </c>
      <c r="BS797" t="s">
        <v>98</v>
      </c>
      <c r="BT797">
        <v>0</v>
      </c>
      <c r="BU797">
        <v>0</v>
      </c>
      <c r="BV797">
        <v>0</v>
      </c>
      <c r="BW797">
        <v>303.85000000000002</v>
      </c>
      <c r="BX797">
        <v>607.70000000000005</v>
      </c>
      <c r="BY797">
        <v>612.20000000000005</v>
      </c>
      <c r="BZ797">
        <v>50.18444134765145</v>
      </c>
      <c r="CA797" t="s">
        <v>99</v>
      </c>
      <c r="CB797" t="s">
        <v>78</v>
      </c>
    </row>
    <row r="798" spans="1:80" x14ac:dyDescent="0.25">
      <c r="A798" t="s">
        <v>1320</v>
      </c>
      <c r="B798" t="s">
        <v>202</v>
      </c>
      <c r="C798">
        <f>YEAR(Table_cherry_TWO_View_VY_SOP_Detail[[#This Row],[Document_Date]])</f>
        <v>2016</v>
      </c>
      <c r="D798">
        <f>MONTH(Table_cherry_TWO_View_VY_SOP_Detail[[#This Row],[Document_Date]])</f>
        <v>3</v>
      </c>
      <c r="E798" t="str">
        <f>TEXT(Table_cherry_TWO_View_VY_SOP_Detail[[#This Row],[Document_Date]], "yyyy-MMM")</f>
        <v>2016-Mar</v>
      </c>
      <c r="F798" s="3">
        <f>WEEKDAY(Table_cherry_TWO_View_VY_SOP_Detail[[#This Row],[Document_Date]])</f>
        <v>5</v>
      </c>
      <c r="G798">
        <f>WEEKNUM(Table_cherry_TWO_View_VY_SOP_Detail[[#This Row],[Document_Date]])</f>
        <v>14</v>
      </c>
      <c r="H798">
        <f ca="1">_xlfn.DAYS(Table_cherry_TWO_View_VY_SOP_Detail[[#This Row],[Due_Date]], Table_cherry_TWO_View_VY_SOP_Detail[[#This Row],[Today]])</f>
        <v>951</v>
      </c>
      <c r="I798" s="2">
        <f t="shared" ca="1" si="12"/>
        <v>41539</v>
      </c>
      <c r="J798" s="1">
        <v>42460</v>
      </c>
      <c r="K798" s="1">
        <v>42460</v>
      </c>
      <c r="L798" s="1">
        <v>42460</v>
      </c>
      <c r="M798" s="1">
        <v>42490</v>
      </c>
      <c r="N798">
        <v>203</v>
      </c>
      <c r="O798" t="s">
        <v>75</v>
      </c>
      <c r="P798" t="s">
        <v>333</v>
      </c>
      <c r="Q798" t="s">
        <v>334</v>
      </c>
      <c r="R798" t="s">
        <v>78</v>
      </c>
      <c r="S798" t="s">
        <v>125</v>
      </c>
      <c r="T798" t="s">
        <v>80</v>
      </c>
      <c r="U798" t="s">
        <v>80</v>
      </c>
      <c r="V798" t="s">
        <v>104</v>
      </c>
      <c r="W798" t="s">
        <v>104</v>
      </c>
      <c r="X798" t="s">
        <v>105</v>
      </c>
      <c r="Y798" t="s">
        <v>105</v>
      </c>
      <c r="Z798" t="s">
        <v>83</v>
      </c>
      <c r="AA798" t="s">
        <v>84</v>
      </c>
      <c r="AB798" t="s">
        <v>84</v>
      </c>
      <c r="AC798" t="s">
        <v>86</v>
      </c>
      <c r="AD798" t="s">
        <v>86</v>
      </c>
      <c r="AE798" t="s">
        <v>334</v>
      </c>
      <c r="AF798" t="s">
        <v>335</v>
      </c>
      <c r="AG798" t="s">
        <v>78</v>
      </c>
      <c r="AH798" t="s">
        <v>78</v>
      </c>
      <c r="AI798" t="s">
        <v>336</v>
      </c>
      <c r="AJ798" t="s">
        <v>108</v>
      </c>
      <c r="AK798" t="s">
        <v>337</v>
      </c>
      <c r="AL798" t="s">
        <v>91</v>
      </c>
      <c r="AM798" t="s">
        <v>86</v>
      </c>
      <c r="AN798" t="s">
        <v>334</v>
      </c>
      <c r="AO798" t="s">
        <v>335</v>
      </c>
      <c r="AP798" t="s">
        <v>78</v>
      </c>
      <c r="AQ798" t="s">
        <v>78</v>
      </c>
      <c r="AR798" t="s">
        <v>336</v>
      </c>
      <c r="AS798" t="s">
        <v>108</v>
      </c>
      <c r="AT798" t="s">
        <v>337</v>
      </c>
      <c r="AU798" t="s">
        <v>91</v>
      </c>
      <c r="AV798">
        <v>109.95</v>
      </c>
      <c r="AW798">
        <v>0</v>
      </c>
      <c r="AX798">
        <v>109.95</v>
      </c>
      <c r="AY798">
        <v>0</v>
      </c>
      <c r="AZ798">
        <v>0</v>
      </c>
      <c r="BA798">
        <v>0</v>
      </c>
      <c r="BB798" t="s">
        <v>92</v>
      </c>
      <c r="BC798" s="1">
        <v>42460</v>
      </c>
      <c r="BD798" s="1">
        <v>42460</v>
      </c>
      <c r="BE798" t="s">
        <v>125</v>
      </c>
      <c r="BF798" t="s">
        <v>78</v>
      </c>
      <c r="BG798" t="s">
        <v>78</v>
      </c>
      <c r="BH798">
        <v>16384</v>
      </c>
      <c r="BI798">
        <v>0</v>
      </c>
      <c r="BJ798" t="s">
        <v>94</v>
      </c>
      <c r="BK798" t="s">
        <v>138</v>
      </c>
      <c r="BL798" t="s">
        <v>139</v>
      </c>
      <c r="BM798">
        <v>1</v>
      </c>
      <c r="BN798" t="s">
        <v>97</v>
      </c>
      <c r="BO798">
        <v>1</v>
      </c>
      <c r="BP798">
        <v>1</v>
      </c>
      <c r="BQ798">
        <v>109.95</v>
      </c>
      <c r="BR798">
        <v>109.95</v>
      </c>
      <c r="BS798" t="s">
        <v>98</v>
      </c>
      <c r="BT798">
        <v>0</v>
      </c>
      <c r="BU798">
        <v>0</v>
      </c>
      <c r="BV798">
        <v>0</v>
      </c>
      <c r="BW798">
        <v>50.25</v>
      </c>
      <c r="BX798">
        <v>50.25</v>
      </c>
      <c r="BY798">
        <v>59.7</v>
      </c>
      <c r="BZ798">
        <v>54.297407912687589</v>
      </c>
      <c r="CA798" t="s">
        <v>99</v>
      </c>
      <c r="CB798" t="s">
        <v>78</v>
      </c>
    </row>
    <row r="799" spans="1:80" x14ac:dyDescent="0.25">
      <c r="A799" t="s">
        <v>1321</v>
      </c>
      <c r="B799" t="s">
        <v>202</v>
      </c>
      <c r="C799">
        <f>YEAR(Table_cherry_TWO_View_VY_SOP_Detail[[#This Row],[Document_Date]])</f>
        <v>2017</v>
      </c>
      <c r="D799">
        <f>MONTH(Table_cherry_TWO_View_VY_SOP_Detail[[#This Row],[Document_Date]])</f>
        <v>1</v>
      </c>
      <c r="E799" t="str">
        <f>TEXT(Table_cherry_TWO_View_VY_SOP_Detail[[#This Row],[Document_Date]], "yyyy-MMM")</f>
        <v>2017-Jan</v>
      </c>
      <c r="F799" s="3">
        <f>WEEKDAY(Table_cherry_TWO_View_VY_SOP_Detail[[#This Row],[Document_Date]])</f>
        <v>1</v>
      </c>
      <c r="G799">
        <f>WEEKNUM(Table_cherry_TWO_View_VY_SOP_Detail[[#This Row],[Document_Date]])</f>
        <v>1</v>
      </c>
      <c r="H799">
        <f ca="1">_xlfn.DAYS(Table_cherry_TWO_View_VY_SOP_Detail[[#This Row],[Due_Date]], Table_cherry_TWO_View_VY_SOP_Detail[[#This Row],[Today]])</f>
        <v>1227</v>
      </c>
      <c r="I799" s="2">
        <f t="shared" ca="1" si="12"/>
        <v>41539</v>
      </c>
      <c r="J799" s="1">
        <v>42736</v>
      </c>
      <c r="K799" s="1">
        <v>42736</v>
      </c>
      <c r="L799" s="1">
        <v>42736</v>
      </c>
      <c r="M799" s="1">
        <v>42766</v>
      </c>
      <c r="N799">
        <v>206</v>
      </c>
      <c r="O799" t="s">
        <v>75</v>
      </c>
      <c r="P799" t="s">
        <v>76</v>
      </c>
      <c r="Q799" t="s">
        <v>77</v>
      </c>
      <c r="R799" t="s">
        <v>78</v>
      </c>
      <c r="S799" t="s">
        <v>125</v>
      </c>
      <c r="T799" t="s">
        <v>80</v>
      </c>
      <c r="U799" t="s">
        <v>80</v>
      </c>
      <c r="V799" t="s">
        <v>81</v>
      </c>
      <c r="W799" t="s">
        <v>81</v>
      </c>
      <c r="X799" t="s">
        <v>82</v>
      </c>
      <c r="Y799" t="s">
        <v>82</v>
      </c>
      <c r="Z799" t="s">
        <v>83</v>
      </c>
      <c r="AA799" t="s">
        <v>84</v>
      </c>
      <c r="AB799" t="s">
        <v>84</v>
      </c>
      <c r="AC799" t="s">
        <v>85</v>
      </c>
      <c r="AD799" t="s">
        <v>86</v>
      </c>
      <c r="AE799" t="s">
        <v>77</v>
      </c>
      <c r="AF799" t="s">
        <v>87</v>
      </c>
      <c r="AG799" t="s">
        <v>78</v>
      </c>
      <c r="AH799" t="s">
        <v>78</v>
      </c>
      <c r="AI799" t="s">
        <v>88</v>
      </c>
      <c r="AJ799" t="s">
        <v>89</v>
      </c>
      <c r="AK799" t="s">
        <v>90</v>
      </c>
      <c r="AL799" t="s">
        <v>91</v>
      </c>
      <c r="AM799" t="s">
        <v>86</v>
      </c>
      <c r="AN799" t="s">
        <v>77</v>
      </c>
      <c r="AO799" t="s">
        <v>87</v>
      </c>
      <c r="AP799" t="s">
        <v>78</v>
      </c>
      <c r="AQ799" t="s">
        <v>78</v>
      </c>
      <c r="AR799" t="s">
        <v>88</v>
      </c>
      <c r="AS799" t="s">
        <v>89</v>
      </c>
      <c r="AT799" t="s">
        <v>90</v>
      </c>
      <c r="AU799" t="s">
        <v>91</v>
      </c>
      <c r="AV799">
        <v>3263.24</v>
      </c>
      <c r="AW799">
        <v>0</v>
      </c>
      <c r="AX799">
        <v>3049.75</v>
      </c>
      <c r="AY799">
        <v>0</v>
      </c>
      <c r="AZ799">
        <v>0</v>
      </c>
      <c r="BA799">
        <v>213.49</v>
      </c>
      <c r="BB799" t="s">
        <v>92</v>
      </c>
      <c r="BC799" s="1">
        <v>42736</v>
      </c>
      <c r="BD799" s="1">
        <v>42736</v>
      </c>
      <c r="BE799" t="s">
        <v>125</v>
      </c>
      <c r="BF799" t="s">
        <v>78</v>
      </c>
      <c r="BG799" t="s">
        <v>78</v>
      </c>
      <c r="BH799">
        <v>16384</v>
      </c>
      <c r="BI799">
        <v>0</v>
      </c>
      <c r="BJ799" t="s">
        <v>94</v>
      </c>
      <c r="BK799" t="s">
        <v>234</v>
      </c>
      <c r="BL799" t="s">
        <v>235</v>
      </c>
      <c r="BM799">
        <v>5</v>
      </c>
      <c r="BN799" t="s">
        <v>97</v>
      </c>
      <c r="BO799">
        <v>1</v>
      </c>
      <c r="BP799">
        <v>5</v>
      </c>
      <c r="BQ799">
        <v>609.95000000000005</v>
      </c>
      <c r="BR799">
        <v>3049.75</v>
      </c>
      <c r="BS799" t="s">
        <v>98</v>
      </c>
      <c r="BT799">
        <v>0</v>
      </c>
      <c r="BU799">
        <v>0</v>
      </c>
      <c r="BV799">
        <v>0</v>
      </c>
      <c r="BW799">
        <v>303.85000000000002</v>
      </c>
      <c r="BX799">
        <v>1519.25</v>
      </c>
      <c r="BY799">
        <v>1530.5</v>
      </c>
      <c r="BZ799">
        <v>50.18444134765145</v>
      </c>
      <c r="CA799" t="s">
        <v>99</v>
      </c>
      <c r="CB799" t="s">
        <v>78</v>
      </c>
    </row>
    <row r="800" spans="1:80" x14ac:dyDescent="0.25">
      <c r="A800" t="s">
        <v>1322</v>
      </c>
      <c r="B800" t="s">
        <v>202</v>
      </c>
      <c r="C800">
        <f>YEAR(Table_cherry_TWO_View_VY_SOP_Detail[[#This Row],[Document_Date]])</f>
        <v>2017</v>
      </c>
      <c r="D800">
        <f>MONTH(Table_cherry_TWO_View_VY_SOP_Detail[[#This Row],[Document_Date]])</f>
        <v>1</v>
      </c>
      <c r="E800" t="str">
        <f>TEXT(Table_cherry_TWO_View_VY_SOP_Detail[[#This Row],[Document_Date]], "yyyy-MMM")</f>
        <v>2017-Jan</v>
      </c>
      <c r="F800" s="3">
        <f>WEEKDAY(Table_cherry_TWO_View_VY_SOP_Detail[[#This Row],[Document_Date]])</f>
        <v>2</v>
      </c>
      <c r="G800">
        <f>WEEKNUM(Table_cherry_TWO_View_VY_SOP_Detail[[#This Row],[Document_Date]])</f>
        <v>1</v>
      </c>
      <c r="H800">
        <f ca="1">_xlfn.DAYS(Table_cherry_TWO_View_VY_SOP_Detail[[#This Row],[Due_Date]], Table_cherry_TWO_View_VY_SOP_Detail[[#This Row],[Today]])</f>
        <v>1228</v>
      </c>
      <c r="I800" s="2">
        <f t="shared" ca="1" si="12"/>
        <v>41539</v>
      </c>
      <c r="J800" s="1">
        <v>42737</v>
      </c>
      <c r="K800" s="1">
        <v>42737</v>
      </c>
      <c r="L800" s="1">
        <v>42737</v>
      </c>
      <c r="M800" s="1">
        <v>42767</v>
      </c>
      <c r="N800">
        <v>207</v>
      </c>
      <c r="O800" t="s">
        <v>75</v>
      </c>
      <c r="P800" t="s">
        <v>101</v>
      </c>
      <c r="Q800" t="s">
        <v>102</v>
      </c>
      <c r="R800" t="s">
        <v>78</v>
      </c>
      <c r="S800" t="s">
        <v>125</v>
      </c>
      <c r="T800" t="s">
        <v>80</v>
      </c>
      <c r="U800" t="s">
        <v>80</v>
      </c>
      <c r="V800" t="s">
        <v>104</v>
      </c>
      <c r="W800" t="s">
        <v>104</v>
      </c>
      <c r="X800" t="s">
        <v>105</v>
      </c>
      <c r="Y800" t="s">
        <v>105</v>
      </c>
      <c r="Z800" t="s">
        <v>83</v>
      </c>
      <c r="AA800" t="s">
        <v>84</v>
      </c>
      <c r="AB800" t="s">
        <v>84</v>
      </c>
      <c r="AC800" t="s">
        <v>86</v>
      </c>
      <c r="AD800" t="s">
        <v>86</v>
      </c>
      <c r="AE800" t="s">
        <v>102</v>
      </c>
      <c r="AF800" t="s">
        <v>106</v>
      </c>
      <c r="AG800" t="s">
        <v>78</v>
      </c>
      <c r="AH800" t="s">
        <v>78</v>
      </c>
      <c r="AI800" t="s">
        <v>107</v>
      </c>
      <c r="AJ800" t="s">
        <v>108</v>
      </c>
      <c r="AK800" t="s">
        <v>109</v>
      </c>
      <c r="AL800" t="s">
        <v>91</v>
      </c>
      <c r="AM800" t="s">
        <v>86</v>
      </c>
      <c r="AN800" t="s">
        <v>102</v>
      </c>
      <c r="AO800" t="s">
        <v>106</v>
      </c>
      <c r="AP800" t="s">
        <v>78</v>
      </c>
      <c r="AQ800" t="s">
        <v>78</v>
      </c>
      <c r="AR800" t="s">
        <v>107</v>
      </c>
      <c r="AS800" t="s">
        <v>108</v>
      </c>
      <c r="AT800" t="s">
        <v>109</v>
      </c>
      <c r="AU800" t="s">
        <v>91</v>
      </c>
      <c r="AV800">
        <v>1219.49</v>
      </c>
      <c r="AW800">
        <v>0</v>
      </c>
      <c r="AX800">
        <v>1139.7</v>
      </c>
      <c r="AY800">
        <v>0</v>
      </c>
      <c r="AZ800">
        <v>0</v>
      </c>
      <c r="BA800">
        <v>79.790000000000006</v>
      </c>
      <c r="BB800" t="s">
        <v>92</v>
      </c>
      <c r="BC800" s="1">
        <v>42737</v>
      </c>
      <c r="BD800" s="1">
        <v>42737</v>
      </c>
      <c r="BE800" t="s">
        <v>125</v>
      </c>
      <c r="BF800" t="s">
        <v>78</v>
      </c>
      <c r="BG800" t="s">
        <v>78</v>
      </c>
      <c r="BH800">
        <v>16384</v>
      </c>
      <c r="BI800">
        <v>0</v>
      </c>
      <c r="BJ800" t="s">
        <v>94</v>
      </c>
      <c r="BK800" t="s">
        <v>938</v>
      </c>
      <c r="BL800" t="s">
        <v>939</v>
      </c>
      <c r="BM800">
        <v>6</v>
      </c>
      <c r="BN800" t="s">
        <v>97</v>
      </c>
      <c r="BO800">
        <v>1</v>
      </c>
      <c r="BP800">
        <v>6</v>
      </c>
      <c r="BQ800">
        <v>189.95</v>
      </c>
      <c r="BR800">
        <v>1139.7</v>
      </c>
      <c r="BS800" t="s">
        <v>98</v>
      </c>
      <c r="BT800">
        <v>0</v>
      </c>
      <c r="BU800">
        <v>0</v>
      </c>
      <c r="BV800">
        <v>0</v>
      </c>
      <c r="BW800">
        <v>92.59</v>
      </c>
      <c r="BX800">
        <v>555.54</v>
      </c>
      <c r="BY800">
        <v>584.16</v>
      </c>
      <c r="BZ800">
        <v>51.255593577257173</v>
      </c>
      <c r="CA800" t="s">
        <v>221</v>
      </c>
      <c r="CB800" t="s">
        <v>222</v>
      </c>
    </row>
    <row r="801" spans="1:80" x14ac:dyDescent="0.25">
      <c r="A801" t="s">
        <v>1323</v>
      </c>
      <c r="B801" t="s">
        <v>202</v>
      </c>
      <c r="C801">
        <f>YEAR(Table_cherry_TWO_View_VY_SOP_Detail[[#This Row],[Document_Date]])</f>
        <v>2017</v>
      </c>
      <c r="D801">
        <f>MONTH(Table_cherry_TWO_View_VY_SOP_Detail[[#This Row],[Document_Date]])</f>
        <v>1</v>
      </c>
      <c r="E801" t="str">
        <f>TEXT(Table_cherry_TWO_View_VY_SOP_Detail[[#This Row],[Document_Date]], "yyyy-MMM")</f>
        <v>2017-Jan</v>
      </c>
      <c r="F801" s="3">
        <f>WEEKDAY(Table_cherry_TWO_View_VY_SOP_Detail[[#This Row],[Document_Date]])</f>
        <v>3</v>
      </c>
      <c r="G801">
        <f>WEEKNUM(Table_cherry_TWO_View_VY_SOP_Detail[[#This Row],[Document_Date]])</f>
        <v>1</v>
      </c>
      <c r="H801">
        <f ca="1">_xlfn.DAYS(Table_cherry_TWO_View_VY_SOP_Detail[[#This Row],[Due_Date]], Table_cherry_TWO_View_VY_SOP_Detail[[#This Row],[Today]])</f>
        <v>1229</v>
      </c>
      <c r="I801" s="2">
        <f t="shared" ca="1" si="12"/>
        <v>41539</v>
      </c>
      <c r="J801" s="1">
        <v>42738</v>
      </c>
      <c r="K801" s="1">
        <v>42377</v>
      </c>
      <c r="L801" s="1">
        <v>42738</v>
      </c>
      <c r="M801" s="1">
        <v>42768</v>
      </c>
      <c r="N801">
        <v>208</v>
      </c>
      <c r="O801" t="s">
        <v>75</v>
      </c>
      <c r="P801" t="s">
        <v>142</v>
      </c>
      <c r="Q801" t="s">
        <v>143</v>
      </c>
      <c r="R801" t="s">
        <v>78</v>
      </c>
      <c r="S801" t="s">
        <v>735</v>
      </c>
      <c r="T801" t="s">
        <v>80</v>
      </c>
      <c r="U801" t="s">
        <v>80</v>
      </c>
      <c r="V801" t="s">
        <v>104</v>
      </c>
      <c r="W801" t="s">
        <v>104</v>
      </c>
      <c r="X801" t="s">
        <v>105</v>
      </c>
      <c r="Y801" t="s">
        <v>105</v>
      </c>
      <c r="Z801" t="s">
        <v>83</v>
      </c>
      <c r="AA801" t="s">
        <v>145</v>
      </c>
      <c r="AB801" t="s">
        <v>145</v>
      </c>
      <c r="AC801" t="s">
        <v>86</v>
      </c>
      <c r="AD801" t="s">
        <v>80</v>
      </c>
      <c r="AE801" t="s">
        <v>143</v>
      </c>
      <c r="AF801" t="s">
        <v>146</v>
      </c>
      <c r="AG801" t="s">
        <v>78</v>
      </c>
      <c r="AH801" t="s">
        <v>78</v>
      </c>
      <c r="AI801" t="s">
        <v>147</v>
      </c>
      <c r="AJ801" t="s">
        <v>148</v>
      </c>
      <c r="AK801" t="s">
        <v>149</v>
      </c>
      <c r="AL801" t="s">
        <v>91</v>
      </c>
      <c r="AM801" t="s">
        <v>80</v>
      </c>
      <c r="AN801" t="s">
        <v>143</v>
      </c>
      <c r="AO801" t="s">
        <v>146</v>
      </c>
      <c r="AP801" t="s">
        <v>78</v>
      </c>
      <c r="AQ801" t="s">
        <v>78</v>
      </c>
      <c r="AR801" t="s">
        <v>147</v>
      </c>
      <c r="AS801" t="s">
        <v>148</v>
      </c>
      <c r="AT801" t="s">
        <v>149</v>
      </c>
      <c r="AU801" t="s">
        <v>91</v>
      </c>
      <c r="AV801">
        <v>1219.49</v>
      </c>
      <c r="AW801">
        <v>0</v>
      </c>
      <c r="AX801">
        <v>1139.7</v>
      </c>
      <c r="AY801">
        <v>0</v>
      </c>
      <c r="AZ801">
        <v>0</v>
      </c>
      <c r="BA801">
        <v>79.790000000000006</v>
      </c>
      <c r="BB801" t="s">
        <v>92</v>
      </c>
      <c r="BC801" s="1">
        <v>42738</v>
      </c>
      <c r="BD801" s="1">
        <v>42738</v>
      </c>
      <c r="BE801" t="s">
        <v>125</v>
      </c>
      <c r="BF801" t="s">
        <v>78</v>
      </c>
      <c r="BG801" t="s">
        <v>78</v>
      </c>
      <c r="BH801">
        <v>16384</v>
      </c>
      <c r="BI801">
        <v>0</v>
      </c>
      <c r="BJ801" t="s">
        <v>94</v>
      </c>
      <c r="BK801" t="s">
        <v>219</v>
      </c>
      <c r="BL801" t="s">
        <v>220</v>
      </c>
      <c r="BM801">
        <v>6</v>
      </c>
      <c r="BN801" t="s">
        <v>97</v>
      </c>
      <c r="BO801">
        <v>1</v>
      </c>
      <c r="BP801">
        <v>6</v>
      </c>
      <c r="BQ801">
        <v>189.95</v>
      </c>
      <c r="BR801">
        <v>1139.7</v>
      </c>
      <c r="BS801" t="s">
        <v>98</v>
      </c>
      <c r="BT801">
        <v>0</v>
      </c>
      <c r="BU801">
        <v>0</v>
      </c>
      <c r="BV801">
        <v>0</v>
      </c>
      <c r="BW801">
        <v>92.59</v>
      </c>
      <c r="BX801">
        <v>555.54</v>
      </c>
      <c r="BY801">
        <v>584.16</v>
      </c>
      <c r="BZ801">
        <v>51.255593577257173</v>
      </c>
      <c r="CA801" t="s">
        <v>221</v>
      </c>
      <c r="CB801" t="s">
        <v>222</v>
      </c>
    </row>
    <row r="802" spans="1:80" x14ac:dyDescent="0.25">
      <c r="A802" t="s">
        <v>1324</v>
      </c>
      <c r="B802" t="s">
        <v>202</v>
      </c>
      <c r="C802">
        <f>YEAR(Table_cherry_TWO_View_VY_SOP_Detail[[#This Row],[Document_Date]])</f>
        <v>2017</v>
      </c>
      <c r="D802">
        <f>MONTH(Table_cherry_TWO_View_VY_SOP_Detail[[#This Row],[Document_Date]])</f>
        <v>1</v>
      </c>
      <c r="E802" t="str">
        <f>TEXT(Table_cherry_TWO_View_VY_SOP_Detail[[#This Row],[Document_Date]], "yyyy-MMM")</f>
        <v>2017-Jan</v>
      </c>
      <c r="F802" s="3">
        <f>WEEKDAY(Table_cherry_TWO_View_VY_SOP_Detail[[#This Row],[Document_Date]])</f>
        <v>3</v>
      </c>
      <c r="G802">
        <f>WEEKNUM(Table_cherry_TWO_View_VY_SOP_Detail[[#This Row],[Document_Date]])</f>
        <v>1</v>
      </c>
      <c r="H802">
        <f ca="1">_xlfn.DAYS(Table_cherry_TWO_View_VY_SOP_Detail[[#This Row],[Due_Date]], Table_cherry_TWO_View_VY_SOP_Detail[[#This Row],[Today]])</f>
        <v>1229</v>
      </c>
      <c r="I802" s="2">
        <f t="shared" ca="1" si="12"/>
        <v>41539</v>
      </c>
      <c r="J802" s="1">
        <v>42738</v>
      </c>
      <c r="K802" s="1">
        <v>42377</v>
      </c>
      <c r="L802" s="1">
        <v>42738</v>
      </c>
      <c r="M802" s="1">
        <v>42768</v>
      </c>
      <c r="N802">
        <v>209</v>
      </c>
      <c r="O802" t="s">
        <v>75</v>
      </c>
      <c r="P802" t="s">
        <v>162</v>
      </c>
      <c r="Q802" t="s">
        <v>163</v>
      </c>
      <c r="R802" t="s">
        <v>78</v>
      </c>
      <c r="S802" t="s">
        <v>735</v>
      </c>
      <c r="T802" t="s">
        <v>80</v>
      </c>
      <c r="U802" t="s">
        <v>80</v>
      </c>
      <c r="V802" t="s">
        <v>104</v>
      </c>
      <c r="W802" t="s">
        <v>104</v>
      </c>
      <c r="X802" t="s">
        <v>105</v>
      </c>
      <c r="Y802" t="s">
        <v>105</v>
      </c>
      <c r="Z802" t="s">
        <v>83</v>
      </c>
      <c r="AA802" t="s">
        <v>145</v>
      </c>
      <c r="AB802" t="s">
        <v>145</v>
      </c>
      <c r="AC802" t="s">
        <v>86</v>
      </c>
      <c r="AD802" t="s">
        <v>86</v>
      </c>
      <c r="AE802" t="s">
        <v>163</v>
      </c>
      <c r="AF802" t="s">
        <v>856</v>
      </c>
      <c r="AG802" t="s">
        <v>78</v>
      </c>
      <c r="AH802" t="s">
        <v>78</v>
      </c>
      <c r="AI802" t="s">
        <v>147</v>
      </c>
      <c r="AJ802" t="s">
        <v>148</v>
      </c>
      <c r="AK802" t="s">
        <v>165</v>
      </c>
      <c r="AL802" t="s">
        <v>91</v>
      </c>
      <c r="AM802" t="s">
        <v>86</v>
      </c>
      <c r="AN802" t="s">
        <v>163</v>
      </c>
      <c r="AO802" t="s">
        <v>856</v>
      </c>
      <c r="AP802" t="s">
        <v>78</v>
      </c>
      <c r="AQ802" t="s">
        <v>78</v>
      </c>
      <c r="AR802" t="s">
        <v>147</v>
      </c>
      <c r="AS802" t="s">
        <v>148</v>
      </c>
      <c r="AT802" t="s">
        <v>165</v>
      </c>
      <c r="AU802" t="s">
        <v>91</v>
      </c>
      <c r="AV802">
        <v>256.58999999999997</v>
      </c>
      <c r="AW802">
        <v>0</v>
      </c>
      <c r="AX802">
        <v>239.8</v>
      </c>
      <c r="AY802">
        <v>0</v>
      </c>
      <c r="AZ802">
        <v>0</v>
      </c>
      <c r="BA802">
        <v>16.79</v>
      </c>
      <c r="BB802" t="s">
        <v>92</v>
      </c>
      <c r="BC802" s="1">
        <v>42738</v>
      </c>
      <c r="BD802" s="1">
        <v>42738</v>
      </c>
      <c r="BE802" t="s">
        <v>125</v>
      </c>
      <c r="BF802" t="s">
        <v>78</v>
      </c>
      <c r="BG802" t="s">
        <v>78</v>
      </c>
      <c r="BH802">
        <v>16384</v>
      </c>
      <c r="BI802">
        <v>0</v>
      </c>
      <c r="BJ802" t="s">
        <v>94</v>
      </c>
      <c r="BK802" t="s">
        <v>342</v>
      </c>
      <c r="BL802" t="s">
        <v>343</v>
      </c>
      <c r="BM802">
        <v>4</v>
      </c>
      <c r="BN802" t="s">
        <v>97</v>
      </c>
      <c r="BO802">
        <v>1</v>
      </c>
      <c r="BP802">
        <v>4</v>
      </c>
      <c r="BQ802">
        <v>59.95</v>
      </c>
      <c r="BR802">
        <v>239.8</v>
      </c>
      <c r="BS802" t="s">
        <v>98</v>
      </c>
      <c r="BT802">
        <v>0</v>
      </c>
      <c r="BU802">
        <v>0</v>
      </c>
      <c r="BV802">
        <v>0</v>
      </c>
      <c r="BW802">
        <v>27.98</v>
      </c>
      <c r="BX802">
        <v>111.92</v>
      </c>
      <c r="BY802">
        <v>127.88</v>
      </c>
      <c r="BZ802">
        <v>53.327773144286908</v>
      </c>
      <c r="CA802" t="s">
        <v>99</v>
      </c>
      <c r="CB802" t="s">
        <v>78</v>
      </c>
    </row>
    <row r="803" spans="1:80" x14ac:dyDescent="0.25">
      <c r="A803" t="s">
        <v>1325</v>
      </c>
      <c r="B803" t="s">
        <v>202</v>
      </c>
      <c r="C803">
        <f>YEAR(Table_cherry_TWO_View_VY_SOP_Detail[[#This Row],[Document_Date]])</f>
        <v>2017</v>
      </c>
      <c r="D803">
        <f>MONTH(Table_cherry_TWO_View_VY_SOP_Detail[[#This Row],[Document_Date]])</f>
        <v>1</v>
      </c>
      <c r="E803" t="str">
        <f>TEXT(Table_cherry_TWO_View_VY_SOP_Detail[[#This Row],[Document_Date]], "yyyy-MMM")</f>
        <v>2017-Jan</v>
      </c>
      <c r="F803" s="3">
        <f>WEEKDAY(Table_cherry_TWO_View_VY_SOP_Detail[[#This Row],[Document_Date]])</f>
        <v>4</v>
      </c>
      <c r="G803">
        <f>WEEKNUM(Table_cherry_TWO_View_VY_SOP_Detail[[#This Row],[Document_Date]])</f>
        <v>1</v>
      </c>
      <c r="H803">
        <f ca="1">_xlfn.DAYS(Table_cherry_TWO_View_VY_SOP_Detail[[#This Row],[Due_Date]], Table_cherry_TWO_View_VY_SOP_Detail[[#This Row],[Today]])</f>
        <v>1230</v>
      </c>
      <c r="I803" s="2">
        <f t="shared" ca="1" si="12"/>
        <v>41539</v>
      </c>
      <c r="J803" s="1">
        <v>42739</v>
      </c>
      <c r="K803" s="1">
        <v>42739</v>
      </c>
      <c r="L803" s="1">
        <v>42739</v>
      </c>
      <c r="M803" s="1">
        <v>42769</v>
      </c>
      <c r="N803">
        <v>210</v>
      </c>
      <c r="O803" t="s">
        <v>75</v>
      </c>
      <c r="P803" t="s">
        <v>481</v>
      </c>
      <c r="Q803" t="s">
        <v>482</v>
      </c>
      <c r="R803" t="s">
        <v>78</v>
      </c>
      <c r="S803" t="s">
        <v>125</v>
      </c>
      <c r="T803" t="s">
        <v>80</v>
      </c>
      <c r="U803" t="s">
        <v>80</v>
      </c>
      <c r="V803" t="s">
        <v>318</v>
      </c>
      <c r="W803" t="s">
        <v>318</v>
      </c>
      <c r="X803" t="s">
        <v>319</v>
      </c>
      <c r="Y803" t="s">
        <v>319</v>
      </c>
      <c r="Z803" t="s">
        <v>83</v>
      </c>
      <c r="AA803" t="s">
        <v>84</v>
      </c>
      <c r="AB803" t="s">
        <v>84</v>
      </c>
      <c r="AC803" t="s">
        <v>86</v>
      </c>
      <c r="AD803" t="s">
        <v>86</v>
      </c>
      <c r="AE803" t="s">
        <v>482</v>
      </c>
      <c r="AF803" t="s">
        <v>858</v>
      </c>
      <c r="AG803" t="s">
        <v>78</v>
      </c>
      <c r="AH803" t="s">
        <v>78</v>
      </c>
      <c r="AI803" t="s">
        <v>321</v>
      </c>
      <c r="AJ803" t="s">
        <v>322</v>
      </c>
      <c r="AK803" t="s">
        <v>323</v>
      </c>
      <c r="AL803" t="s">
        <v>124</v>
      </c>
      <c r="AM803" t="s">
        <v>86</v>
      </c>
      <c r="AN803" t="s">
        <v>482</v>
      </c>
      <c r="AO803" t="s">
        <v>858</v>
      </c>
      <c r="AP803" t="s">
        <v>78</v>
      </c>
      <c r="AQ803" t="s">
        <v>78</v>
      </c>
      <c r="AR803" t="s">
        <v>321</v>
      </c>
      <c r="AS803" t="s">
        <v>322</v>
      </c>
      <c r="AT803" t="s">
        <v>323</v>
      </c>
      <c r="AU803" t="s">
        <v>124</v>
      </c>
      <c r="AV803">
        <v>406.5</v>
      </c>
      <c r="AW803">
        <v>0</v>
      </c>
      <c r="AX803">
        <v>379.9</v>
      </c>
      <c r="AY803">
        <v>0</v>
      </c>
      <c r="AZ803">
        <v>0</v>
      </c>
      <c r="BA803">
        <v>26.6</v>
      </c>
      <c r="BB803" t="s">
        <v>92</v>
      </c>
      <c r="BC803" s="1">
        <v>42739</v>
      </c>
      <c r="BD803" s="1">
        <v>42739</v>
      </c>
      <c r="BE803" t="s">
        <v>125</v>
      </c>
      <c r="BF803" t="s">
        <v>78</v>
      </c>
      <c r="BG803" t="s">
        <v>78</v>
      </c>
      <c r="BH803">
        <v>16384</v>
      </c>
      <c r="BI803">
        <v>0</v>
      </c>
      <c r="BJ803" t="s">
        <v>94</v>
      </c>
      <c r="BK803" t="s">
        <v>219</v>
      </c>
      <c r="BL803" t="s">
        <v>220</v>
      </c>
      <c r="BM803">
        <v>2</v>
      </c>
      <c r="BN803" t="s">
        <v>97</v>
      </c>
      <c r="BO803">
        <v>1</v>
      </c>
      <c r="BP803">
        <v>2</v>
      </c>
      <c r="BQ803">
        <v>189.95</v>
      </c>
      <c r="BR803">
        <v>379.9</v>
      </c>
      <c r="BS803" t="s">
        <v>98</v>
      </c>
      <c r="BT803">
        <v>0</v>
      </c>
      <c r="BU803">
        <v>0</v>
      </c>
      <c r="BV803">
        <v>0</v>
      </c>
      <c r="BW803">
        <v>92.59</v>
      </c>
      <c r="BX803">
        <v>185.18</v>
      </c>
      <c r="BY803">
        <v>194.72</v>
      </c>
      <c r="BZ803">
        <v>51.255593577257173</v>
      </c>
      <c r="CA803" t="s">
        <v>221</v>
      </c>
      <c r="CB803" t="s">
        <v>222</v>
      </c>
    </row>
    <row r="804" spans="1:80" x14ac:dyDescent="0.25">
      <c r="A804" t="s">
        <v>1326</v>
      </c>
      <c r="B804" t="s">
        <v>202</v>
      </c>
      <c r="C804">
        <f>YEAR(Table_cherry_TWO_View_VY_SOP_Detail[[#This Row],[Document_Date]])</f>
        <v>2017</v>
      </c>
      <c r="D804">
        <f>MONTH(Table_cherry_TWO_View_VY_SOP_Detail[[#This Row],[Document_Date]])</f>
        <v>1</v>
      </c>
      <c r="E804" t="str">
        <f>TEXT(Table_cherry_TWO_View_VY_SOP_Detail[[#This Row],[Document_Date]], "yyyy-MMM")</f>
        <v>2017-Jan</v>
      </c>
      <c r="F804" s="3">
        <f>WEEKDAY(Table_cherry_TWO_View_VY_SOP_Detail[[#This Row],[Document_Date]])</f>
        <v>5</v>
      </c>
      <c r="G804">
        <f>WEEKNUM(Table_cherry_TWO_View_VY_SOP_Detail[[#This Row],[Document_Date]])</f>
        <v>1</v>
      </c>
      <c r="H804">
        <f ca="1">_xlfn.DAYS(Table_cherry_TWO_View_VY_SOP_Detail[[#This Row],[Due_Date]], Table_cherry_TWO_View_VY_SOP_Detail[[#This Row],[Today]])</f>
        <v>1231</v>
      </c>
      <c r="I804" s="2">
        <f t="shared" ca="1" si="12"/>
        <v>41539</v>
      </c>
      <c r="J804" s="1">
        <v>42740</v>
      </c>
      <c r="K804" s="1">
        <v>42740</v>
      </c>
      <c r="L804" s="1">
        <v>42740</v>
      </c>
      <c r="M804" s="1">
        <v>42770</v>
      </c>
      <c r="N804">
        <v>211</v>
      </c>
      <c r="O804" t="s">
        <v>75</v>
      </c>
      <c r="P804" t="s">
        <v>142</v>
      </c>
      <c r="Q804" t="s">
        <v>143</v>
      </c>
      <c r="R804" t="s">
        <v>78</v>
      </c>
      <c r="S804" t="s">
        <v>125</v>
      </c>
      <c r="T804" t="s">
        <v>80</v>
      </c>
      <c r="U804" t="s">
        <v>80</v>
      </c>
      <c r="V804" t="s">
        <v>104</v>
      </c>
      <c r="W804" t="s">
        <v>104</v>
      </c>
      <c r="X804" t="s">
        <v>105</v>
      </c>
      <c r="Y804" t="s">
        <v>105</v>
      </c>
      <c r="Z804" t="s">
        <v>83</v>
      </c>
      <c r="AA804" t="s">
        <v>145</v>
      </c>
      <c r="AB804" t="s">
        <v>145</v>
      </c>
      <c r="AC804" t="s">
        <v>86</v>
      </c>
      <c r="AD804" t="s">
        <v>80</v>
      </c>
      <c r="AE804" t="s">
        <v>143</v>
      </c>
      <c r="AF804" t="s">
        <v>146</v>
      </c>
      <c r="AG804" t="s">
        <v>78</v>
      </c>
      <c r="AH804" t="s">
        <v>78</v>
      </c>
      <c r="AI804" t="s">
        <v>147</v>
      </c>
      <c r="AJ804" t="s">
        <v>148</v>
      </c>
      <c r="AK804" t="s">
        <v>149</v>
      </c>
      <c r="AL804" t="s">
        <v>91</v>
      </c>
      <c r="AM804" t="s">
        <v>80</v>
      </c>
      <c r="AN804" t="s">
        <v>143</v>
      </c>
      <c r="AO804" t="s">
        <v>146</v>
      </c>
      <c r="AP804" t="s">
        <v>78</v>
      </c>
      <c r="AQ804" t="s">
        <v>78</v>
      </c>
      <c r="AR804" t="s">
        <v>147</v>
      </c>
      <c r="AS804" t="s">
        <v>148</v>
      </c>
      <c r="AT804" t="s">
        <v>149</v>
      </c>
      <c r="AU804" t="s">
        <v>91</v>
      </c>
      <c r="AV804">
        <v>1027.1500000000001</v>
      </c>
      <c r="AW804">
        <v>0</v>
      </c>
      <c r="AX804">
        <v>959.95</v>
      </c>
      <c r="AY804">
        <v>0</v>
      </c>
      <c r="AZ804">
        <v>0</v>
      </c>
      <c r="BA804">
        <v>67.2</v>
      </c>
      <c r="BB804" t="s">
        <v>92</v>
      </c>
      <c r="BC804" s="1">
        <v>42740</v>
      </c>
      <c r="BD804" s="1">
        <v>42740</v>
      </c>
      <c r="BE804" t="s">
        <v>125</v>
      </c>
      <c r="BF804" t="s">
        <v>78</v>
      </c>
      <c r="BG804" t="s">
        <v>78</v>
      </c>
      <c r="BH804">
        <v>16384</v>
      </c>
      <c r="BI804">
        <v>0</v>
      </c>
      <c r="BJ804" t="s">
        <v>94</v>
      </c>
      <c r="BK804" t="s">
        <v>860</v>
      </c>
      <c r="BL804" t="s">
        <v>861</v>
      </c>
      <c r="BM804">
        <v>1</v>
      </c>
      <c r="BN804" t="s">
        <v>97</v>
      </c>
      <c r="BO804">
        <v>1</v>
      </c>
      <c r="BP804">
        <v>1</v>
      </c>
      <c r="BQ804">
        <v>959.95</v>
      </c>
      <c r="BR804">
        <v>959.95</v>
      </c>
      <c r="BS804" t="s">
        <v>98</v>
      </c>
      <c r="BT804">
        <v>0</v>
      </c>
      <c r="BU804">
        <v>0</v>
      </c>
      <c r="BV804">
        <v>0</v>
      </c>
      <c r="BW804">
        <v>479.05</v>
      </c>
      <c r="BX804">
        <v>479.05</v>
      </c>
      <c r="BY804">
        <v>480.9</v>
      </c>
      <c r="BZ804">
        <v>50.09635918537424</v>
      </c>
      <c r="CA804" t="s">
        <v>99</v>
      </c>
      <c r="CB804" t="s">
        <v>78</v>
      </c>
    </row>
    <row r="805" spans="1:80" x14ac:dyDescent="0.25">
      <c r="A805" t="s">
        <v>1327</v>
      </c>
      <c r="B805" t="s">
        <v>202</v>
      </c>
      <c r="C805">
        <f>YEAR(Table_cherry_TWO_View_VY_SOP_Detail[[#This Row],[Document_Date]])</f>
        <v>2017</v>
      </c>
      <c r="D805">
        <f>MONTH(Table_cherry_TWO_View_VY_SOP_Detail[[#This Row],[Document_Date]])</f>
        <v>1</v>
      </c>
      <c r="E805" t="str">
        <f>TEXT(Table_cherry_TWO_View_VY_SOP_Detail[[#This Row],[Document_Date]], "yyyy-MMM")</f>
        <v>2017-Jan</v>
      </c>
      <c r="F805" s="3">
        <f>WEEKDAY(Table_cherry_TWO_View_VY_SOP_Detail[[#This Row],[Document_Date]])</f>
        <v>5</v>
      </c>
      <c r="G805">
        <f>WEEKNUM(Table_cherry_TWO_View_VY_SOP_Detail[[#This Row],[Document_Date]])</f>
        <v>1</v>
      </c>
      <c r="H805">
        <f ca="1">_xlfn.DAYS(Table_cherry_TWO_View_VY_SOP_Detail[[#This Row],[Due_Date]], Table_cherry_TWO_View_VY_SOP_Detail[[#This Row],[Today]])</f>
        <v>1231</v>
      </c>
      <c r="I805" s="2">
        <f t="shared" ca="1" si="12"/>
        <v>41539</v>
      </c>
      <c r="J805" s="1">
        <v>42740</v>
      </c>
      <c r="K805" s="1">
        <v>42740</v>
      </c>
      <c r="L805" s="1">
        <v>42740</v>
      </c>
      <c r="M805" s="1">
        <v>42770</v>
      </c>
      <c r="N805">
        <v>212</v>
      </c>
      <c r="O805" t="s">
        <v>75</v>
      </c>
      <c r="P805" t="s">
        <v>142</v>
      </c>
      <c r="Q805" t="s">
        <v>143</v>
      </c>
      <c r="R805" t="s">
        <v>78</v>
      </c>
      <c r="S805" t="s">
        <v>125</v>
      </c>
      <c r="T805" t="s">
        <v>80</v>
      </c>
      <c r="U805" t="s">
        <v>80</v>
      </c>
      <c r="V805" t="s">
        <v>104</v>
      </c>
      <c r="W805" t="s">
        <v>104</v>
      </c>
      <c r="X805" t="s">
        <v>105</v>
      </c>
      <c r="Y805" t="s">
        <v>105</v>
      </c>
      <c r="Z805" t="s">
        <v>83</v>
      </c>
      <c r="AA805" t="s">
        <v>145</v>
      </c>
      <c r="AB805" t="s">
        <v>145</v>
      </c>
      <c r="AC805" t="s">
        <v>86</v>
      </c>
      <c r="AD805" t="s">
        <v>80</v>
      </c>
      <c r="AE805" t="s">
        <v>143</v>
      </c>
      <c r="AF805" t="s">
        <v>146</v>
      </c>
      <c r="AG805" t="s">
        <v>78</v>
      </c>
      <c r="AH805" t="s">
        <v>78</v>
      </c>
      <c r="AI805" t="s">
        <v>147</v>
      </c>
      <c r="AJ805" t="s">
        <v>148</v>
      </c>
      <c r="AK805" t="s">
        <v>149</v>
      </c>
      <c r="AL805" t="s">
        <v>91</v>
      </c>
      <c r="AM805" t="s">
        <v>80</v>
      </c>
      <c r="AN805" t="s">
        <v>143</v>
      </c>
      <c r="AO805" t="s">
        <v>146</v>
      </c>
      <c r="AP805" t="s">
        <v>78</v>
      </c>
      <c r="AQ805" t="s">
        <v>78</v>
      </c>
      <c r="AR805" t="s">
        <v>147</v>
      </c>
      <c r="AS805" t="s">
        <v>148</v>
      </c>
      <c r="AT805" t="s">
        <v>149</v>
      </c>
      <c r="AU805" t="s">
        <v>91</v>
      </c>
      <c r="AV805">
        <v>427.74</v>
      </c>
      <c r="AW805">
        <v>0</v>
      </c>
      <c r="AX805">
        <v>399.75</v>
      </c>
      <c r="AY805">
        <v>0</v>
      </c>
      <c r="AZ805">
        <v>0</v>
      </c>
      <c r="BA805">
        <v>27.99</v>
      </c>
      <c r="BB805" t="s">
        <v>92</v>
      </c>
      <c r="BC805" s="1">
        <v>42740</v>
      </c>
      <c r="BD805" s="1">
        <v>42740</v>
      </c>
      <c r="BE805" t="s">
        <v>125</v>
      </c>
      <c r="BF805" t="s">
        <v>78</v>
      </c>
      <c r="BG805" t="s">
        <v>78</v>
      </c>
      <c r="BH805">
        <v>16384</v>
      </c>
      <c r="BI805">
        <v>0</v>
      </c>
      <c r="BJ805" t="s">
        <v>94</v>
      </c>
      <c r="BK805" t="s">
        <v>761</v>
      </c>
      <c r="BL805" t="s">
        <v>762</v>
      </c>
      <c r="BM805">
        <v>5</v>
      </c>
      <c r="BN805" t="s">
        <v>97</v>
      </c>
      <c r="BO805">
        <v>1</v>
      </c>
      <c r="BP805">
        <v>5</v>
      </c>
      <c r="BQ805">
        <v>79.95</v>
      </c>
      <c r="BR805">
        <v>399.75</v>
      </c>
      <c r="BS805" t="s">
        <v>98</v>
      </c>
      <c r="BT805">
        <v>0</v>
      </c>
      <c r="BU805">
        <v>0</v>
      </c>
      <c r="BV805">
        <v>0</v>
      </c>
      <c r="BW805">
        <v>35.89</v>
      </c>
      <c r="BX805">
        <v>179.45</v>
      </c>
      <c r="BY805">
        <v>220.3</v>
      </c>
      <c r="BZ805">
        <v>55.109443402126331</v>
      </c>
      <c r="CA805" t="s">
        <v>99</v>
      </c>
      <c r="CB805" t="s">
        <v>78</v>
      </c>
    </row>
    <row r="806" spans="1:80" x14ac:dyDescent="0.25">
      <c r="A806" t="s">
        <v>1328</v>
      </c>
      <c r="B806" t="s">
        <v>202</v>
      </c>
      <c r="C806">
        <f>YEAR(Table_cherry_TWO_View_VY_SOP_Detail[[#This Row],[Document_Date]])</f>
        <v>2017</v>
      </c>
      <c r="D806">
        <f>MONTH(Table_cherry_TWO_View_VY_SOP_Detail[[#This Row],[Document_Date]])</f>
        <v>1</v>
      </c>
      <c r="E806" t="str">
        <f>TEXT(Table_cherry_TWO_View_VY_SOP_Detail[[#This Row],[Document_Date]], "yyyy-MMM")</f>
        <v>2017-Jan</v>
      </c>
      <c r="F806" s="3">
        <f>WEEKDAY(Table_cherry_TWO_View_VY_SOP_Detail[[#This Row],[Document_Date]])</f>
        <v>6</v>
      </c>
      <c r="G806">
        <f>WEEKNUM(Table_cherry_TWO_View_VY_SOP_Detail[[#This Row],[Document_Date]])</f>
        <v>1</v>
      </c>
      <c r="H806">
        <f ca="1">_xlfn.DAYS(Table_cherry_TWO_View_VY_SOP_Detail[[#This Row],[Due_Date]], Table_cherry_TWO_View_VY_SOP_Detail[[#This Row],[Today]])</f>
        <v>1232</v>
      </c>
      <c r="I806" s="2">
        <f t="shared" ca="1" si="12"/>
        <v>41539</v>
      </c>
      <c r="J806" s="1">
        <v>42741</v>
      </c>
      <c r="K806" s="1">
        <v>42741</v>
      </c>
      <c r="L806" s="1">
        <v>42741</v>
      </c>
      <c r="M806" s="1">
        <v>42771</v>
      </c>
      <c r="N806">
        <v>214</v>
      </c>
      <c r="O806" t="s">
        <v>75</v>
      </c>
      <c r="P806" t="s">
        <v>309</v>
      </c>
      <c r="Q806" t="s">
        <v>310</v>
      </c>
      <c r="R806" t="s">
        <v>78</v>
      </c>
      <c r="S806" t="s">
        <v>125</v>
      </c>
      <c r="T806" t="s">
        <v>80</v>
      </c>
      <c r="U806" t="s">
        <v>80</v>
      </c>
      <c r="V806" t="s">
        <v>267</v>
      </c>
      <c r="W806" t="s">
        <v>267</v>
      </c>
      <c r="X806" t="s">
        <v>268</v>
      </c>
      <c r="Y806" t="s">
        <v>268</v>
      </c>
      <c r="Z806" t="s">
        <v>83</v>
      </c>
      <c r="AA806" t="s">
        <v>84</v>
      </c>
      <c r="AB806" t="s">
        <v>84</v>
      </c>
      <c r="AC806" t="s">
        <v>86</v>
      </c>
      <c r="AD806" t="s">
        <v>86</v>
      </c>
      <c r="AE806" t="s">
        <v>310</v>
      </c>
      <c r="AF806" t="s">
        <v>312</v>
      </c>
      <c r="AG806" t="s">
        <v>78</v>
      </c>
      <c r="AH806" t="s">
        <v>78</v>
      </c>
      <c r="AI806" t="s">
        <v>313</v>
      </c>
      <c r="AJ806" t="s">
        <v>278</v>
      </c>
      <c r="AK806" t="s">
        <v>314</v>
      </c>
      <c r="AL806" t="s">
        <v>91</v>
      </c>
      <c r="AM806" t="s">
        <v>86</v>
      </c>
      <c r="AN806" t="s">
        <v>310</v>
      </c>
      <c r="AO806" t="s">
        <v>312</v>
      </c>
      <c r="AP806" t="s">
        <v>78</v>
      </c>
      <c r="AQ806" t="s">
        <v>78</v>
      </c>
      <c r="AR806" t="s">
        <v>313</v>
      </c>
      <c r="AS806" t="s">
        <v>278</v>
      </c>
      <c r="AT806" t="s">
        <v>314</v>
      </c>
      <c r="AU806" t="s">
        <v>91</v>
      </c>
      <c r="AV806">
        <v>342.3</v>
      </c>
      <c r="AW806">
        <v>0</v>
      </c>
      <c r="AX806">
        <v>319.89999999999998</v>
      </c>
      <c r="AY806">
        <v>0</v>
      </c>
      <c r="AZ806">
        <v>0</v>
      </c>
      <c r="BA806">
        <v>22.4</v>
      </c>
      <c r="BB806" t="s">
        <v>92</v>
      </c>
      <c r="BC806" s="1">
        <v>42741</v>
      </c>
      <c r="BD806" s="1">
        <v>42741</v>
      </c>
      <c r="BE806" t="s">
        <v>125</v>
      </c>
      <c r="BF806" t="s">
        <v>78</v>
      </c>
      <c r="BG806" t="s">
        <v>78</v>
      </c>
      <c r="BH806">
        <v>16384</v>
      </c>
      <c r="BI806">
        <v>0</v>
      </c>
      <c r="BJ806" t="s">
        <v>94</v>
      </c>
      <c r="BK806" t="s">
        <v>864</v>
      </c>
      <c r="BL806" t="s">
        <v>865</v>
      </c>
      <c r="BM806">
        <v>2</v>
      </c>
      <c r="BN806" t="s">
        <v>97</v>
      </c>
      <c r="BO806">
        <v>1</v>
      </c>
      <c r="BP806">
        <v>2</v>
      </c>
      <c r="BQ806">
        <v>159.94999999999999</v>
      </c>
      <c r="BR806">
        <v>319.89999999999998</v>
      </c>
      <c r="BS806" t="s">
        <v>98</v>
      </c>
      <c r="BT806">
        <v>0</v>
      </c>
      <c r="BU806">
        <v>0</v>
      </c>
      <c r="BV806">
        <v>0</v>
      </c>
      <c r="BW806">
        <v>75.150000000000006</v>
      </c>
      <c r="BX806">
        <v>150.30000000000001</v>
      </c>
      <c r="BY806">
        <v>169.6</v>
      </c>
      <c r="BZ806">
        <v>53.016567677399188</v>
      </c>
      <c r="CA806" t="s">
        <v>99</v>
      </c>
      <c r="CB806" t="s">
        <v>78</v>
      </c>
    </row>
    <row r="807" spans="1:80" x14ac:dyDescent="0.25">
      <c r="A807" t="s">
        <v>1329</v>
      </c>
      <c r="B807" t="s">
        <v>202</v>
      </c>
      <c r="C807">
        <f>YEAR(Table_cherry_TWO_View_VY_SOP_Detail[[#This Row],[Document_Date]])</f>
        <v>2017</v>
      </c>
      <c r="D807">
        <f>MONTH(Table_cherry_TWO_View_VY_SOP_Detail[[#This Row],[Document_Date]])</f>
        <v>1</v>
      </c>
      <c r="E807" t="str">
        <f>TEXT(Table_cherry_TWO_View_VY_SOP_Detail[[#This Row],[Document_Date]], "yyyy-MMM")</f>
        <v>2017-Jan</v>
      </c>
      <c r="F807" s="3">
        <f>WEEKDAY(Table_cherry_TWO_View_VY_SOP_Detail[[#This Row],[Document_Date]])</f>
        <v>6</v>
      </c>
      <c r="G807">
        <f>WEEKNUM(Table_cherry_TWO_View_VY_SOP_Detail[[#This Row],[Document_Date]])</f>
        <v>1</v>
      </c>
      <c r="H807">
        <f ca="1">_xlfn.DAYS(Table_cherry_TWO_View_VY_SOP_Detail[[#This Row],[Due_Date]], Table_cherry_TWO_View_VY_SOP_Detail[[#This Row],[Today]])</f>
        <v>1202</v>
      </c>
      <c r="I807" s="2">
        <f t="shared" ca="1" si="12"/>
        <v>41539</v>
      </c>
      <c r="J807" s="1">
        <v>42741</v>
      </c>
      <c r="K807" s="1">
        <v>42741</v>
      </c>
      <c r="L807" s="1">
        <v>42741</v>
      </c>
      <c r="M807" s="1">
        <v>42741</v>
      </c>
      <c r="N807">
        <v>215</v>
      </c>
      <c r="O807" t="s">
        <v>75</v>
      </c>
      <c r="P807" t="s">
        <v>829</v>
      </c>
      <c r="Q807" t="s">
        <v>830</v>
      </c>
      <c r="R807" t="s">
        <v>78</v>
      </c>
      <c r="S807" t="s">
        <v>125</v>
      </c>
      <c r="T807" t="s">
        <v>311</v>
      </c>
      <c r="U807" t="s">
        <v>311</v>
      </c>
      <c r="V807" t="s">
        <v>226</v>
      </c>
      <c r="W807" t="s">
        <v>226</v>
      </c>
      <c r="X807" t="s">
        <v>227</v>
      </c>
      <c r="Y807" t="s">
        <v>227</v>
      </c>
      <c r="Z807" t="s">
        <v>78</v>
      </c>
      <c r="AA807" t="s">
        <v>228</v>
      </c>
      <c r="AB807" t="s">
        <v>228</v>
      </c>
      <c r="AC807" t="s">
        <v>86</v>
      </c>
      <c r="AD807" t="s">
        <v>86</v>
      </c>
      <c r="AE807" t="s">
        <v>830</v>
      </c>
      <c r="AF807" t="s">
        <v>832</v>
      </c>
      <c r="AG807" t="s">
        <v>78</v>
      </c>
      <c r="AH807" t="s">
        <v>78</v>
      </c>
      <c r="AI807" t="s">
        <v>833</v>
      </c>
      <c r="AJ807" t="s">
        <v>78</v>
      </c>
      <c r="AK807" t="s">
        <v>78</v>
      </c>
      <c r="AL807" t="s">
        <v>422</v>
      </c>
      <c r="AM807" t="s">
        <v>86</v>
      </c>
      <c r="AN807" t="s">
        <v>830</v>
      </c>
      <c r="AO807" t="s">
        <v>832</v>
      </c>
      <c r="AP807" t="s">
        <v>78</v>
      </c>
      <c r="AQ807" t="s">
        <v>78</v>
      </c>
      <c r="AR807" t="s">
        <v>833</v>
      </c>
      <c r="AS807" t="s">
        <v>78</v>
      </c>
      <c r="AT807" t="s">
        <v>78</v>
      </c>
      <c r="AU807" t="s">
        <v>422</v>
      </c>
      <c r="AV807">
        <v>404.84</v>
      </c>
      <c r="AW807">
        <v>0</v>
      </c>
      <c r="AX807">
        <v>359.85</v>
      </c>
      <c r="AY807">
        <v>0</v>
      </c>
      <c r="AZ807">
        <v>0</v>
      </c>
      <c r="BA807">
        <v>44.99</v>
      </c>
      <c r="BB807" t="s">
        <v>92</v>
      </c>
      <c r="BC807" s="1">
        <v>42741</v>
      </c>
      <c r="BD807" s="1">
        <v>42741</v>
      </c>
      <c r="BE807" t="s">
        <v>125</v>
      </c>
      <c r="BF807" t="s">
        <v>78</v>
      </c>
      <c r="BG807" t="s">
        <v>78</v>
      </c>
      <c r="BH807">
        <v>49152</v>
      </c>
      <c r="BI807">
        <v>0</v>
      </c>
      <c r="BJ807" t="s">
        <v>94</v>
      </c>
      <c r="BK807" t="s">
        <v>867</v>
      </c>
      <c r="BL807" t="s">
        <v>868</v>
      </c>
      <c r="BM807">
        <v>3</v>
      </c>
      <c r="BN807" t="s">
        <v>97</v>
      </c>
      <c r="BO807">
        <v>1</v>
      </c>
      <c r="BP807">
        <v>3</v>
      </c>
      <c r="BQ807">
        <v>119.95</v>
      </c>
      <c r="BR807">
        <v>359.85</v>
      </c>
      <c r="BS807" t="s">
        <v>98</v>
      </c>
      <c r="BT807">
        <v>0</v>
      </c>
      <c r="BU807">
        <v>0</v>
      </c>
      <c r="BV807">
        <v>0</v>
      </c>
      <c r="BW807">
        <v>27.98</v>
      </c>
      <c r="BX807">
        <v>83.94</v>
      </c>
      <c r="BY807">
        <v>275.91000000000003</v>
      </c>
      <c r="BZ807">
        <v>76.673614005835759</v>
      </c>
      <c r="CA807" t="s">
        <v>99</v>
      </c>
      <c r="CB807" t="s">
        <v>78</v>
      </c>
    </row>
    <row r="808" spans="1:80" x14ac:dyDescent="0.25">
      <c r="A808" t="s">
        <v>1330</v>
      </c>
      <c r="B808" t="s">
        <v>202</v>
      </c>
      <c r="C808">
        <f>YEAR(Table_cherry_TWO_View_VY_SOP_Detail[[#This Row],[Document_Date]])</f>
        <v>2017</v>
      </c>
      <c r="D808">
        <f>MONTH(Table_cherry_TWO_View_VY_SOP_Detail[[#This Row],[Document_Date]])</f>
        <v>1</v>
      </c>
      <c r="E808" t="str">
        <f>TEXT(Table_cherry_TWO_View_VY_SOP_Detail[[#This Row],[Document_Date]], "yyyy-MMM")</f>
        <v>2017-Jan</v>
      </c>
      <c r="F808" s="3">
        <f>WEEKDAY(Table_cherry_TWO_View_VY_SOP_Detail[[#This Row],[Document_Date]])</f>
        <v>7</v>
      </c>
      <c r="G808">
        <f>WEEKNUM(Table_cherry_TWO_View_VY_SOP_Detail[[#This Row],[Document_Date]])</f>
        <v>1</v>
      </c>
      <c r="H808">
        <f ca="1">_xlfn.DAYS(Table_cherry_TWO_View_VY_SOP_Detail[[#This Row],[Due_Date]], Table_cherry_TWO_View_VY_SOP_Detail[[#This Row],[Today]])</f>
        <v>1233</v>
      </c>
      <c r="I808" s="2">
        <f t="shared" ca="1" si="12"/>
        <v>41539</v>
      </c>
      <c r="J808" s="1">
        <v>42742</v>
      </c>
      <c r="K808" s="1">
        <v>42742</v>
      </c>
      <c r="L808" s="1">
        <v>42742</v>
      </c>
      <c r="M808" s="1">
        <v>42772</v>
      </c>
      <c r="N808">
        <v>216</v>
      </c>
      <c r="O808" t="s">
        <v>75</v>
      </c>
      <c r="P808" t="s">
        <v>766</v>
      </c>
      <c r="Q808" t="s">
        <v>767</v>
      </c>
      <c r="R808" t="s">
        <v>78</v>
      </c>
      <c r="S808" t="s">
        <v>125</v>
      </c>
      <c r="T808" t="s">
        <v>80</v>
      </c>
      <c r="U808" t="s">
        <v>80</v>
      </c>
      <c r="V808" t="s">
        <v>131</v>
      </c>
      <c r="W808" t="s">
        <v>131</v>
      </c>
      <c r="X808" t="s">
        <v>132</v>
      </c>
      <c r="Y808" t="s">
        <v>132</v>
      </c>
      <c r="Z808" t="s">
        <v>83</v>
      </c>
      <c r="AA808" t="s">
        <v>84</v>
      </c>
      <c r="AB808" t="s">
        <v>84</v>
      </c>
      <c r="AC808" t="s">
        <v>86</v>
      </c>
      <c r="AD808" t="s">
        <v>86</v>
      </c>
      <c r="AE808" t="s">
        <v>767</v>
      </c>
      <c r="AF808" t="s">
        <v>768</v>
      </c>
      <c r="AG808" t="s">
        <v>78</v>
      </c>
      <c r="AH808" t="s">
        <v>78</v>
      </c>
      <c r="AI808" t="s">
        <v>769</v>
      </c>
      <c r="AJ808" t="s">
        <v>136</v>
      </c>
      <c r="AK808" t="s">
        <v>770</v>
      </c>
      <c r="AL808" t="s">
        <v>91</v>
      </c>
      <c r="AM808" t="s">
        <v>86</v>
      </c>
      <c r="AN808" t="s">
        <v>767</v>
      </c>
      <c r="AO808" t="s">
        <v>768</v>
      </c>
      <c r="AP808" t="s">
        <v>78</v>
      </c>
      <c r="AQ808" t="s">
        <v>78</v>
      </c>
      <c r="AR808" t="s">
        <v>769</v>
      </c>
      <c r="AS808" t="s">
        <v>136</v>
      </c>
      <c r="AT808" t="s">
        <v>770</v>
      </c>
      <c r="AU808" t="s">
        <v>91</v>
      </c>
      <c r="AV808">
        <v>42.7</v>
      </c>
      <c r="AW808">
        <v>0</v>
      </c>
      <c r="AX808">
        <v>39.9</v>
      </c>
      <c r="AY808">
        <v>0</v>
      </c>
      <c r="AZ808">
        <v>0</v>
      </c>
      <c r="BA808">
        <v>2.8</v>
      </c>
      <c r="BB808" t="s">
        <v>92</v>
      </c>
      <c r="BC808" s="1">
        <v>42742</v>
      </c>
      <c r="BD808" s="1">
        <v>42742</v>
      </c>
      <c r="BE808" t="s">
        <v>125</v>
      </c>
      <c r="BF808" t="s">
        <v>78</v>
      </c>
      <c r="BG808" t="s">
        <v>78</v>
      </c>
      <c r="BH808">
        <v>16384</v>
      </c>
      <c r="BI808">
        <v>0</v>
      </c>
      <c r="BJ808" t="s">
        <v>94</v>
      </c>
      <c r="BK808" t="s">
        <v>159</v>
      </c>
      <c r="BL808" t="s">
        <v>160</v>
      </c>
      <c r="BM808">
        <v>2</v>
      </c>
      <c r="BN808" t="s">
        <v>97</v>
      </c>
      <c r="BO808">
        <v>1</v>
      </c>
      <c r="BP808">
        <v>2</v>
      </c>
      <c r="BQ808">
        <v>19.95</v>
      </c>
      <c r="BR808">
        <v>39.9</v>
      </c>
      <c r="BS808" t="s">
        <v>98</v>
      </c>
      <c r="BT808">
        <v>0</v>
      </c>
      <c r="BU808">
        <v>0</v>
      </c>
      <c r="BV808">
        <v>0</v>
      </c>
      <c r="BW808">
        <v>5.98</v>
      </c>
      <c r="BX808">
        <v>11.96</v>
      </c>
      <c r="BY808">
        <v>27.94</v>
      </c>
      <c r="BZ808">
        <v>70.025062656641595</v>
      </c>
      <c r="CA808" t="s">
        <v>99</v>
      </c>
      <c r="CB808" t="s">
        <v>78</v>
      </c>
    </row>
    <row r="809" spans="1:80" x14ac:dyDescent="0.25">
      <c r="A809" t="s">
        <v>1331</v>
      </c>
      <c r="B809" t="s">
        <v>202</v>
      </c>
      <c r="C809">
        <f>YEAR(Table_cherry_TWO_View_VY_SOP_Detail[[#This Row],[Document_Date]])</f>
        <v>2017</v>
      </c>
      <c r="D809">
        <f>MONTH(Table_cherry_TWO_View_VY_SOP_Detail[[#This Row],[Document_Date]])</f>
        <v>1</v>
      </c>
      <c r="E809" t="str">
        <f>TEXT(Table_cherry_TWO_View_VY_SOP_Detail[[#This Row],[Document_Date]], "yyyy-MMM")</f>
        <v>2017-Jan</v>
      </c>
      <c r="F809" s="3">
        <f>WEEKDAY(Table_cherry_TWO_View_VY_SOP_Detail[[#This Row],[Document_Date]])</f>
        <v>7</v>
      </c>
      <c r="G809">
        <f>WEEKNUM(Table_cherry_TWO_View_VY_SOP_Detail[[#This Row],[Document_Date]])</f>
        <v>1</v>
      </c>
      <c r="H809">
        <f ca="1">_xlfn.DAYS(Table_cherry_TWO_View_VY_SOP_Detail[[#This Row],[Due_Date]], Table_cherry_TWO_View_VY_SOP_Detail[[#This Row],[Today]])</f>
        <v>1233</v>
      </c>
      <c r="I809" s="2">
        <f t="shared" ca="1" si="12"/>
        <v>41539</v>
      </c>
      <c r="J809" s="1">
        <v>42742</v>
      </c>
      <c r="K809" s="1">
        <v>42742</v>
      </c>
      <c r="L809" s="1">
        <v>42742</v>
      </c>
      <c r="M809" s="1">
        <v>42772</v>
      </c>
      <c r="N809">
        <v>217</v>
      </c>
      <c r="O809" t="s">
        <v>75</v>
      </c>
      <c r="P809" t="s">
        <v>142</v>
      </c>
      <c r="Q809" t="s">
        <v>143</v>
      </c>
      <c r="R809" t="s">
        <v>78</v>
      </c>
      <c r="S809" t="s">
        <v>125</v>
      </c>
      <c r="T809" t="s">
        <v>80</v>
      </c>
      <c r="U809" t="s">
        <v>311</v>
      </c>
      <c r="V809" t="s">
        <v>104</v>
      </c>
      <c r="W809" t="s">
        <v>104</v>
      </c>
      <c r="X809" t="s">
        <v>105</v>
      </c>
      <c r="Y809" t="s">
        <v>105</v>
      </c>
      <c r="Z809" t="s">
        <v>83</v>
      </c>
      <c r="AA809" t="s">
        <v>145</v>
      </c>
      <c r="AB809" t="s">
        <v>145</v>
      </c>
      <c r="AC809" t="s">
        <v>86</v>
      </c>
      <c r="AD809" t="s">
        <v>80</v>
      </c>
      <c r="AE809" t="s">
        <v>143</v>
      </c>
      <c r="AF809" t="s">
        <v>146</v>
      </c>
      <c r="AG809" t="s">
        <v>78</v>
      </c>
      <c r="AH809" t="s">
        <v>78</v>
      </c>
      <c r="AI809" t="s">
        <v>147</v>
      </c>
      <c r="AJ809" t="s">
        <v>148</v>
      </c>
      <c r="AK809" t="s">
        <v>149</v>
      </c>
      <c r="AL809" t="s">
        <v>91</v>
      </c>
      <c r="AM809" t="s">
        <v>80</v>
      </c>
      <c r="AN809" t="s">
        <v>143</v>
      </c>
      <c r="AO809" t="s">
        <v>146</v>
      </c>
      <c r="AP809" t="s">
        <v>78</v>
      </c>
      <c r="AQ809" t="s">
        <v>78</v>
      </c>
      <c r="AR809" t="s">
        <v>147</v>
      </c>
      <c r="AS809" t="s">
        <v>148</v>
      </c>
      <c r="AT809" t="s">
        <v>149</v>
      </c>
      <c r="AU809" t="s">
        <v>91</v>
      </c>
      <c r="AV809">
        <v>406.5</v>
      </c>
      <c r="AW809">
        <v>0</v>
      </c>
      <c r="AX809">
        <v>379.9</v>
      </c>
      <c r="AY809">
        <v>0</v>
      </c>
      <c r="AZ809">
        <v>0</v>
      </c>
      <c r="BA809">
        <v>26.6</v>
      </c>
      <c r="BB809" t="s">
        <v>92</v>
      </c>
      <c r="BC809" s="1">
        <v>42742</v>
      </c>
      <c r="BD809" s="1">
        <v>42742</v>
      </c>
      <c r="BE809" t="s">
        <v>125</v>
      </c>
      <c r="BF809" t="s">
        <v>78</v>
      </c>
      <c r="BG809" t="s">
        <v>78</v>
      </c>
      <c r="BH809">
        <v>16384</v>
      </c>
      <c r="BI809">
        <v>0</v>
      </c>
      <c r="BJ809" t="s">
        <v>94</v>
      </c>
      <c r="BK809" t="s">
        <v>245</v>
      </c>
      <c r="BL809" t="s">
        <v>246</v>
      </c>
      <c r="BM809">
        <v>2</v>
      </c>
      <c r="BN809" t="s">
        <v>97</v>
      </c>
      <c r="BO809">
        <v>1</v>
      </c>
      <c r="BP809">
        <v>2</v>
      </c>
      <c r="BQ809">
        <v>189.95</v>
      </c>
      <c r="BR809">
        <v>379.9</v>
      </c>
      <c r="BS809" t="s">
        <v>98</v>
      </c>
      <c r="BT809">
        <v>0</v>
      </c>
      <c r="BU809">
        <v>0</v>
      </c>
      <c r="BV809">
        <v>0</v>
      </c>
      <c r="BW809">
        <v>93.55</v>
      </c>
      <c r="BX809">
        <v>187.1</v>
      </c>
      <c r="BY809">
        <v>192.8</v>
      </c>
      <c r="BZ809">
        <v>50.75019742037378</v>
      </c>
      <c r="CA809" t="s">
        <v>221</v>
      </c>
      <c r="CB809" t="s">
        <v>222</v>
      </c>
    </row>
    <row r="810" spans="1:80" x14ac:dyDescent="0.25">
      <c r="A810" t="s">
        <v>1332</v>
      </c>
      <c r="B810" t="s">
        <v>202</v>
      </c>
      <c r="C810">
        <f>YEAR(Table_cherry_TWO_View_VY_SOP_Detail[[#This Row],[Document_Date]])</f>
        <v>2017</v>
      </c>
      <c r="D810">
        <f>MONTH(Table_cherry_TWO_View_VY_SOP_Detail[[#This Row],[Document_Date]])</f>
        <v>1</v>
      </c>
      <c r="E810" t="str">
        <f>TEXT(Table_cherry_TWO_View_VY_SOP_Detail[[#This Row],[Document_Date]], "yyyy-MMM")</f>
        <v>2017-Jan</v>
      </c>
      <c r="F810" s="3">
        <f>WEEKDAY(Table_cherry_TWO_View_VY_SOP_Detail[[#This Row],[Document_Date]])</f>
        <v>1</v>
      </c>
      <c r="G810">
        <f>WEEKNUM(Table_cherry_TWO_View_VY_SOP_Detail[[#This Row],[Document_Date]])</f>
        <v>2</v>
      </c>
      <c r="H810">
        <f ca="1">_xlfn.DAYS(Table_cherry_TWO_View_VY_SOP_Detail[[#This Row],[Due_Date]], Table_cherry_TWO_View_VY_SOP_Detail[[#This Row],[Today]])</f>
        <v>1234</v>
      </c>
      <c r="I810" s="2">
        <f t="shared" ca="1" si="12"/>
        <v>41539</v>
      </c>
      <c r="J810" s="1">
        <v>42743</v>
      </c>
      <c r="K810" s="1">
        <v>42743</v>
      </c>
      <c r="L810" s="1">
        <v>42743</v>
      </c>
      <c r="M810" s="1">
        <v>42773</v>
      </c>
      <c r="N810">
        <v>218</v>
      </c>
      <c r="O810" t="s">
        <v>75</v>
      </c>
      <c r="P810" t="s">
        <v>142</v>
      </c>
      <c r="Q810" t="s">
        <v>143</v>
      </c>
      <c r="R810" t="s">
        <v>78</v>
      </c>
      <c r="S810" t="s">
        <v>125</v>
      </c>
      <c r="T810" t="s">
        <v>80</v>
      </c>
      <c r="U810" t="s">
        <v>80</v>
      </c>
      <c r="V810" t="s">
        <v>104</v>
      </c>
      <c r="W810" t="s">
        <v>104</v>
      </c>
      <c r="X810" t="s">
        <v>105</v>
      </c>
      <c r="Y810" t="s">
        <v>105</v>
      </c>
      <c r="Z810" t="s">
        <v>83</v>
      </c>
      <c r="AA810" t="s">
        <v>145</v>
      </c>
      <c r="AB810" t="s">
        <v>145</v>
      </c>
      <c r="AC810" t="s">
        <v>86</v>
      </c>
      <c r="AD810" t="s">
        <v>80</v>
      </c>
      <c r="AE810" t="s">
        <v>143</v>
      </c>
      <c r="AF810" t="s">
        <v>146</v>
      </c>
      <c r="AG810" t="s">
        <v>78</v>
      </c>
      <c r="AH810" t="s">
        <v>78</v>
      </c>
      <c r="AI810" t="s">
        <v>147</v>
      </c>
      <c r="AJ810" t="s">
        <v>148</v>
      </c>
      <c r="AK810" t="s">
        <v>149</v>
      </c>
      <c r="AL810" t="s">
        <v>91</v>
      </c>
      <c r="AM810" t="s">
        <v>80</v>
      </c>
      <c r="AN810" t="s">
        <v>143</v>
      </c>
      <c r="AO810" t="s">
        <v>146</v>
      </c>
      <c r="AP810" t="s">
        <v>78</v>
      </c>
      <c r="AQ810" t="s">
        <v>78</v>
      </c>
      <c r="AR810" t="s">
        <v>147</v>
      </c>
      <c r="AS810" t="s">
        <v>148</v>
      </c>
      <c r="AT810" t="s">
        <v>149</v>
      </c>
      <c r="AU810" t="s">
        <v>91</v>
      </c>
      <c r="AV810">
        <v>53.24</v>
      </c>
      <c r="AW810">
        <v>0</v>
      </c>
      <c r="AX810">
        <v>49.75</v>
      </c>
      <c r="AY810">
        <v>0</v>
      </c>
      <c r="AZ810">
        <v>0</v>
      </c>
      <c r="BA810">
        <v>3.49</v>
      </c>
      <c r="BB810" t="s">
        <v>92</v>
      </c>
      <c r="BC810" s="1">
        <v>42743</v>
      </c>
      <c r="BD810" s="1">
        <v>42743</v>
      </c>
      <c r="BE810" t="s">
        <v>125</v>
      </c>
      <c r="BF810" t="s">
        <v>78</v>
      </c>
      <c r="BG810" t="s">
        <v>78</v>
      </c>
      <c r="BH810">
        <v>16384</v>
      </c>
      <c r="BI810">
        <v>0</v>
      </c>
      <c r="BJ810" t="s">
        <v>94</v>
      </c>
      <c r="BK810" t="s">
        <v>253</v>
      </c>
      <c r="BL810" t="s">
        <v>254</v>
      </c>
      <c r="BM810">
        <v>5</v>
      </c>
      <c r="BN810" t="s">
        <v>97</v>
      </c>
      <c r="BO810">
        <v>1</v>
      </c>
      <c r="BP810">
        <v>5</v>
      </c>
      <c r="BQ810">
        <v>9.9499999999999993</v>
      </c>
      <c r="BR810">
        <v>49.75</v>
      </c>
      <c r="BS810" t="s">
        <v>98</v>
      </c>
      <c r="BT810">
        <v>0</v>
      </c>
      <c r="BU810">
        <v>0</v>
      </c>
      <c r="BV810">
        <v>0</v>
      </c>
      <c r="BW810">
        <v>3.29</v>
      </c>
      <c r="BX810">
        <v>16.45</v>
      </c>
      <c r="BY810">
        <v>33.299999999999997</v>
      </c>
      <c r="BZ810">
        <v>66.934673366834176</v>
      </c>
      <c r="CA810" t="s">
        <v>99</v>
      </c>
      <c r="CB810" t="s">
        <v>78</v>
      </c>
    </row>
    <row r="811" spans="1:80" x14ac:dyDescent="0.25">
      <c r="A811" t="s">
        <v>1333</v>
      </c>
      <c r="B811" t="s">
        <v>202</v>
      </c>
      <c r="C811">
        <f>YEAR(Table_cherry_TWO_View_VY_SOP_Detail[[#This Row],[Document_Date]])</f>
        <v>2017</v>
      </c>
      <c r="D811">
        <f>MONTH(Table_cherry_TWO_View_VY_SOP_Detail[[#This Row],[Document_Date]])</f>
        <v>1</v>
      </c>
      <c r="E811" t="str">
        <f>TEXT(Table_cherry_TWO_View_VY_SOP_Detail[[#This Row],[Document_Date]], "yyyy-MMM")</f>
        <v>2017-Jan</v>
      </c>
      <c r="F811" s="3">
        <f>WEEKDAY(Table_cherry_TWO_View_VY_SOP_Detail[[#This Row],[Document_Date]])</f>
        <v>1</v>
      </c>
      <c r="G811">
        <f>WEEKNUM(Table_cherry_TWO_View_VY_SOP_Detail[[#This Row],[Document_Date]])</f>
        <v>2</v>
      </c>
      <c r="H811">
        <f ca="1">_xlfn.DAYS(Table_cherry_TWO_View_VY_SOP_Detail[[#This Row],[Due_Date]], Table_cherry_TWO_View_VY_SOP_Detail[[#This Row],[Today]])</f>
        <v>1234</v>
      </c>
      <c r="I811" s="2">
        <f t="shared" ca="1" si="12"/>
        <v>41539</v>
      </c>
      <c r="J811" s="1">
        <v>42743</v>
      </c>
      <c r="K811" s="1">
        <v>42743</v>
      </c>
      <c r="L811" s="1">
        <v>42743</v>
      </c>
      <c r="M811" s="1">
        <v>42773</v>
      </c>
      <c r="N811">
        <v>219</v>
      </c>
      <c r="O811" t="s">
        <v>75</v>
      </c>
      <c r="P811" t="s">
        <v>142</v>
      </c>
      <c r="Q811" t="s">
        <v>143</v>
      </c>
      <c r="R811" t="s">
        <v>78</v>
      </c>
      <c r="S811" t="s">
        <v>125</v>
      </c>
      <c r="T811" t="s">
        <v>80</v>
      </c>
      <c r="U811" t="s">
        <v>80</v>
      </c>
      <c r="V811" t="s">
        <v>104</v>
      </c>
      <c r="W811" t="s">
        <v>104</v>
      </c>
      <c r="X811" t="s">
        <v>105</v>
      </c>
      <c r="Y811" t="s">
        <v>105</v>
      </c>
      <c r="Z811" t="s">
        <v>83</v>
      </c>
      <c r="AA811" t="s">
        <v>145</v>
      </c>
      <c r="AB811" t="s">
        <v>145</v>
      </c>
      <c r="AC811" t="s">
        <v>86</v>
      </c>
      <c r="AD811" t="s">
        <v>80</v>
      </c>
      <c r="AE811" t="s">
        <v>143</v>
      </c>
      <c r="AF811" t="s">
        <v>146</v>
      </c>
      <c r="AG811" t="s">
        <v>78</v>
      </c>
      <c r="AH811" t="s">
        <v>78</v>
      </c>
      <c r="AI811" t="s">
        <v>147</v>
      </c>
      <c r="AJ811" t="s">
        <v>148</v>
      </c>
      <c r="AK811" t="s">
        <v>149</v>
      </c>
      <c r="AL811" t="s">
        <v>91</v>
      </c>
      <c r="AM811" t="s">
        <v>80</v>
      </c>
      <c r="AN811" t="s">
        <v>143</v>
      </c>
      <c r="AO811" t="s">
        <v>146</v>
      </c>
      <c r="AP811" t="s">
        <v>78</v>
      </c>
      <c r="AQ811" t="s">
        <v>78</v>
      </c>
      <c r="AR811" t="s">
        <v>147</v>
      </c>
      <c r="AS811" t="s">
        <v>148</v>
      </c>
      <c r="AT811" t="s">
        <v>149</v>
      </c>
      <c r="AU811" t="s">
        <v>91</v>
      </c>
      <c r="AV811">
        <v>53.24</v>
      </c>
      <c r="AW811">
        <v>0</v>
      </c>
      <c r="AX811">
        <v>49.75</v>
      </c>
      <c r="AY811">
        <v>0</v>
      </c>
      <c r="AZ811">
        <v>0</v>
      </c>
      <c r="BA811">
        <v>3.49</v>
      </c>
      <c r="BB811" t="s">
        <v>92</v>
      </c>
      <c r="BC811" s="1">
        <v>42743</v>
      </c>
      <c r="BD811" s="1">
        <v>42743</v>
      </c>
      <c r="BE811" t="s">
        <v>125</v>
      </c>
      <c r="BF811" t="s">
        <v>78</v>
      </c>
      <c r="BG811" t="s">
        <v>78</v>
      </c>
      <c r="BH811">
        <v>16384</v>
      </c>
      <c r="BI811">
        <v>0</v>
      </c>
      <c r="BJ811" t="s">
        <v>94</v>
      </c>
      <c r="BK811" t="s">
        <v>339</v>
      </c>
      <c r="BL811" t="s">
        <v>340</v>
      </c>
      <c r="BM811">
        <v>5</v>
      </c>
      <c r="BN811" t="s">
        <v>97</v>
      </c>
      <c r="BO811">
        <v>1</v>
      </c>
      <c r="BP811">
        <v>5</v>
      </c>
      <c r="BQ811">
        <v>9.9499999999999993</v>
      </c>
      <c r="BR811">
        <v>49.75</v>
      </c>
      <c r="BS811" t="s">
        <v>98</v>
      </c>
      <c r="BT811">
        <v>0</v>
      </c>
      <c r="BU811">
        <v>0</v>
      </c>
      <c r="BV811">
        <v>0</v>
      </c>
      <c r="BW811">
        <v>4.55</v>
      </c>
      <c r="BX811">
        <v>22.75</v>
      </c>
      <c r="BY811">
        <v>27</v>
      </c>
      <c r="BZ811">
        <v>54.2713567839196</v>
      </c>
      <c r="CA811" t="s">
        <v>99</v>
      </c>
      <c r="CB811" t="s">
        <v>78</v>
      </c>
    </row>
    <row r="812" spans="1:80" x14ac:dyDescent="0.25">
      <c r="A812" t="s">
        <v>1334</v>
      </c>
      <c r="B812" t="s">
        <v>202</v>
      </c>
      <c r="C812">
        <f>YEAR(Table_cherry_TWO_View_VY_SOP_Detail[[#This Row],[Document_Date]])</f>
        <v>2017</v>
      </c>
      <c r="D812">
        <f>MONTH(Table_cherry_TWO_View_VY_SOP_Detail[[#This Row],[Document_Date]])</f>
        <v>1</v>
      </c>
      <c r="E812" t="str">
        <f>TEXT(Table_cherry_TWO_View_VY_SOP_Detail[[#This Row],[Document_Date]], "yyyy-MMM")</f>
        <v>2017-Jan</v>
      </c>
      <c r="F812" s="3">
        <f>WEEKDAY(Table_cherry_TWO_View_VY_SOP_Detail[[#This Row],[Document_Date]])</f>
        <v>3</v>
      </c>
      <c r="G812">
        <f>WEEKNUM(Table_cherry_TWO_View_VY_SOP_Detail[[#This Row],[Document_Date]])</f>
        <v>2</v>
      </c>
      <c r="H812">
        <f ca="1">_xlfn.DAYS(Table_cherry_TWO_View_VY_SOP_Detail[[#This Row],[Due_Date]], Table_cherry_TWO_View_VY_SOP_Detail[[#This Row],[Today]])</f>
        <v>1236</v>
      </c>
      <c r="I812" s="2">
        <f t="shared" ca="1" si="12"/>
        <v>41539</v>
      </c>
      <c r="J812" s="1">
        <v>42745</v>
      </c>
      <c r="K812" s="1">
        <v>42745</v>
      </c>
      <c r="L812" s="1">
        <v>42745</v>
      </c>
      <c r="M812" s="1">
        <v>42775</v>
      </c>
      <c r="N812">
        <v>220</v>
      </c>
      <c r="O812" t="s">
        <v>75</v>
      </c>
      <c r="P812" t="s">
        <v>76</v>
      </c>
      <c r="Q812" t="s">
        <v>77</v>
      </c>
      <c r="R812" t="s">
        <v>78</v>
      </c>
      <c r="S812" t="s">
        <v>125</v>
      </c>
      <c r="T812" t="s">
        <v>80</v>
      </c>
      <c r="U812" t="s">
        <v>80</v>
      </c>
      <c r="V812" t="s">
        <v>81</v>
      </c>
      <c r="W812" t="s">
        <v>81</v>
      </c>
      <c r="X812" t="s">
        <v>82</v>
      </c>
      <c r="Y812" t="s">
        <v>82</v>
      </c>
      <c r="Z812" t="s">
        <v>83</v>
      </c>
      <c r="AA812" t="s">
        <v>84</v>
      </c>
      <c r="AB812" t="s">
        <v>84</v>
      </c>
      <c r="AC812" t="s">
        <v>85</v>
      </c>
      <c r="AD812" t="s">
        <v>86</v>
      </c>
      <c r="AE812" t="s">
        <v>77</v>
      </c>
      <c r="AF812" t="s">
        <v>87</v>
      </c>
      <c r="AG812" t="s">
        <v>78</v>
      </c>
      <c r="AH812" t="s">
        <v>78</v>
      </c>
      <c r="AI812" t="s">
        <v>88</v>
      </c>
      <c r="AJ812" t="s">
        <v>89</v>
      </c>
      <c r="AK812" t="s">
        <v>90</v>
      </c>
      <c r="AL812" t="s">
        <v>91</v>
      </c>
      <c r="AM812" t="s">
        <v>86</v>
      </c>
      <c r="AN812" t="s">
        <v>77</v>
      </c>
      <c r="AO812" t="s">
        <v>87</v>
      </c>
      <c r="AP812" t="s">
        <v>78</v>
      </c>
      <c r="AQ812" t="s">
        <v>78</v>
      </c>
      <c r="AR812" t="s">
        <v>88</v>
      </c>
      <c r="AS812" t="s">
        <v>89</v>
      </c>
      <c r="AT812" t="s">
        <v>90</v>
      </c>
      <c r="AU812" t="s">
        <v>91</v>
      </c>
      <c r="AV812">
        <v>203.25</v>
      </c>
      <c r="AW812">
        <v>0</v>
      </c>
      <c r="AX812">
        <v>189.95</v>
      </c>
      <c r="AY812">
        <v>0</v>
      </c>
      <c r="AZ812">
        <v>0</v>
      </c>
      <c r="BA812">
        <v>13.3</v>
      </c>
      <c r="BB812" t="s">
        <v>92</v>
      </c>
      <c r="BC812" s="1">
        <v>42745</v>
      </c>
      <c r="BD812" s="1">
        <v>42745</v>
      </c>
      <c r="BE812" t="s">
        <v>125</v>
      </c>
      <c r="BF812" t="s">
        <v>78</v>
      </c>
      <c r="BG812" t="s">
        <v>78</v>
      </c>
      <c r="BH812">
        <v>16384</v>
      </c>
      <c r="BI812">
        <v>0</v>
      </c>
      <c r="BJ812" t="s">
        <v>94</v>
      </c>
      <c r="BK812" t="s">
        <v>219</v>
      </c>
      <c r="BL812" t="s">
        <v>220</v>
      </c>
      <c r="BM812">
        <v>1</v>
      </c>
      <c r="BN812" t="s">
        <v>97</v>
      </c>
      <c r="BO812">
        <v>1</v>
      </c>
      <c r="BP812">
        <v>1</v>
      </c>
      <c r="BQ812">
        <v>189.95</v>
      </c>
      <c r="BR812">
        <v>189.95</v>
      </c>
      <c r="BS812" t="s">
        <v>98</v>
      </c>
      <c r="BT812">
        <v>0</v>
      </c>
      <c r="BU812">
        <v>0</v>
      </c>
      <c r="BV812">
        <v>0</v>
      </c>
      <c r="BW812">
        <v>92.59</v>
      </c>
      <c r="BX812">
        <v>92.59</v>
      </c>
      <c r="BY812">
        <v>97.36</v>
      </c>
      <c r="BZ812">
        <v>51.255593577257173</v>
      </c>
      <c r="CA812" t="s">
        <v>221</v>
      </c>
      <c r="CB812" t="s">
        <v>222</v>
      </c>
    </row>
    <row r="813" spans="1:80" x14ac:dyDescent="0.25">
      <c r="A813" t="s">
        <v>1335</v>
      </c>
      <c r="B813" t="s">
        <v>202</v>
      </c>
      <c r="C813">
        <f>YEAR(Table_cherry_TWO_View_VY_SOP_Detail[[#This Row],[Document_Date]])</f>
        <v>2017</v>
      </c>
      <c r="D813">
        <f>MONTH(Table_cherry_TWO_View_VY_SOP_Detail[[#This Row],[Document_Date]])</f>
        <v>1</v>
      </c>
      <c r="E813" t="str">
        <f>TEXT(Table_cherry_TWO_View_VY_SOP_Detail[[#This Row],[Document_Date]], "yyyy-MMM")</f>
        <v>2017-Jan</v>
      </c>
      <c r="F813" s="3">
        <f>WEEKDAY(Table_cherry_TWO_View_VY_SOP_Detail[[#This Row],[Document_Date]])</f>
        <v>4</v>
      </c>
      <c r="G813">
        <f>WEEKNUM(Table_cherry_TWO_View_VY_SOP_Detail[[#This Row],[Document_Date]])</f>
        <v>2</v>
      </c>
      <c r="H813">
        <f ca="1">_xlfn.DAYS(Table_cherry_TWO_View_VY_SOP_Detail[[#This Row],[Due_Date]], Table_cherry_TWO_View_VY_SOP_Detail[[#This Row],[Today]])</f>
        <v>1237</v>
      </c>
      <c r="I813" s="2">
        <f t="shared" ca="1" si="12"/>
        <v>41539</v>
      </c>
      <c r="J813" s="1">
        <v>42746</v>
      </c>
      <c r="K813" s="1">
        <v>42746</v>
      </c>
      <c r="L813" s="1">
        <v>42746</v>
      </c>
      <c r="M813" s="1">
        <v>42776</v>
      </c>
      <c r="N813">
        <v>221</v>
      </c>
      <c r="O813" t="s">
        <v>75</v>
      </c>
      <c r="P813" t="s">
        <v>316</v>
      </c>
      <c r="Q813" t="s">
        <v>317</v>
      </c>
      <c r="R813" t="s">
        <v>78</v>
      </c>
      <c r="S813" t="s">
        <v>125</v>
      </c>
      <c r="T813" t="s">
        <v>80</v>
      </c>
      <c r="U813" t="s">
        <v>80</v>
      </c>
      <c r="V813" t="s">
        <v>318</v>
      </c>
      <c r="W813" t="s">
        <v>318</v>
      </c>
      <c r="X813" t="s">
        <v>319</v>
      </c>
      <c r="Y813" t="s">
        <v>319</v>
      </c>
      <c r="Z813" t="s">
        <v>83</v>
      </c>
      <c r="AA813" t="s">
        <v>84</v>
      </c>
      <c r="AB813" t="s">
        <v>84</v>
      </c>
      <c r="AC813" t="s">
        <v>85</v>
      </c>
      <c r="AD813" t="s">
        <v>86</v>
      </c>
      <c r="AE813" t="s">
        <v>317</v>
      </c>
      <c r="AF813" t="s">
        <v>320</v>
      </c>
      <c r="AG813" t="s">
        <v>78</v>
      </c>
      <c r="AH813" t="s">
        <v>78</v>
      </c>
      <c r="AI813" t="s">
        <v>321</v>
      </c>
      <c r="AJ813" t="s">
        <v>322</v>
      </c>
      <c r="AK813" t="s">
        <v>323</v>
      </c>
      <c r="AL813" t="s">
        <v>124</v>
      </c>
      <c r="AM813" t="s">
        <v>86</v>
      </c>
      <c r="AN813" t="s">
        <v>317</v>
      </c>
      <c r="AO813" t="s">
        <v>320</v>
      </c>
      <c r="AP813" t="s">
        <v>78</v>
      </c>
      <c r="AQ813" t="s">
        <v>78</v>
      </c>
      <c r="AR813" t="s">
        <v>321</v>
      </c>
      <c r="AS813" t="s">
        <v>322</v>
      </c>
      <c r="AT813" t="s">
        <v>323</v>
      </c>
      <c r="AU813" t="s">
        <v>124</v>
      </c>
      <c r="AV813">
        <v>652.65</v>
      </c>
      <c r="AW813">
        <v>0</v>
      </c>
      <c r="AX813">
        <v>609.95000000000005</v>
      </c>
      <c r="AY813">
        <v>0</v>
      </c>
      <c r="AZ813">
        <v>0</v>
      </c>
      <c r="BA813">
        <v>42.7</v>
      </c>
      <c r="BB813" t="s">
        <v>92</v>
      </c>
      <c r="BC813" s="1">
        <v>42746</v>
      </c>
      <c r="BD813" s="1">
        <v>42746</v>
      </c>
      <c r="BE813" t="s">
        <v>125</v>
      </c>
      <c r="BF813" t="s">
        <v>78</v>
      </c>
      <c r="BG813" t="s">
        <v>78</v>
      </c>
      <c r="BH813">
        <v>16384</v>
      </c>
      <c r="BI813">
        <v>0</v>
      </c>
      <c r="BJ813" t="s">
        <v>94</v>
      </c>
      <c r="BK813" t="s">
        <v>234</v>
      </c>
      <c r="BL813" t="s">
        <v>235</v>
      </c>
      <c r="BM813">
        <v>1</v>
      </c>
      <c r="BN813" t="s">
        <v>97</v>
      </c>
      <c r="BO813">
        <v>1</v>
      </c>
      <c r="BP813">
        <v>1</v>
      </c>
      <c r="BQ813">
        <v>609.95000000000005</v>
      </c>
      <c r="BR813">
        <v>609.95000000000005</v>
      </c>
      <c r="BS813" t="s">
        <v>98</v>
      </c>
      <c r="BT813">
        <v>0</v>
      </c>
      <c r="BU813">
        <v>0</v>
      </c>
      <c r="BV813">
        <v>0</v>
      </c>
      <c r="BW813">
        <v>303.85000000000002</v>
      </c>
      <c r="BX813">
        <v>303.85000000000002</v>
      </c>
      <c r="BY813">
        <v>306.10000000000002</v>
      </c>
      <c r="BZ813">
        <v>50.18444134765145</v>
      </c>
      <c r="CA813" t="s">
        <v>99</v>
      </c>
      <c r="CB813" t="s">
        <v>78</v>
      </c>
    </row>
    <row r="814" spans="1:80" x14ac:dyDescent="0.25">
      <c r="A814" t="s">
        <v>1336</v>
      </c>
      <c r="B814" t="s">
        <v>202</v>
      </c>
      <c r="C814">
        <f>YEAR(Table_cherry_TWO_View_VY_SOP_Detail[[#This Row],[Document_Date]])</f>
        <v>2017</v>
      </c>
      <c r="D814">
        <f>MONTH(Table_cherry_TWO_View_VY_SOP_Detail[[#This Row],[Document_Date]])</f>
        <v>1</v>
      </c>
      <c r="E814" t="str">
        <f>TEXT(Table_cherry_TWO_View_VY_SOP_Detail[[#This Row],[Document_Date]], "yyyy-MMM")</f>
        <v>2017-Jan</v>
      </c>
      <c r="F814" s="3">
        <f>WEEKDAY(Table_cherry_TWO_View_VY_SOP_Detail[[#This Row],[Document_Date]])</f>
        <v>5</v>
      </c>
      <c r="G814">
        <f>WEEKNUM(Table_cherry_TWO_View_VY_SOP_Detail[[#This Row],[Document_Date]])</f>
        <v>2</v>
      </c>
      <c r="H814">
        <f ca="1">_xlfn.DAYS(Table_cherry_TWO_View_VY_SOP_Detail[[#This Row],[Due_Date]], Table_cherry_TWO_View_VY_SOP_Detail[[#This Row],[Today]])</f>
        <v>1238</v>
      </c>
      <c r="I814" s="2">
        <f t="shared" ca="1" si="12"/>
        <v>41539</v>
      </c>
      <c r="J814" s="1">
        <v>42747</v>
      </c>
      <c r="K814" s="1">
        <v>42747</v>
      </c>
      <c r="L814" s="1">
        <v>42747</v>
      </c>
      <c r="M814" s="1">
        <v>42777</v>
      </c>
      <c r="N814">
        <v>222</v>
      </c>
      <c r="O814" t="s">
        <v>75</v>
      </c>
      <c r="P814" t="s">
        <v>309</v>
      </c>
      <c r="Q814" t="s">
        <v>310</v>
      </c>
      <c r="R814" t="s">
        <v>78</v>
      </c>
      <c r="S814" t="s">
        <v>125</v>
      </c>
      <c r="T814" t="s">
        <v>80</v>
      </c>
      <c r="U814" t="s">
        <v>80</v>
      </c>
      <c r="V814" t="s">
        <v>267</v>
      </c>
      <c r="W814" t="s">
        <v>267</v>
      </c>
      <c r="X814" t="s">
        <v>268</v>
      </c>
      <c r="Y814" t="s">
        <v>268</v>
      </c>
      <c r="Z814" t="s">
        <v>83</v>
      </c>
      <c r="AA814" t="s">
        <v>84</v>
      </c>
      <c r="AB814" t="s">
        <v>84</v>
      </c>
      <c r="AC814" t="s">
        <v>86</v>
      </c>
      <c r="AD814" t="s">
        <v>86</v>
      </c>
      <c r="AE814" t="s">
        <v>310</v>
      </c>
      <c r="AF814" t="s">
        <v>312</v>
      </c>
      <c r="AG814" t="s">
        <v>78</v>
      </c>
      <c r="AH814" t="s">
        <v>78</v>
      </c>
      <c r="AI814" t="s">
        <v>313</v>
      </c>
      <c r="AJ814" t="s">
        <v>278</v>
      </c>
      <c r="AK814" t="s">
        <v>314</v>
      </c>
      <c r="AL814" t="s">
        <v>91</v>
      </c>
      <c r="AM814" t="s">
        <v>86</v>
      </c>
      <c r="AN814" t="s">
        <v>310</v>
      </c>
      <c r="AO814" t="s">
        <v>312</v>
      </c>
      <c r="AP814" t="s">
        <v>78</v>
      </c>
      <c r="AQ814" t="s">
        <v>78</v>
      </c>
      <c r="AR814" t="s">
        <v>313</v>
      </c>
      <c r="AS814" t="s">
        <v>278</v>
      </c>
      <c r="AT814" t="s">
        <v>314</v>
      </c>
      <c r="AU814" t="s">
        <v>91</v>
      </c>
      <c r="AV814">
        <v>1016.24</v>
      </c>
      <c r="AW814">
        <v>0</v>
      </c>
      <c r="AX814">
        <v>949.75</v>
      </c>
      <c r="AY814">
        <v>0</v>
      </c>
      <c r="AZ814">
        <v>0</v>
      </c>
      <c r="BA814">
        <v>66.489999999999995</v>
      </c>
      <c r="BB814" t="s">
        <v>92</v>
      </c>
      <c r="BC814" s="1">
        <v>42747</v>
      </c>
      <c r="BD814" s="1">
        <v>42747</v>
      </c>
      <c r="BE814" t="s">
        <v>125</v>
      </c>
      <c r="BF814" t="s">
        <v>78</v>
      </c>
      <c r="BG814" t="s">
        <v>78</v>
      </c>
      <c r="BH814">
        <v>16384</v>
      </c>
      <c r="BI814">
        <v>0</v>
      </c>
      <c r="BJ814" t="s">
        <v>94</v>
      </c>
      <c r="BK814" t="s">
        <v>245</v>
      </c>
      <c r="BL814" t="s">
        <v>246</v>
      </c>
      <c r="BM814">
        <v>5</v>
      </c>
      <c r="BN814" t="s">
        <v>97</v>
      </c>
      <c r="BO814">
        <v>1</v>
      </c>
      <c r="BP814">
        <v>5</v>
      </c>
      <c r="BQ814">
        <v>189.95</v>
      </c>
      <c r="BR814">
        <v>949.75</v>
      </c>
      <c r="BS814" t="s">
        <v>98</v>
      </c>
      <c r="BT814">
        <v>0</v>
      </c>
      <c r="BU814">
        <v>0</v>
      </c>
      <c r="BV814">
        <v>0</v>
      </c>
      <c r="BW814">
        <v>93.55</v>
      </c>
      <c r="BX814">
        <v>467.75</v>
      </c>
      <c r="BY814">
        <v>482</v>
      </c>
      <c r="BZ814">
        <v>50.75019742037378</v>
      </c>
      <c r="CA814" t="s">
        <v>221</v>
      </c>
      <c r="CB814" t="s">
        <v>222</v>
      </c>
    </row>
    <row r="815" spans="1:80" x14ac:dyDescent="0.25">
      <c r="A815" t="s">
        <v>1337</v>
      </c>
      <c r="B815" t="s">
        <v>202</v>
      </c>
      <c r="C815">
        <f>YEAR(Table_cherry_TWO_View_VY_SOP_Detail[[#This Row],[Document_Date]])</f>
        <v>2017</v>
      </c>
      <c r="D815">
        <f>MONTH(Table_cherry_TWO_View_VY_SOP_Detail[[#This Row],[Document_Date]])</f>
        <v>1</v>
      </c>
      <c r="E815" t="str">
        <f>TEXT(Table_cherry_TWO_View_VY_SOP_Detail[[#This Row],[Document_Date]], "yyyy-MMM")</f>
        <v>2017-Jan</v>
      </c>
      <c r="F815" s="3">
        <f>WEEKDAY(Table_cherry_TWO_View_VY_SOP_Detail[[#This Row],[Document_Date]])</f>
        <v>6</v>
      </c>
      <c r="G815">
        <f>WEEKNUM(Table_cherry_TWO_View_VY_SOP_Detail[[#This Row],[Document_Date]])</f>
        <v>2</v>
      </c>
      <c r="H815">
        <f ca="1">_xlfn.DAYS(Table_cherry_TWO_View_VY_SOP_Detail[[#This Row],[Due_Date]], Table_cherry_TWO_View_VY_SOP_Detail[[#This Row],[Today]])</f>
        <v>1239</v>
      </c>
      <c r="I815" s="2">
        <f t="shared" ca="1" si="12"/>
        <v>41539</v>
      </c>
      <c r="J815" s="1">
        <v>42748</v>
      </c>
      <c r="K815" s="1">
        <v>42748</v>
      </c>
      <c r="L815" s="1">
        <v>42748</v>
      </c>
      <c r="M815" s="1">
        <v>42778</v>
      </c>
      <c r="N815">
        <v>223</v>
      </c>
      <c r="O815" t="s">
        <v>75</v>
      </c>
      <c r="P815" t="s">
        <v>248</v>
      </c>
      <c r="Q815" t="s">
        <v>249</v>
      </c>
      <c r="R815" t="s">
        <v>78</v>
      </c>
      <c r="S815" t="s">
        <v>125</v>
      </c>
      <c r="T815" t="s">
        <v>80</v>
      </c>
      <c r="U815" t="s">
        <v>80</v>
      </c>
      <c r="V815" t="s">
        <v>104</v>
      </c>
      <c r="W815" t="s">
        <v>104</v>
      </c>
      <c r="X815" t="s">
        <v>105</v>
      </c>
      <c r="Y815" t="s">
        <v>105</v>
      </c>
      <c r="Z815" t="s">
        <v>83</v>
      </c>
      <c r="AA815" t="s">
        <v>84</v>
      </c>
      <c r="AB815" t="s">
        <v>84</v>
      </c>
      <c r="AC815" t="s">
        <v>85</v>
      </c>
      <c r="AD815" t="s">
        <v>86</v>
      </c>
      <c r="AE815" t="s">
        <v>249</v>
      </c>
      <c r="AF815" t="s">
        <v>251</v>
      </c>
      <c r="AG815" t="s">
        <v>78</v>
      </c>
      <c r="AH815" t="s">
        <v>78</v>
      </c>
      <c r="AI815" t="s">
        <v>147</v>
      </c>
      <c r="AJ815" t="s">
        <v>148</v>
      </c>
      <c r="AK815" t="s">
        <v>252</v>
      </c>
      <c r="AL815" t="s">
        <v>91</v>
      </c>
      <c r="AM815" t="s">
        <v>86</v>
      </c>
      <c r="AN815" t="s">
        <v>249</v>
      </c>
      <c r="AO815" t="s">
        <v>251</v>
      </c>
      <c r="AP815" t="s">
        <v>78</v>
      </c>
      <c r="AQ815" t="s">
        <v>78</v>
      </c>
      <c r="AR815" t="s">
        <v>147</v>
      </c>
      <c r="AS815" t="s">
        <v>148</v>
      </c>
      <c r="AT815" t="s">
        <v>252</v>
      </c>
      <c r="AU815" t="s">
        <v>91</v>
      </c>
      <c r="AV815">
        <v>31.95</v>
      </c>
      <c r="AW815">
        <v>0</v>
      </c>
      <c r="AX815">
        <v>29.85</v>
      </c>
      <c r="AY815">
        <v>0</v>
      </c>
      <c r="AZ815">
        <v>0</v>
      </c>
      <c r="BA815">
        <v>2.1</v>
      </c>
      <c r="BB815" t="s">
        <v>92</v>
      </c>
      <c r="BC815" s="1">
        <v>42748</v>
      </c>
      <c r="BD815" s="1">
        <v>42748</v>
      </c>
      <c r="BE815" t="s">
        <v>125</v>
      </c>
      <c r="BF815" t="s">
        <v>78</v>
      </c>
      <c r="BG815" t="s">
        <v>78</v>
      </c>
      <c r="BH815">
        <v>16384</v>
      </c>
      <c r="BI815">
        <v>0</v>
      </c>
      <c r="BJ815" t="s">
        <v>94</v>
      </c>
      <c r="BK815" t="s">
        <v>253</v>
      </c>
      <c r="BL815" t="s">
        <v>254</v>
      </c>
      <c r="BM815">
        <v>3</v>
      </c>
      <c r="BN815" t="s">
        <v>97</v>
      </c>
      <c r="BO815">
        <v>1</v>
      </c>
      <c r="BP815">
        <v>3</v>
      </c>
      <c r="BQ815">
        <v>9.9499999999999993</v>
      </c>
      <c r="BR815">
        <v>29.85</v>
      </c>
      <c r="BS815" t="s">
        <v>98</v>
      </c>
      <c r="BT815">
        <v>0</v>
      </c>
      <c r="BU815">
        <v>0</v>
      </c>
      <c r="BV815">
        <v>0</v>
      </c>
      <c r="BW815">
        <v>3.29</v>
      </c>
      <c r="BX815">
        <v>9.8699999999999992</v>
      </c>
      <c r="BY815">
        <v>19.98</v>
      </c>
      <c r="BZ815">
        <v>66.934673366834176</v>
      </c>
      <c r="CA815" t="s">
        <v>99</v>
      </c>
      <c r="CB815" t="s">
        <v>78</v>
      </c>
    </row>
    <row r="816" spans="1:80" x14ac:dyDescent="0.25">
      <c r="A816" t="s">
        <v>1338</v>
      </c>
      <c r="B816" t="s">
        <v>202</v>
      </c>
      <c r="C816">
        <f>YEAR(Table_cherry_TWO_View_VY_SOP_Detail[[#This Row],[Document_Date]])</f>
        <v>2017</v>
      </c>
      <c r="D816">
        <f>MONTH(Table_cherry_TWO_View_VY_SOP_Detail[[#This Row],[Document_Date]])</f>
        <v>1</v>
      </c>
      <c r="E816" t="str">
        <f>TEXT(Table_cherry_TWO_View_VY_SOP_Detail[[#This Row],[Document_Date]], "yyyy-MMM")</f>
        <v>2017-Jan</v>
      </c>
      <c r="F816" s="3">
        <f>WEEKDAY(Table_cherry_TWO_View_VY_SOP_Detail[[#This Row],[Document_Date]])</f>
        <v>7</v>
      </c>
      <c r="G816">
        <f>WEEKNUM(Table_cherry_TWO_View_VY_SOP_Detail[[#This Row],[Document_Date]])</f>
        <v>2</v>
      </c>
      <c r="H816">
        <f ca="1">_xlfn.DAYS(Table_cherry_TWO_View_VY_SOP_Detail[[#This Row],[Due_Date]], Table_cherry_TWO_View_VY_SOP_Detail[[#This Row],[Today]])</f>
        <v>1210</v>
      </c>
      <c r="I816" s="2">
        <f t="shared" ca="1" si="12"/>
        <v>41539</v>
      </c>
      <c r="J816" s="1">
        <v>42749</v>
      </c>
      <c r="K816" s="1">
        <v>42749</v>
      </c>
      <c r="L816" s="1">
        <v>42749</v>
      </c>
      <c r="M816" s="1">
        <v>42749</v>
      </c>
      <c r="N816">
        <v>224</v>
      </c>
      <c r="O816" t="s">
        <v>75</v>
      </c>
      <c r="P816" t="s">
        <v>256</v>
      </c>
      <c r="Q816" t="s">
        <v>257</v>
      </c>
      <c r="R816" t="s">
        <v>78</v>
      </c>
      <c r="S816" t="s">
        <v>125</v>
      </c>
      <c r="T816" t="s">
        <v>80</v>
      </c>
      <c r="U816" t="s">
        <v>80</v>
      </c>
      <c r="V816" t="s">
        <v>239</v>
      </c>
      <c r="W816" t="s">
        <v>239</v>
      </c>
      <c r="X816" t="s">
        <v>240</v>
      </c>
      <c r="Y816" t="s">
        <v>240</v>
      </c>
      <c r="Z816" t="s">
        <v>78</v>
      </c>
      <c r="AA816" t="s">
        <v>84</v>
      </c>
      <c r="AB816" t="s">
        <v>84</v>
      </c>
      <c r="AC816" t="s">
        <v>85</v>
      </c>
      <c r="AD816" t="s">
        <v>86</v>
      </c>
      <c r="AE816" t="s">
        <v>257</v>
      </c>
      <c r="AF816" t="s">
        <v>258</v>
      </c>
      <c r="AG816" t="s">
        <v>78</v>
      </c>
      <c r="AH816" t="s">
        <v>78</v>
      </c>
      <c r="AI816" t="s">
        <v>259</v>
      </c>
      <c r="AJ816" t="s">
        <v>260</v>
      </c>
      <c r="AK816" t="s">
        <v>261</v>
      </c>
      <c r="AL816" t="s">
        <v>124</v>
      </c>
      <c r="AM816" t="s">
        <v>86</v>
      </c>
      <c r="AN816" t="s">
        <v>257</v>
      </c>
      <c r="AO816" t="s">
        <v>258</v>
      </c>
      <c r="AP816" t="s">
        <v>78</v>
      </c>
      <c r="AQ816" t="s">
        <v>78</v>
      </c>
      <c r="AR816" t="s">
        <v>259</v>
      </c>
      <c r="AS816" t="s">
        <v>260</v>
      </c>
      <c r="AT816" t="s">
        <v>261</v>
      </c>
      <c r="AU816" t="s">
        <v>124</v>
      </c>
      <c r="AV816">
        <v>770.3</v>
      </c>
      <c r="AW816">
        <v>0</v>
      </c>
      <c r="AX816">
        <v>719.9</v>
      </c>
      <c r="AY816">
        <v>0</v>
      </c>
      <c r="AZ816">
        <v>0</v>
      </c>
      <c r="BA816">
        <v>50.4</v>
      </c>
      <c r="BB816" t="s">
        <v>92</v>
      </c>
      <c r="BC816" s="1">
        <v>42749</v>
      </c>
      <c r="BD816" s="1">
        <v>42749</v>
      </c>
      <c r="BE816" t="s">
        <v>125</v>
      </c>
      <c r="BF816" t="s">
        <v>78</v>
      </c>
      <c r="BG816" t="s">
        <v>78</v>
      </c>
      <c r="BH816">
        <v>16384</v>
      </c>
      <c r="BI816">
        <v>0</v>
      </c>
      <c r="BJ816" t="s">
        <v>94</v>
      </c>
      <c r="BK816" t="s">
        <v>262</v>
      </c>
      <c r="BL816" t="s">
        <v>263</v>
      </c>
      <c r="BM816">
        <v>2</v>
      </c>
      <c r="BN816" t="s">
        <v>97</v>
      </c>
      <c r="BO816">
        <v>1</v>
      </c>
      <c r="BP816">
        <v>2</v>
      </c>
      <c r="BQ816">
        <v>359.95</v>
      </c>
      <c r="BR816">
        <v>719.9</v>
      </c>
      <c r="BS816" t="s">
        <v>98</v>
      </c>
      <c r="BT816">
        <v>0</v>
      </c>
      <c r="BU816">
        <v>0</v>
      </c>
      <c r="BV816">
        <v>0</v>
      </c>
      <c r="BW816">
        <v>165.85</v>
      </c>
      <c r="BX816">
        <v>331.7</v>
      </c>
      <c r="BY816">
        <v>388.2</v>
      </c>
      <c r="BZ816">
        <v>53.92415613279622</v>
      </c>
      <c r="CA816" t="s">
        <v>99</v>
      </c>
      <c r="CB816" t="s">
        <v>78</v>
      </c>
    </row>
    <row r="817" spans="1:80" x14ac:dyDescent="0.25">
      <c r="A817" t="s">
        <v>1339</v>
      </c>
      <c r="B817" t="s">
        <v>202</v>
      </c>
      <c r="C817">
        <f>YEAR(Table_cherry_TWO_View_VY_SOP_Detail[[#This Row],[Document_Date]])</f>
        <v>2017</v>
      </c>
      <c r="D817">
        <f>MONTH(Table_cherry_TWO_View_VY_SOP_Detail[[#This Row],[Document_Date]])</f>
        <v>1</v>
      </c>
      <c r="E817" t="str">
        <f>TEXT(Table_cherry_TWO_View_VY_SOP_Detail[[#This Row],[Document_Date]], "yyyy-MMM")</f>
        <v>2017-Jan</v>
      </c>
      <c r="F817" s="3">
        <f>WEEKDAY(Table_cherry_TWO_View_VY_SOP_Detail[[#This Row],[Document_Date]])</f>
        <v>1</v>
      </c>
      <c r="G817">
        <f>WEEKNUM(Table_cherry_TWO_View_VY_SOP_Detail[[#This Row],[Document_Date]])</f>
        <v>3</v>
      </c>
      <c r="H817">
        <f ca="1">_xlfn.DAYS(Table_cherry_TWO_View_VY_SOP_Detail[[#This Row],[Due_Date]], Table_cherry_TWO_View_VY_SOP_Detail[[#This Row],[Today]])</f>
        <v>1241</v>
      </c>
      <c r="I817" s="2">
        <f t="shared" ca="1" si="12"/>
        <v>41539</v>
      </c>
      <c r="J817" s="1">
        <v>42750</v>
      </c>
      <c r="K817" s="1">
        <v>42750</v>
      </c>
      <c r="L817" s="1">
        <v>42750</v>
      </c>
      <c r="M817" s="1">
        <v>42780</v>
      </c>
      <c r="N817">
        <v>225</v>
      </c>
      <c r="O817" t="s">
        <v>75</v>
      </c>
      <c r="P817" t="s">
        <v>265</v>
      </c>
      <c r="Q817" t="s">
        <v>266</v>
      </c>
      <c r="R817" t="s">
        <v>78</v>
      </c>
      <c r="S817" t="s">
        <v>125</v>
      </c>
      <c r="T817" t="s">
        <v>80</v>
      </c>
      <c r="U817" t="s">
        <v>80</v>
      </c>
      <c r="V817" t="s">
        <v>267</v>
      </c>
      <c r="W817" t="s">
        <v>267</v>
      </c>
      <c r="X817" t="s">
        <v>268</v>
      </c>
      <c r="Y817" t="s">
        <v>268</v>
      </c>
      <c r="Z817" t="s">
        <v>83</v>
      </c>
      <c r="AA817" t="s">
        <v>84</v>
      </c>
      <c r="AB817" t="s">
        <v>84</v>
      </c>
      <c r="AC817" t="s">
        <v>86</v>
      </c>
      <c r="AD817" t="s">
        <v>86</v>
      </c>
      <c r="AE817" t="s">
        <v>266</v>
      </c>
      <c r="AF817" t="s">
        <v>269</v>
      </c>
      <c r="AG817" t="s">
        <v>78</v>
      </c>
      <c r="AH817" t="s">
        <v>78</v>
      </c>
      <c r="AI817" t="s">
        <v>270</v>
      </c>
      <c r="AJ817" t="s">
        <v>271</v>
      </c>
      <c r="AK817" t="s">
        <v>272</v>
      </c>
      <c r="AL817" t="s">
        <v>91</v>
      </c>
      <c r="AM817" t="s">
        <v>86</v>
      </c>
      <c r="AN817" t="s">
        <v>266</v>
      </c>
      <c r="AO817" t="s">
        <v>269</v>
      </c>
      <c r="AP817" t="s">
        <v>78</v>
      </c>
      <c r="AQ817" t="s">
        <v>78</v>
      </c>
      <c r="AR817" t="s">
        <v>270</v>
      </c>
      <c r="AS817" t="s">
        <v>271</v>
      </c>
      <c r="AT817" t="s">
        <v>272</v>
      </c>
      <c r="AU817" t="s">
        <v>91</v>
      </c>
      <c r="AV817">
        <v>31.95</v>
      </c>
      <c r="AW817">
        <v>0</v>
      </c>
      <c r="AX817">
        <v>29.85</v>
      </c>
      <c r="AY817">
        <v>0</v>
      </c>
      <c r="AZ817">
        <v>0</v>
      </c>
      <c r="BA817">
        <v>2.1</v>
      </c>
      <c r="BB817" t="s">
        <v>92</v>
      </c>
      <c r="BC817" s="1">
        <v>42750</v>
      </c>
      <c r="BD817" s="1">
        <v>42750</v>
      </c>
      <c r="BE817" t="s">
        <v>125</v>
      </c>
      <c r="BF817" t="s">
        <v>78</v>
      </c>
      <c r="BG817" t="s">
        <v>78</v>
      </c>
      <c r="BH817">
        <v>16384</v>
      </c>
      <c r="BI817">
        <v>0</v>
      </c>
      <c r="BJ817" t="s">
        <v>94</v>
      </c>
      <c r="BK817" t="s">
        <v>253</v>
      </c>
      <c r="BL817" t="s">
        <v>254</v>
      </c>
      <c r="BM817">
        <v>3</v>
      </c>
      <c r="BN817" t="s">
        <v>97</v>
      </c>
      <c r="BO817">
        <v>1</v>
      </c>
      <c r="BP817">
        <v>3</v>
      </c>
      <c r="BQ817">
        <v>9.9499999999999993</v>
      </c>
      <c r="BR817">
        <v>29.85</v>
      </c>
      <c r="BS817" t="s">
        <v>98</v>
      </c>
      <c r="BT817">
        <v>0</v>
      </c>
      <c r="BU817">
        <v>0</v>
      </c>
      <c r="BV817">
        <v>0</v>
      </c>
      <c r="BW817">
        <v>3.29</v>
      </c>
      <c r="BX817">
        <v>9.8699999999999992</v>
      </c>
      <c r="BY817">
        <v>19.98</v>
      </c>
      <c r="BZ817">
        <v>66.934673366834176</v>
      </c>
      <c r="CA817" t="s">
        <v>99</v>
      </c>
      <c r="CB817" t="s">
        <v>78</v>
      </c>
    </row>
    <row r="818" spans="1:80" x14ac:dyDescent="0.25">
      <c r="A818" t="s">
        <v>1340</v>
      </c>
      <c r="B818" t="s">
        <v>202</v>
      </c>
      <c r="C818">
        <f>YEAR(Table_cherry_TWO_View_VY_SOP_Detail[[#This Row],[Document_Date]])</f>
        <v>2017</v>
      </c>
      <c r="D818">
        <f>MONTH(Table_cherry_TWO_View_VY_SOP_Detail[[#This Row],[Document_Date]])</f>
        <v>1</v>
      </c>
      <c r="E818" t="str">
        <f>TEXT(Table_cherry_TWO_View_VY_SOP_Detail[[#This Row],[Document_Date]], "yyyy-MMM")</f>
        <v>2017-Jan</v>
      </c>
      <c r="F818" s="3">
        <f>WEEKDAY(Table_cherry_TWO_View_VY_SOP_Detail[[#This Row],[Document_Date]])</f>
        <v>1</v>
      </c>
      <c r="G818">
        <f>WEEKNUM(Table_cherry_TWO_View_VY_SOP_Detail[[#This Row],[Document_Date]])</f>
        <v>3</v>
      </c>
      <c r="H818">
        <f ca="1">_xlfn.DAYS(Table_cherry_TWO_View_VY_SOP_Detail[[#This Row],[Due_Date]], Table_cherry_TWO_View_VY_SOP_Detail[[#This Row],[Today]])</f>
        <v>1241</v>
      </c>
      <c r="I818" s="2">
        <f t="shared" ca="1" si="12"/>
        <v>41539</v>
      </c>
      <c r="J818" s="1">
        <v>42750</v>
      </c>
      <c r="K818" s="1">
        <v>42750</v>
      </c>
      <c r="L818" s="1">
        <v>42750</v>
      </c>
      <c r="M818" s="1">
        <v>42780</v>
      </c>
      <c r="N818">
        <v>226</v>
      </c>
      <c r="O818" t="s">
        <v>75</v>
      </c>
      <c r="P818" t="s">
        <v>274</v>
      </c>
      <c r="Q818" t="s">
        <v>275</v>
      </c>
      <c r="R818" t="s">
        <v>78</v>
      </c>
      <c r="S818" t="s">
        <v>125</v>
      </c>
      <c r="T818" t="s">
        <v>80</v>
      </c>
      <c r="U818" t="s">
        <v>80</v>
      </c>
      <c r="V818" t="s">
        <v>267</v>
      </c>
      <c r="W818" t="s">
        <v>267</v>
      </c>
      <c r="X818" t="s">
        <v>268</v>
      </c>
      <c r="Y818" t="s">
        <v>268</v>
      </c>
      <c r="Z818" t="s">
        <v>83</v>
      </c>
      <c r="AA818" t="s">
        <v>84</v>
      </c>
      <c r="AB818" t="s">
        <v>84</v>
      </c>
      <c r="AC818" t="s">
        <v>86</v>
      </c>
      <c r="AD818" t="s">
        <v>86</v>
      </c>
      <c r="AE818" t="s">
        <v>275</v>
      </c>
      <c r="AF818" t="s">
        <v>276</v>
      </c>
      <c r="AG818" t="s">
        <v>78</v>
      </c>
      <c r="AH818" t="s">
        <v>78</v>
      </c>
      <c r="AI818" t="s">
        <v>277</v>
      </c>
      <c r="AJ818" t="s">
        <v>278</v>
      </c>
      <c r="AK818" t="s">
        <v>279</v>
      </c>
      <c r="AL818" t="s">
        <v>91</v>
      </c>
      <c r="AM818" t="s">
        <v>86</v>
      </c>
      <c r="AN818" t="s">
        <v>275</v>
      </c>
      <c r="AO818" t="s">
        <v>276</v>
      </c>
      <c r="AP818" t="s">
        <v>78</v>
      </c>
      <c r="AQ818" t="s">
        <v>78</v>
      </c>
      <c r="AR818" t="s">
        <v>277</v>
      </c>
      <c r="AS818" t="s">
        <v>278</v>
      </c>
      <c r="AT818" t="s">
        <v>279</v>
      </c>
      <c r="AU818" t="s">
        <v>91</v>
      </c>
      <c r="AV818">
        <v>11999.9</v>
      </c>
      <c r="AW818">
        <v>0</v>
      </c>
      <c r="AX818">
        <v>11999.9</v>
      </c>
      <c r="AY818">
        <v>0</v>
      </c>
      <c r="AZ818">
        <v>0</v>
      </c>
      <c r="BA818">
        <v>0</v>
      </c>
      <c r="BB818" t="s">
        <v>92</v>
      </c>
      <c r="BC818" s="1">
        <v>42750</v>
      </c>
      <c r="BD818" s="1">
        <v>42750</v>
      </c>
      <c r="BE818" t="s">
        <v>125</v>
      </c>
      <c r="BF818" t="s">
        <v>78</v>
      </c>
      <c r="BG818" t="s">
        <v>78</v>
      </c>
      <c r="BH818">
        <v>16384</v>
      </c>
      <c r="BI818">
        <v>0</v>
      </c>
      <c r="BJ818" t="s">
        <v>94</v>
      </c>
      <c r="BK818" t="s">
        <v>280</v>
      </c>
      <c r="BL818" t="s">
        <v>881</v>
      </c>
      <c r="BM818">
        <v>2</v>
      </c>
      <c r="BN818" t="s">
        <v>97</v>
      </c>
      <c r="BO818">
        <v>1</v>
      </c>
      <c r="BP818">
        <v>2</v>
      </c>
      <c r="BQ818">
        <v>5999.95</v>
      </c>
      <c r="BR818">
        <v>11999.9</v>
      </c>
      <c r="BS818" t="s">
        <v>98</v>
      </c>
      <c r="BT818">
        <v>0</v>
      </c>
      <c r="BU818">
        <v>0</v>
      </c>
      <c r="BV818">
        <v>0</v>
      </c>
      <c r="BW818">
        <v>2998.15</v>
      </c>
      <c r="BX818">
        <v>5996.3</v>
      </c>
      <c r="BY818">
        <v>6003.6</v>
      </c>
      <c r="BZ818">
        <v>50.030416920141001</v>
      </c>
      <c r="CA818" t="s">
        <v>99</v>
      </c>
      <c r="CB818" t="s">
        <v>78</v>
      </c>
    </row>
    <row r="819" spans="1:80" x14ac:dyDescent="0.25">
      <c r="A819" t="s">
        <v>1341</v>
      </c>
      <c r="B819" t="s">
        <v>202</v>
      </c>
      <c r="C819">
        <f>YEAR(Table_cherry_TWO_View_VY_SOP_Detail[[#This Row],[Document_Date]])</f>
        <v>2017</v>
      </c>
      <c r="D819">
        <f>MONTH(Table_cherry_TWO_View_VY_SOP_Detail[[#This Row],[Document_Date]])</f>
        <v>1</v>
      </c>
      <c r="E819" t="str">
        <f>TEXT(Table_cherry_TWO_View_VY_SOP_Detail[[#This Row],[Document_Date]], "yyyy-MMM")</f>
        <v>2017-Jan</v>
      </c>
      <c r="F819" s="3">
        <f>WEEKDAY(Table_cherry_TWO_View_VY_SOP_Detail[[#This Row],[Document_Date]])</f>
        <v>3</v>
      </c>
      <c r="G819">
        <f>WEEKNUM(Table_cherry_TWO_View_VY_SOP_Detail[[#This Row],[Document_Date]])</f>
        <v>3</v>
      </c>
      <c r="H819">
        <f ca="1">_xlfn.DAYS(Table_cherry_TWO_View_VY_SOP_Detail[[#This Row],[Due_Date]], Table_cherry_TWO_View_VY_SOP_Detail[[#This Row],[Today]])</f>
        <v>1243</v>
      </c>
      <c r="I819" s="2">
        <f t="shared" ca="1" si="12"/>
        <v>41539</v>
      </c>
      <c r="J819" s="1">
        <v>42752</v>
      </c>
      <c r="K819" s="1">
        <v>42752</v>
      </c>
      <c r="L819" s="1">
        <v>42752</v>
      </c>
      <c r="M819" s="1">
        <v>42782</v>
      </c>
      <c r="N819">
        <v>227</v>
      </c>
      <c r="O819" t="s">
        <v>75</v>
      </c>
      <c r="P819" t="s">
        <v>283</v>
      </c>
      <c r="Q819" t="s">
        <v>284</v>
      </c>
      <c r="R819" t="s">
        <v>78</v>
      </c>
      <c r="S819" t="s">
        <v>125</v>
      </c>
      <c r="T819" t="s">
        <v>80</v>
      </c>
      <c r="U819" t="s">
        <v>80</v>
      </c>
      <c r="V819" t="s">
        <v>81</v>
      </c>
      <c r="W819" t="s">
        <v>81</v>
      </c>
      <c r="X819" t="s">
        <v>82</v>
      </c>
      <c r="Y819" t="s">
        <v>82</v>
      </c>
      <c r="Z819" t="s">
        <v>83</v>
      </c>
      <c r="AA819" t="s">
        <v>84</v>
      </c>
      <c r="AB819" t="s">
        <v>84</v>
      </c>
      <c r="AC819" t="s">
        <v>85</v>
      </c>
      <c r="AD819" t="s">
        <v>86</v>
      </c>
      <c r="AE819" t="s">
        <v>284</v>
      </c>
      <c r="AF819" t="s">
        <v>285</v>
      </c>
      <c r="AG819" t="s">
        <v>78</v>
      </c>
      <c r="AH819" t="s">
        <v>78</v>
      </c>
      <c r="AI819" t="s">
        <v>286</v>
      </c>
      <c r="AJ819" t="s">
        <v>287</v>
      </c>
      <c r="AK819" t="s">
        <v>288</v>
      </c>
      <c r="AL819" t="s">
        <v>91</v>
      </c>
      <c r="AM819" t="s">
        <v>86</v>
      </c>
      <c r="AN819" t="s">
        <v>284</v>
      </c>
      <c r="AO819" t="s">
        <v>285</v>
      </c>
      <c r="AP819" t="s">
        <v>78</v>
      </c>
      <c r="AQ819" t="s">
        <v>78</v>
      </c>
      <c r="AR819" t="s">
        <v>286</v>
      </c>
      <c r="AS819" t="s">
        <v>287</v>
      </c>
      <c r="AT819" t="s">
        <v>288</v>
      </c>
      <c r="AU819" t="s">
        <v>91</v>
      </c>
      <c r="AV819">
        <v>7415.05</v>
      </c>
      <c r="AW819">
        <v>0</v>
      </c>
      <c r="AX819">
        <v>6929.95</v>
      </c>
      <c r="AY819">
        <v>0</v>
      </c>
      <c r="AZ819">
        <v>0</v>
      </c>
      <c r="BA819">
        <v>485.1</v>
      </c>
      <c r="BB819" t="s">
        <v>92</v>
      </c>
      <c r="BC819" s="1">
        <v>42752</v>
      </c>
      <c r="BD819" s="1">
        <v>42752</v>
      </c>
      <c r="BE819" t="s">
        <v>125</v>
      </c>
      <c r="BF819" t="s">
        <v>78</v>
      </c>
      <c r="BG819" t="s">
        <v>78</v>
      </c>
      <c r="BH819">
        <v>16384</v>
      </c>
      <c r="BI819">
        <v>0</v>
      </c>
      <c r="BJ819" t="s">
        <v>94</v>
      </c>
      <c r="BK819" t="s">
        <v>1007</v>
      </c>
      <c r="BL819" t="s">
        <v>1008</v>
      </c>
      <c r="BM819">
        <v>1</v>
      </c>
      <c r="BN819" t="s">
        <v>97</v>
      </c>
      <c r="BO819">
        <v>1</v>
      </c>
      <c r="BP819">
        <v>1</v>
      </c>
      <c r="BQ819">
        <v>6929.95</v>
      </c>
      <c r="BR819">
        <v>6929.95</v>
      </c>
      <c r="BS819" t="s">
        <v>98</v>
      </c>
      <c r="BT819">
        <v>0</v>
      </c>
      <c r="BU819">
        <v>0</v>
      </c>
      <c r="BV819">
        <v>0</v>
      </c>
      <c r="BW819">
        <v>3379.25</v>
      </c>
      <c r="BX819">
        <v>3379.25</v>
      </c>
      <c r="BY819">
        <v>3550.7</v>
      </c>
      <c r="BZ819">
        <v>51.237021912135013</v>
      </c>
      <c r="CA819" t="s">
        <v>99</v>
      </c>
      <c r="CB819" t="s">
        <v>78</v>
      </c>
    </row>
    <row r="820" spans="1:80" x14ac:dyDescent="0.25">
      <c r="A820" t="s">
        <v>1342</v>
      </c>
      <c r="B820" t="s">
        <v>202</v>
      </c>
      <c r="C820">
        <f>YEAR(Table_cherry_TWO_View_VY_SOP_Detail[[#This Row],[Document_Date]])</f>
        <v>2017</v>
      </c>
      <c r="D820">
        <f>MONTH(Table_cherry_TWO_View_VY_SOP_Detail[[#This Row],[Document_Date]])</f>
        <v>1</v>
      </c>
      <c r="E820" t="str">
        <f>TEXT(Table_cherry_TWO_View_VY_SOP_Detail[[#This Row],[Document_Date]], "yyyy-MMM")</f>
        <v>2017-Jan</v>
      </c>
      <c r="F820" s="3">
        <f>WEEKDAY(Table_cherry_TWO_View_VY_SOP_Detail[[#This Row],[Document_Date]])</f>
        <v>4</v>
      </c>
      <c r="G820">
        <f>WEEKNUM(Table_cherry_TWO_View_VY_SOP_Detail[[#This Row],[Document_Date]])</f>
        <v>3</v>
      </c>
      <c r="H820">
        <f ca="1">_xlfn.DAYS(Table_cherry_TWO_View_VY_SOP_Detail[[#This Row],[Due_Date]], Table_cherry_TWO_View_VY_SOP_Detail[[#This Row],[Today]])</f>
        <v>1244</v>
      </c>
      <c r="I820" s="2">
        <f t="shared" ca="1" si="12"/>
        <v>41539</v>
      </c>
      <c r="J820" s="1">
        <v>42753</v>
      </c>
      <c r="K820" s="1">
        <v>42753</v>
      </c>
      <c r="L820" s="1">
        <v>42753</v>
      </c>
      <c r="M820" s="1">
        <v>42783</v>
      </c>
      <c r="N820">
        <v>228</v>
      </c>
      <c r="O820" t="s">
        <v>75</v>
      </c>
      <c r="P820" t="s">
        <v>293</v>
      </c>
      <c r="Q820" t="s">
        <v>294</v>
      </c>
      <c r="R820" t="s">
        <v>78</v>
      </c>
      <c r="S820" t="s">
        <v>125</v>
      </c>
      <c r="T820" t="s">
        <v>80</v>
      </c>
      <c r="U820" t="s">
        <v>80</v>
      </c>
      <c r="V820" t="s">
        <v>81</v>
      </c>
      <c r="W820" t="s">
        <v>81</v>
      </c>
      <c r="X820" t="s">
        <v>82</v>
      </c>
      <c r="Y820" t="s">
        <v>82</v>
      </c>
      <c r="Z820" t="s">
        <v>83</v>
      </c>
      <c r="AA820" t="s">
        <v>84</v>
      </c>
      <c r="AB820" t="s">
        <v>84</v>
      </c>
      <c r="AC820" t="s">
        <v>85</v>
      </c>
      <c r="AD820" t="s">
        <v>86</v>
      </c>
      <c r="AE820" t="s">
        <v>294</v>
      </c>
      <c r="AF820" t="s">
        <v>296</v>
      </c>
      <c r="AG820" t="s">
        <v>78</v>
      </c>
      <c r="AH820" t="s">
        <v>78</v>
      </c>
      <c r="AI820" t="s">
        <v>297</v>
      </c>
      <c r="AJ820" t="s">
        <v>287</v>
      </c>
      <c r="AK820" t="s">
        <v>298</v>
      </c>
      <c r="AL820" t="s">
        <v>91</v>
      </c>
      <c r="AM820" t="s">
        <v>86</v>
      </c>
      <c r="AN820" t="s">
        <v>294</v>
      </c>
      <c r="AO820" t="s">
        <v>296</v>
      </c>
      <c r="AP820" t="s">
        <v>78</v>
      </c>
      <c r="AQ820" t="s">
        <v>78</v>
      </c>
      <c r="AR820" t="s">
        <v>297</v>
      </c>
      <c r="AS820" t="s">
        <v>287</v>
      </c>
      <c r="AT820" t="s">
        <v>298</v>
      </c>
      <c r="AU820" t="s">
        <v>91</v>
      </c>
      <c r="AV820">
        <v>1349.95</v>
      </c>
      <c r="AW820">
        <v>0</v>
      </c>
      <c r="AX820">
        <v>1349.95</v>
      </c>
      <c r="AY820">
        <v>0</v>
      </c>
      <c r="AZ820">
        <v>0</v>
      </c>
      <c r="BA820">
        <v>0</v>
      </c>
      <c r="BB820" t="s">
        <v>92</v>
      </c>
      <c r="BC820" s="1">
        <v>42753</v>
      </c>
      <c r="BD820" s="1">
        <v>42753</v>
      </c>
      <c r="BE820" t="s">
        <v>125</v>
      </c>
      <c r="BF820" t="s">
        <v>78</v>
      </c>
      <c r="BG820" t="s">
        <v>78</v>
      </c>
      <c r="BH820">
        <v>16384</v>
      </c>
      <c r="BI820">
        <v>0</v>
      </c>
      <c r="BJ820" t="s">
        <v>94</v>
      </c>
      <c r="BK820" t="s">
        <v>209</v>
      </c>
      <c r="BL820" t="s">
        <v>210</v>
      </c>
      <c r="BM820">
        <v>1</v>
      </c>
      <c r="BN820" t="s">
        <v>97</v>
      </c>
      <c r="BO820">
        <v>1</v>
      </c>
      <c r="BP820">
        <v>1</v>
      </c>
      <c r="BQ820">
        <v>1349.95</v>
      </c>
      <c r="BR820">
        <v>1349.95</v>
      </c>
      <c r="BS820" t="s">
        <v>98</v>
      </c>
      <c r="BT820">
        <v>0</v>
      </c>
      <c r="BU820">
        <v>0</v>
      </c>
      <c r="BV820">
        <v>0</v>
      </c>
      <c r="BW820">
        <v>674.5</v>
      </c>
      <c r="BX820">
        <v>674.5</v>
      </c>
      <c r="BY820">
        <v>675.45</v>
      </c>
      <c r="BZ820">
        <v>50.035186488388462</v>
      </c>
      <c r="CA820" t="s">
        <v>99</v>
      </c>
      <c r="CB820" t="s">
        <v>78</v>
      </c>
    </row>
    <row r="821" spans="1:80" x14ac:dyDescent="0.25">
      <c r="A821" t="s">
        <v>1343</v>
      </c>
      <c r="B821" t="s">
        <v>202</v>
      </c>
      <c r="C821">
        <f>YEAR(Table_cherry_TWO_View_VY_SOP_Detail[[#This Row],[Document_Date]])</f>
        <v>2017</v>
      </c>
      <c r="D821">
        <f>MONTH(Table_cherry_TWO_View_VY_SOP_Detail[[#This Row],[Document_Date]])</f>
        <v>1</v>
      </c>
      <c r="E821" t="str">
        <f>TEXT(Table_cherry_TWO_View_VY_SOP_Detail[[#This Row],[Document_Date]], "yyyy-MMM")</f>
        <v>2017-Jan</v>
      </c>
      <c r="F821" s="3">
        <f>WEEKDAY(Table_cherry_TWO_View_VY_SOP_Detail[[#This Row],[Document_Date]])</f>
        <v>5</v>
      </c>
      <c r="G821">
        <f>WEEKNUM(Table_cherry_TWO_View_VY_SOP_Detail[[#This Row],[Document_Date]])</f>
        <v>3</v>
      </c>
      <c r="H821">
        <f ca="1">_xlfn.DAYS(Table_cherry_TWO_View_VY_SOP_Detail[[#This Row],[Due_Date]], Table_cherry_TWO_View_VY_SOP_Detail[[#This Row],[Today]])</f>
        <v>1245</v>
      </c>
      <c r="I821" s="2">
        <f t="shared" ca="1" si="12"/>
        <v>41539</v>
      </c>
      <c r="J821" s="1">
        <v>42754</v>
      </c>
      <c r="K821" s="1">
        <v>42754</v>
      </c>
      <c r="L821" s="1">
        <v>42754</v>
      </c>
      <c r="M821" s="1">
        <v>42784</v>
      </c>
      <c r="N821">
        <v>229</v>
      </c>
      <c r="O821" t="s">
        <v>75</v>
      </c>
      <c r="P821" t="s">
        <v>300</v>
      </c>
      <c r="Q821" t="s">
        <v>301</v>
      </c>
      <c r="R821" t="s">
        <v>78</v>
      </c>
      <c r="S821" t="s">
        <v>125</v>
      </c>
      <c r="T821" t="s">
        <v>80</v>
      </c>
      <c r="U821" t="s">
        <v>80</v>
      </c>
      <c r="V821" t="s">
        <v>131</v>
      </c>
      <c r="W821" t="s">
        <v>131</v>
      </c>
      <c r="X821" t="s">
        <v>132</v>
      </c>
      <c r="Y821" t="s">
        <v>132</v>
      </c>
      <c r="Z821" t="s">
        <v>83</v>
      </c>
      <c r="AA821" t="s">
        <v>84</v>
      </c>
      <c r="AB821" t="s">
        <v>84</v>
      </c>
      <c r="AC821" t="s">
        <v>86</v>
      </c>
      <c r="AD821" t="s">
        <v>302</v>
      </c>
      <c r="AE821" t="s">
        <v>301</v>
      </c>
      <c r="AF821" t="s">
        <v>303</v>
      </c>
      <c r="AG821" t="s">
        <v>78</v>
      </c>
      <c r="AH821" t="s">
        <v>78</v>
      </c>
      <c r="AI821" t="s">
        <v>304</v>
      </c>
      <c r="AJ821" t="s">
        <v>136</v>
      </c>
      <c r="AK821" t="s">
        <v>305</v>
      </c>
      <c r="AL821" t="s">
        <v>91</v>
      </c>
      <c r="AM821" t="s">
        <v>302</v>
      </c>
      <c r="AN821" t="s">
        <v>301</v>
      </c>
      <c r="AO821" t="s">
        <v>303</v>
      </c>
      <c r="AP821" t="s">
        <v>78</v>
      </c>
      <c r="AQ821" t="s">
        <v>78</v>
      </c>
      <c r="AR821" t="s">
        <v>304</v>
      </c>
      <c r="AS821" t="s">
        <v>136</v>
      </c>
      <c r="AT821" t="s">
        <v>305</v>
      </c>
      <c r="AU821" t="s">
        <v>91</v>
      </c>
      <c r="AV821">
        <v>31.95</v>
      </c>
      <c r="AW821">
        <v>0</v>
      </c>
      <c r="AX821">
        <v>29.85</v>
      </c>
      <c r="AY821">
        <v>0</v>
      </c>
      <c r="AZ821">
        <v>0</v>
      </c>
      <c r="BA821">
        <v>2.1</v>
      </c>
      <c r="BB821" t="s">
        <v>92</v>
      </c>
      <c r="BC821" s="1">
        <v>42754</v>
      </c>
      <c r="BD821" s="1">
        <v>42754</v>
      </c>
      <c r="BE821" t="s">
        <v>125</v>
      </c>
      <c r="BF821" t="s">
        <v>78</v>
      </c>
      <c r="BG821" t="s">
        <v>78</v>
      </c>
      <c r="BH821">
        <v>16384</v>
      </c>
      <c r="BI821">
        <v>0</v>
      </c>
      <c r="BJ821" t="s">
        <v>94</v>
      </c>
      <c r="BK821" t="s">
        <v>306</v>
      </c>
      <c r="BL821" t="s">
        <v>307</v>
      </c>
      <c r="BM821">
        <v>3</v>
      </c>
      <c r="BN821" t="s">
        <v>97</v>
      </c>
      <c r="BO821">
        <v>1</v>
      </c>
      <c r="BP821">
        <v>3</v>
      </c>
      <c r="BQ821">
        <v>9.9499999999999993</v>
      </c>
      <c r="BR821">
        <v>29.85</v>
      </c>
      <c r="BS821" t="s">
        <v>98</v>
      </c>
      <c r="BT821">
        <v>0</v>
      </c>
      <c r="BU821">
        <v>0</v>
      </c>
      <c r="BV821">
        <v>0</v>
      </c>
      <c r="BW821">
        <v>4.55</v>
      </c>
      <c r="BX821">
        <v>13.65</v>
      </c>
      <c r="BY821">
        <v>16.2</v>
      </c>
      <c r="BZ821">
        <v>54.2713567839196</v>
      </c>
      <c r="CA821" t="s">
        <v>99</v>
      </c>
      <c r="CB821" t="s">
        <v>78</v>
      </c>
    </row>
    <row r="822" spans="1:80" x14ac:dyDescent="0.25">
      <c r="A822" t="s">
        <v>1344</v>
      </c>
      <c r="B822" t="s">
        <v>202</v>
      </c>
      <c r="C822">
        <f>YEAR(Table_cherry_TWO_View_VY_SOP_Detail[[#This Row],[Document_Date]])</f>
        <v>2017</v>
      </c>
      <c r="D822">
        <f>MONTH(Table_cherry_TWO_View_VY_SOP_Detail[[#This Row],[Document_Date]])</f>
        <v>1</v>
      </c>
      <c r="E822" t="str">
        <f>TEXT(Table_cherry_TWO_View_VY_SOP_Detail[[#This Row],[Document_Date]], "yyyy-MMM")</f>
        <v>2017-Jan</v>
      </c>
      <c r="F822" s="3">
        <f>WEEKDAY(Table_cherry_TWO_View_VY_SOP_Detail[[#This Row],[Document_Date]])</f>
        <v>7</v>
      </c>
      <c r="G822">
        <f>WEEKNUM(Table_cherry_TWO_View_VY_SOP_Detail[[#This Row],[Document_Date]])</f>
        <v>3</v>
      </c>
      <c r="H822">
        <f ca="1">_xlfn.DAYS(Table_cherry_TWO_View_VY_SOP_Detail[[#This Row],[Due_Date]], Table_cherry_TWO_View_VY_SOP_Detail[[#This Row],[Today]])</f>
        <v>1247</v>
      </c>
      <c r="I822" s="2">
        <f t="shared" ca="1" si="12"/>
        <v>41539</v>
      </c>
      <c r="J822" s="1">
        <v>42756</v>
      </c>
      <c r="K822" s="1">
        <v>42756</v>
      </c>
      <c r="L822" s="1">
        <v>42756</v>
      </c>
      <c r="M822" s="1">
        <v>42786</v>
      </c>
      <c r="N822">
        <v>230</v>
      </c>
      <c r="O822" t="s">
        <v>75</v>
      </c>
      <c r="P822" t="s">
        <v>309</v>
      </c>
      <c r="Q822" t="s">
        <v>310</v>
      </c>
      <c r="R822" t="s">
        <v>78</v>
      </c>
      <c r="S822" t="s">
        <v>125</v>
      </c>
      <c r="T822" t="s">
        <v>311</v>
      </c>
      <c r="U822" t="s">
        <v>311</v>
      </c>
      <c r="V822" t="s">
        <v>267</v>
      </c>
      <c r="W822" t="s">
        <v>267</v>
      </c>
      <c r="X822" t="s">
        <v>268</v>
      </c>
      <c r="Y822" t="s">
        <v>268</v>
      </c>
      <c r="Z822" t="s">
        <v>83</v>
      </c>
      <c r="AA822" t="s">
        <v>84</v>
      </c>
      <c r="AB822" t="s">
        <v>84</v>
      </c>
      <c r="AC822" t="s">
        <v>86</v>
      </c>
      <c r="AD822" t="s">
        <v>86</v>
      </c>
      <c r="AE822" t="s">
        <v>310</v>
      </c>
      <c r="AF822" t="s">
        <v>312</v>
      </c>
      <c r="AG822" t="s">
        <v>78</v>
      </c>
      <c r="AH822" t="s">
        <v>78</v>
      </c>
      <c r="AI822" t="s">
        <v>313</v>
      </c>
      <c r="AJ822" t="s">
        <v>278</v>
      </c>
      <c r="AK822" t="s">
        <v>314</v>
      </c>
      <c r="AL822" t="s">
        <v>91</v>
      </c>
      <c r="AM822" t="s">
        <v>86</v>
      </c>
      <c r="AN822" t="s">
        <v>310</v>
      </c>
      <c r="AO822" t="s">
        <v>312</v>
      </c>
      <c r="AP822" t="s">
        <v>78</v>
      </c>
      <c r="AQ822" t="s">
        <v>78</v>
      </c>
      <c r="AR822" t="s">
        <v>313</v>
      </c>
      <c r="AS822" t="s">
        <v>278</v>
      </c>
      <c r="AT822" t="s">
        <v>314</v>
      </c>
      <c r="AU822" t="s">
        <v>91</v>
      </c>
      <c r="AV822">
        <v>812.99</v>
      </c>
      <c r="AW822">
        <v>0</v>
      </c>
      <c r="AX822">
        <v>759.8</v>
      </c>
      <c r="AY822">
        <v>0</v>
      </c>
      <c r="AZ822">
        <v>0</v>
      </c>
      <c r="BA822">
        <v>53.19</v>
      </c>
      <c r="BB822" t="s">
        <v>92</v>
      </c>
      <c r="BC822" s="1">
        <v>42756</v>
      </c>
      <c r="BD822" s="1">
        <v>42756</v>
      </c>
      <c r="BE822" t="s">
        <v>125</v>
      </c>
      <c r="BF822" t="s">
        <v>78</v>
      </c>
      <c r="BG822" t="s">
        <v>78</v>
      </c>
      <c r="BH822">
        <v>16384</v>
      </c>
      <c r="BI822">
        <v>0</v>
      </c>
      <c r="BJ822" t="s">
        <v>94</v>
      </c>
      <c r="BK822" t="s">
        <v>245</v>
      </c>
      <c r="BL822" t="s">
        <v>246</v>
      </c>
      <c r="BM822">
        <v>4</v>
      </c>
      <c r="BN822" t="s">
        <v>97</v>
      </c>
      <c r="BO822">
        <v>1</v>
      </c>
      <c r="BP822">
        <v>4</v>
      </c>
      <c r="BQ822">
        <v>189.95</v>
      </c>
      <c r="BR822">
        <v>759.8</v>
      </c>
      <c r="BS822" t="s">
        <v>98</v>
      </c>
      <c r="BT822">
        <v>0</v>
      </c>
      <c r="BU822">
        <v>0</v>
      </c>
      <c r="BV822">
        <v>0</v>
      </c>
      <c r="BW822">
        <v>93.55</v>
      </c>
      <c r="BX822">
        <v>374.2</v>
      </c>
      <c r="BY822">
        <v>385.6</v>
      </c>
      <c r="BZ822">
        <v>50.75019742037378</v>
      </c>
      <c r="CA822" t="s">
        <v>221</v>
      </c>
      <c r="CB822" t="s">
        <v>222</v>
      </c>
    </row>
    <row r="823" spans="1:80" x14ac:dyDescent="0.25">
      <c r="A823" t="s">
        <v>1345</v>
      </c>
      <c r="B823" t="s">
        <v>202</v>
      </c>
      <c r="C823">
        <f>YEAR(Table_cherry_TWO_View_VY_SOP_Detail[[#This Row],[Document_Date]])</f>
        <v>2017</v>
      </c>
      <c r="D823">
        <f>MONTH(Table_cherry_TWO_View_VY_SOP_Detail[[#This Row],[Document_Date]])</f>
        <v>1</v>
      </c>
      <c r="E823" t="str">
        <f>TEXT(Table_cherry_TWO_View_VY_SOP_Detail[[#This Row],[Document_Date]], "yyyy-MMM")</f>
        <v>2017-Jan</v>
      </c>
      <c r="F823" s="3">
        <f>WEEKDAY(Table_cherry_TWO_View_VY_SOP_Detail[[#This Row],[Document_Date]])</f>
        <v>1</v>
      </c>
      <c r="G823">
        <f>WEEKNUM(Table_cherry_TWO_View_VY_SOP_Detail[[#This Row],[Document_Date]])</f>
        <v>4</v>
      </c>
      <c r="H823">
        <f ca="1">_xlfn.DAYS(Table_cherry_TWO_View_VY_SOP_Detail[[#This Row],[Due_Date]], Table_cherry_TWO_View_VY_SOP_Detail[[#This Row],[Today]])</f>
        <v>1248</v>
      </c>
      <c r="I823" s="2">
        <f t="shared" ca="1" si="12"/>
        <v>41539</v>
      </c>
      <c r="J823" s="1">
        <v>42757</v>
      </c>
      <c r="K823" s="1">
        <v>42757</v>
      </c>
      <c r="L823" s="1">
        <v>42757</v>
      </c>
      <c r="M823" s="1">
        <v>42787</v>
      </c>
      <c r="N823">
        <v>231</v>
      </c>
      <c r="O823" t="s">
        <v>75</v>
      </c>
      <c r="P823" t="s">
        <v>316</v>
      </c>
      <c r="Q823" t="s">
        <v>317</v>
      </c>
      <c r="R823" t="s">
        <v>78</v>
      </c>
      <c r="S823" t="s">
        <v>125</v>
      </c>
      <c r="T823" t="s">
        <v>80</v>
      </c>
      <c r="U823" t="s">
        <v>80</v>
      </c>
      <c r="V823" t="s">
        <v>318</v>
      </c>
      <c r="W823" t="s">
        <v>318</v>
      </c>
      <c r="X823" t="s">
        <v>319</v>
      </c>
      <c r="Y823" t="s">
        <v>319</v>
      </c>
      <c r="Z823" t="s">
        <v>83</v>
      </c>
      <c r="AA823" t="s">
        <v>84</v>
      </c>
      <c r="AB823" t="s">
        <v>84</v>
      </c>
      <c r="AC823" t="s">
        <v>85</v>
      </c>
      <c r="AD823" t="s">
        <v>86</v>
      </c>
      <c r="AE823" t="s">
        <v>317</v>
      </c>
      <c r="AF823" t="s">
        <v>320</v>
      </c>
      <c r="AG823" t="s">
        <v>78</v>
      </c>
      <c r="AH823" t="s">
        <v>78</v>
      </c>
      <c r="AI823" t="s">
        <v>321</v>
      </c>
      <c r="AJ823" t="s">
        <v>322</v>
      </c>
      <c r="AK823" t="s">
        <v>323</v>
      </c>
      <c r="AL823" t="s">
        <v>124</v>
      </c>
      <c r="AM823" t="s">
        <v>86</v>
      </c>
      <c r="AN823" t="s">
        <v>317</v>
      </c>
      <c r="AO823" t="s">
        <v>320</v>
      </c>
      <c r="AP823" t="s">
        <v>78</v>
      </c>
      <c r="AQ823" t="s">
        <v>78</v>
      </c>
      <c r="AR823" t="s">
        <v>321</v>
      </c>
      <c r="AS823" t="s">
        <v>322</v>
      </c>
      <c r="AT823" t="s">
        <v>323</v>
      </c>
      <c r="AU823" t="s">
        <v>124</v>
      </c>
      <c r="AV823">
        <v>30066.47</v>
      </c>
      <c r="AW823">
        <v>0</v>
      </c>
      <c r="AX823">
        <v>28099.5</v>
      </c>
      <c r="AY823">
        <v>0</v>
      </c>
      <c r="AZ823">
        <v>0</v>
      </c>
      <c r="BA823">
        <v>1966.97</v>
      </c>
      <c r="BB823" t="s">
        <v>92</v>
      </c>
      <c r="BC823" s="1">
        <v>42757</v>
      </c>
      <c r="BD823" s="1">
        <v>42757</v>
      </c>
      <c r="BE823" t="s">
        <v>125</v>
      </c>
      <c r="BF823" t="s">
        <v>78</v>
      </c>
      <c r="BG823" t="s">
        <v>78</v>
      </c>
      <c r="BH823">
        <v>16384</v>
      </c>
      <c r="BI823">
        <v>0</v>
      </c>
      <c r="BJ823" t="s">
        <v>94</v>
      </c>
      <c r="BK823" t="s">
        <v>324</v>
      </c>
      <c r="BL823" t="s">
        <v>325</v>
      </c>
      <c r="BM823">
        <v>10</v>
      </c>
      <c r="BN823" t="s">
        <v>97</v>
      </c>
      <c r="BO823">
        <v>1</v>
      </c>
      <c r="BP823">
        <v>10</v>
      </c>
      <c r="BQ823">
        <v>2809.95</v>
      </c>
      <c r="BR823">
        <v>28099.5</v>
      </c>
      <c r="BS823" t="s">
        <v>98</v>
      </c>
      <c r="BT823">
        <v>0</v>
      </c>
      <c r="BU823">
        <v>0</v>
      </c>
      <c r="BV823">
        <v>0</v>
      </c>
      <c r="BW823">
        <v>1400</v>
      </c>
      <c r="BX823">
        <v>14000</v>
      </c>
      <c r="BY823">
        <v>14099.5</v>
      </c>
      <c r="BZ823">
        <v>50.177049413690639</v>
      </c>
      <c r="CA823" t="s">
        <v>99</v>
      </c>
      <c r="CB823" t="s">
        <v>78</v>
      </c>
    </row>
    <row r="824" spans="1:80" x14ac:dyDescent="0.25">
      <c r="A824" t="s">
        <v>1346</v>
      </c>
      <c r="B824" t="s">
        <v>202</v>
      </c>
      <c r="C824">
        <f>YEAR(Table_cherry_TWO_View_VY_SOP_Detail[[#This Row],[Document_Date]])</f>
        <v>2017</v>
      </c>
      <c r="D824">
        <f>MONTH(Table_cherry_TWO_View_VY_SOP_Detail[[#This Row],[Document_Date]])</f>
        <v>1</v>
      </c>
      <c r="E824" t="str">
        <f>TEXT(Table_cherry_TWO_View_VY_SOP_Detail[[#This Row],[Document_Date]], "yyyy-MMM")</f>
        <v>2017-Jan</v>
      </c>
      <c r="F824" s="3">
        <f>WEEKDAY(Table_cherry_TWO_View_VY_SOP_Detail[[#This Row],[Document_Date]])</f>
        <v>2</v>
      </c>
      <c r="G824">
        <f>WEEKNUM(Table_cherry_TWO_View_VY_SOP_Detail[[#This Row],[Document_Date]])</f>
        <v>4</v>
      </c>
      <c r="H824">
        <f ca="1">_xlfn.DAYS(Table_cherry_TWO_View_VY_SOP_Detail[[#This Row],[Due_Date]], Table_cherry_TWO_View_VY_SOP_Detail[[#This Row],[Today]])</f>
        <v>1249</v>
      </c>
      <c r="I824" s="2">
        <f t="shared" ca="1" si="12"/>
        <v>41539</v>
      </c>
      <c r="J824" s="1">
        <v>42758</v>
      </c>
      <c r="K824" s="1">
        <v>42758</v>
      </c>
      <c r="L824" s="1">
        <v>42758</v>
      </c>
      <c r="M824" s="1">
        <v>42788</v>
      </c>
      <c r="N824">
        <v>232</v>
      </c>
      <c r="O824" t="s">
        <v>75</v>
      </c>
      <c r="P824" t="s">
        <v>142</v>
      </c>
      <c r="Q824" t="s">
        <v>143</v>
      </c>
      <c r="R824" t="s">
        <v>78</v>
      </c>
      <c r="S824" t="s">
        <v>125</v>
      </c>
      <c r="T824" t="s">
        <v>80</v>
      </c>
      <c r="U824" t="s">
        <v>80</v>
      </c>
      <c r="V824" t="s">
        <v>104</v>
      </c>
      <c r="W824" t="s">
        <v>104</v>
      </c>
      <c r="X824" t="s">
        <v>105</v>
      </c>
      <c r="Y824" t="s">
        <v>105</v>
      </c>
      <c r="Z824" t="s">
        <v>83</v>
      </c>
      <c r="AA824" t="s">
        <v>145</v>
      </c>
      <c r="AB824" t="s">
        <v>145</v>
      </c>
      <c r="AC824" t="s">
        <v>86</v>
      </c>
      <c r="AD824" t="s">
        <v>80</v>
      </c>
      <c r="AE824" t="s">
        <v>143</v>
      </c>
      <c r="AF824" t="s">
        <v>146</v>
      </c>
      <c r="AG824" t="s">
        <v>78</v>
      </c>
      <c r="AH824" t="s">
        <v>78</v>
      </c>
      <c r="AI824" t="s">
        <v>147</v>
      </c>
      <c r="AJ824" t="s">
        <v>148</v>
      </c>
      <c r="AK824" t="s">
        <v>149</v>
      </c>
      <c r="AL824" t="s">
        <v>91</v>
      </c>
      <c r="AM824" t="s">
        <v>80</v>
      </c>
      <c r="AN824" t="s">
        <v>143</v>
      </c>
      <c r="AO824" t="s">
        <v>146</v>
      </c>
      <c r="AP824" t="s">
        <v>78</v>
      </c>
      <c r="AQ824" t="s">
        <v>78</v>
      </c>
      <c r="AR824" t="s">
        <v>147</v>
      </c>
      <c r="AS824" t="s">
        <v>148</v>
      </c>
      <c r="AT824" t="s">
        <v>149</v>
      </c>
      <c r="AU824" t="s">
        <v>91</v>
      </c>
      <c r="AV824">
        <v>128.35</v>
      </c>
      <c r="AW824">
        <v>0</v>
      </c>
      <c r="AX824">
        <v>119.95</v>
      </c>
      <c r="AY824">
        <v>0</v>
      </c>
      <c r="AZ824">
        <v>0</v>
      </c>
      <c r="BA824">
        <v>8.4</v>
      </c>
      <c r="BB824" t="s">
        <v>92</v>
      </c>
      <c r="BC824" s="1">
        <v>42758</v>
      </c>
      <c r="BD824" s="1">
        <v>42758</v>
      </c>
      <c r="BE824" t="s">
        <v>125</v>
      </c>
      <c r="BF824" t="s">
        <v>78</v>
      </c>
      <c r="BG824" t="s">
        <v>78</v>
      </c>
      <c r="BH824">
        <v>16384</v>
      </c>
      <c r="BI824">
        <v>0</v>
      </c>
      <c r="BJ824" t="s">
        <v>94</v>
      </c>
      <c r="BK824" t="s">
        <v>328</v>
      </c>
      <c r="BL824" t="s">
        <v>329</v>
      </c>
      <c r="BM824">
        <v>1</v>
      </c>
      <c r="BN824" t="s">
        <v>97</v>
      </c>
      <c r="BO824">
        <v>1</v>
      </c>
      <c r="BP824">
        <v>1</v>
      </c>
      <c r="BQ824">
        <v>119.95</v>
      </c>
      <c r="BR824">
        <v>119.95</v>
      </c>
      <c r="BS824" t="s">
        <v>98</v>
      </c>
      <c r="BT824">
        <v>0</v>
      </c>
      <c r="BU824">
        <v>0</v>
      </c>
      <c r="BV824">
        <v>0</v>
      </c>
      <c r="BW824">
        <v>59.29</v>
      </c>
      <c r="BX824">
        <v>59.29</v>
      </c>
      <c r="BY824">
        <v>60.66</v>
      </c>
      <c r="BZ824">
        <v>50.571071279699872</v>
      </c>
      <c r="CA824" t="s">
        <v>99</v>
      </c>
      <c r="CB824" t="s">
        <v>78</v>
      </c>
    </row>
    <row r="825" spans="1:80" x14ac:dyDescent="0.25">
      <c r="A825" t="s">
        <v>1347</v>
      </c>
      <c r="B825" t="s">
        <v>202</v>
      </c>
      <c r="C825">
        <f>YEAR(Table_cherry_TWO_View_VY_SOP_Detail[[#This Row],[Document_Date]])</f>
        <v>2017</v>
      </c>
      <c r="D825">
        <f>MONTH(Table_cherry_TWO_View_VY_SOP_Detail[[#This Row],[Document_Date]])</f>
        <v>1</v>
      </c>
      <c r="E825" t="str">
        <f>TEXT(Table_cherry_TWO_View_VY_SOP_Detail[[#This Row],[Document_Date]], "yyyy-MMM")</f>
        <v>2017-Jan</v>
      </c>
      <c r="F825" s="3">
        <f>WEEKDAY(Table_cherry_TWO_View_VY_SOP_Detail[[#This Row],[Document_Date]])</f>
        <v>3</v>
      </c>
      <c r="G825">
        <f>WEEKNUM(Table_cherry_TWO_View_VY_SOP_Detail[[#This Row],[Document_Date]])</f>
        <v>4</v>
      </c>
      <c r="H825">
        <f ca="1">_xlfn.DAYS(Table_cherry_TWO_View_VY_SOP_Detail[[#This Row],[Due_Date]], Table_cherry_TWO_View_VY_SOP_Detail[[#This Row],[Today]])</f>
        <v>1250</v>
      </c>
      <c r="I825" s="2">
        <f t="shared" ca="1" si="12"/>
        <v>41539</v>
      </c>
      <c r="J825" s="1">
        <v>42759</v>
      </c>
      <c r="K825" s="1">
        <v>42759</v>
      </c>
      <c r="L825" s="1">
        <v>42759</v>
      </c>
      <c r="M825" s="1">
        <v>42789</v>
      </c>
      <c r="N825">
        <v>233</v>
      </c>
      <c r="O825" t="s">
        <v>75</v>
      </c>
      <c r="P825" t="s">
        <v>142</v>
      </c>
      <c r="Q825" t="s">
        <v>143</v>
      </c>
      <c r="R825" t="s">
        <v>78</v>
      </c>
      <c r="S825" t="s">
        <v>125</v>
      </c>
      <c r="T825" t="s">
        <v>80</v>
      </c>
      <c r="U825" t="s">
        <v>80</v>
      </c>
      <c r="V825" t="s">
        <v>104</v>
      </c>
      <c r="W825" t="s">
        <v>104</v>
      </c>
      <c r="X825" t="s">
        <v>105</v>
      </c>
      <c r="Y825" t="s">
        <v>105</v>
      </c>
      <c r="Z825" t="s">
        <v>83</v>
      </c>
      <c r="AA825" t="s">
        <v>145</v>
      </c>
      <c r="AB825" t="s">
        <v>145</v>
      </c>
      <c r="AC825" t="s">
        <v>86</v>
      </c>
      <c r="AD825" t="s">
        <v>80</v>
      </c>
      <c r="AE825" t="s">
        <v>143</v>
      </c>
      <c r="AF825" t="s">
        <v>146</v>
      </c>
      <c r="AG825" t="s">
        <v>78</v>
      </c>
      <c r="AH825" t="s">
        <v>78</v>
      </c>
      <c r="AI825" t="s">
        <v>147</v>
      </c>
      <c r="AJ825" t="s">
        <v>148</v>
      </c>
      <c r="AK825" t="s">
        <v>149</v>
      </c>
      <c r="AL825" t="s">
        <v>91</v>
      </c>
      <c r="AM825" t="s">
        <v>80</v>
      </c>
      <c r="AN825" t="s">
        <v>143</v>
      </c>
      <c r="AO825" t="s">
        <v>146</v>
      </c>
      <c r="AP825" t="s">
        <v>78</v>
      </c>
      <c r="AQ825" t="s">
        <v>78</v>
      </c>
      <c r="AR825" t="s">
        <v>147</v>
      </c>
      <c r="AS825" t="s">
        <v>148</v>
      </c>
      <c r="AT825" t="s">
        <v>149</v>
      </c>
      <c r="AU825" t="s">
        <v>91</v>
      </c>
      <c r="AV825">
        <v>117.65</v>
      </c>
      <c r="AW825">
        <v>0</v>
      </c>
      <c r="AX825">
        <v>109.95</v>
      </c>
      <c r="AY825">
        <v>0</v>
      </c>
      <c r="AZ825">
        <v>0</v>
      </c>
      <c r="BA825">
        <v>7.7</v>
      </c>
      <c r="BB825" t="s">
        <v>92</v>
      </c>
      <c r="BC825" s="1">
        <v>42759</v>
      </c>
      <c r="BD825" s="1">
        <v>42759</v>
      </c>
      <c r="BE825" t="s">
        <v>125</v>
      </c>
      <c r="BF825" t="s">
        <v>78</v>
      </c>
      <c r="BG825" t="s">
        <v>78</v>
      </c>
      <c r="BH825">
        <v>16384</v>
      </c>
      <c r="BI825">
        <v>0</v>
      </c>
      <c r="BJ825" t="s">
        <v>94</v>
      </c>
      <c r="BK825" t="s">
        <v>138</v>
      </c>
      <c r="BL825" t="s">
        <v>139</v>
      </c>
      <c r="BM825">
        <v>1</v>
      </c>
      <c r="BN825" t="s">
        <v>97</v>
      </c>
      <c r="BO825">
        <v>1</v>
      </c>
      <c r="BP825">
        <v>1</v>
      </c>
      <c r="BQ825">
        <v>109.95</v>
      </c>
      <c r="BR825">
        <v>109.95</v>
      </c>
      <c r="BS825" t="s">
        <v>98</v>
      </c>
      <c r="BT825">
        <v>0</v>
      </c>
      <c r="BU825">
        <v>0</v>
      </c>
      <c r="BV825">
        <v>0</v>
      </c>
      <c r="BW825">
        <v>50.25</v>
      </c>
      <c r="BX825">
        <v>50.25</v>
      </c>
      <c r="BY825">
        <v>59.7</v>
      </c>
      <c r="BZ825">
        <v>54.297407912687589</v>
      </c>
      <c r="CA825" t="s">
        <v>99</v>
      </c>
      <c r="CB825" t="s">
        <v>78</v>
      </c>
    </row>
    <row r="826" spans="1:80" x14ac:dyDescent="0.25">
      <c r="A826" t="s">
        <v>1348</v>
      </c>
      <c r="B826" t="s">
        <v>202</v>
      </c>
      <c r="C826">
        <f>YEAR(Table_cherry_TWO_View_VY_SOP_Detail[[#This Row],[Document_Date]])</f>
        <v>2017</v>
      </c>
      <c r="D826">
        <f>MONTH(Table_cherry_TWO_View_VY_SOP_Detail[[#This Row],[Document_Date]])</f>
        <v>1</v>
      </c>
      <c r="E826" t="str">
        <f>TEXT(Table_cherry_TWO_View_VY_SOP_Detail[[#This Row],[Document_Date]], "yyyy-MMM")</f>
        <v>2017-Jan</v>
      </c>
      <c r="F826" s="3">
        <f>WEEKDAY(Table_cherry_TWO_View_VY_SOP_Detail[[#This Row],[Document_Date]])</f>
        <v>2</v>
      </c>
      <c r="G826">
        <f>WEEKNUM(Table_cherry_TWO_View_VY_SOP_Detail[[#This Row],[Document_Date]])</f>
        <v>5</v>
      </c>
      <c r="H826">
        <f ca="1">_xlfn.DAYS(Table_cherry_TWO_View_VY_SOP_Detail[[#This Row],[Due_Date]], Table_cherry_TWO_View_VY_SOP_Detail[[#This Row],[Today]])</f>
        <v>1256</v>
      </c>
      <c r="I826" s="2">
        <f t="shared" ca="1" si="12"/>
        <v>41539</v>
      </c>
      <c r="J826" s="1">
        <v>42765</v>
      </c>
      <c r="K826" s="1">
        <v>42765</v>
      </c>
      <c r="L826" s="1">
        <v>42765</v>
      </c>
      <c r="M826" s="1">
        <v>42795</v>
      </c>
      <c r="N826">
        <v>234</v>
      </c>
      <c r="O826" t="s">
        <v>75</v>
      </c>
      <c r="P826" t="s">
        <v>309</v>
      </c>
      <c r="Q826" t="s">
        <v>310</v>
      </c>
      <c r="R826" t="s">
        <v>78</v>
      </c>
      <c r="S826" t="s">
        <v>125</v>
      </c>
      <c r="T826" t="s">
        <v>80</v>
      </c>
      <c r="U826" t="s">
        <v>80</v>
      </c>
      <c r="V826" t="s">
        <v>267</v>
      </c>
      <c r="W826" t="s">
        <v>267</v>
      </c>
      <c r="X826" t="s">
        <v>268</v>
      </c>
      <c r="Y826" t="s">
        <v>268</v>
      </c>
      <c r="Z826" t="s">
        <v>83</v>
      </c>
      <c r="AA826" t="s">
        <v>84</v>
      </c>
      <c r="AB826" t="s">
        <v>84</v>
      </c>
      <c r="AC826" t="s">
        <v>86</v>
      </c>
      <c r="AD826" t="s">
        <v>86</v>
      </c>
      <c r="AE826" t="s">
        <v>310</v>
      </c>
      <c r="AF826" t="s">
        <v>312</v>
      </c>
      <c r="AG826" t="s">
        <v>78</v>
      </c>
      <c r="AH826" t="s">
        <v>78</v>
      </c>
      <c r="AI826" t="s">
        <v>313</v>
      </c>
      <c r="AJ826" t="s">
        <v>278</v>
      </c>
      <c r="AK826" t="s">
        <v>314</v>
      </c>
      <c r="AL826" t="s">
        <v>91</v>
      </c>
      <c r="AM826" t="s">
        <v>86</v>
      </c>
      <c r="AN826" t="s">
        <v>310</v>
      </c>
      <c r="AO826" t="s">
        <v>312</v>
      </c>
      <c r="AP826" t="s">
        <v>78</v>
      </c>
      <c r="AQ826" t="s">
        <v>78</v>
      </c>
      <c r="AR826" t="s">
        <v>313</v>
      </c>
      <c r="AS826" t="s">
        <v>278</v>
      </c>
      <c r="AT826" t="s">
        <v>314</v>
      </c>
      <c r="AU826" t="s">
        <v>91</v>
      </c>
      <c r="AV826">
        <v>256.7</v>
      </c>
      <c r="AW826">
        <v>0</v>
      </c>
      <c r="AX826">
        <v>239.9</v>
      </c>
      <c r="AY826">
        <v>0</v>
      </c>
      <c r="AZ826">
        <v>0</v>
      </c>
      <c r="BA826">
        <v>16.8</v>
      </c>
      <c r="BB826" t="s">
        <v>92</v>
      </c>
      <c r="BC826" s="1">
        <v>42765</v>
      </c>
      <c r="BD826" s="1">
        <v>42765</v>
      </c>
      <c r="BE826" t="s">
        <v>125</v>
      </c>
      <c r="BF826" t="s">
        <v>78</v>
      </c>
      <c r="BG826" t="s">
        <v>78</v>
      </c>
      <c r="BH826">
        <v>16384</v>
      </c>
      <c r="BI826">
        <v>0</v>
      </c>
      <c r="BJ826" t="s">
        <v>94</v>
      </c>
      <c r="BK826" t="s">
        <v>328</v>
      </c>
      <c r="BL826" t="s">
        <v>329</v>
      </c>
      <c r="BM826">
        <v>2</v>
      </c>
      <c r="BN826" t="s">
        <v>97</v>
      </c>
      <c r="BO826">
        <v>1</v>
      </c>
      <c r="BP826">
        <v>2</v>
      </c>
      <c r="BQ826">
        <v>119.95</v>
      </c>
      <c r="BR826">
        <v>239.9</v>
      </c>
      <c r="BS826" t="s">
        <v>98</v>
      </c>
      <c r="BT826">
        <v>0</v>
      </c>
      <c r="BU826">
        <v>0</v>
      </c>
      <c r="BV826">
        <v>0</v>
      </c>
      <c r="BW826">
        <v>59.29</v>
      </c>
      <c r="BX826">
        <v>118.58</v>
      </c>
      <c r="BY826">
        <v>121.32</v>
      </c>
      <c r="BZ826">
        <v>50.571071279699872</v>
      </c>
      <c r="CA826" t="s">
        <v>99</v>
      </c>
      <c r="CB826" t="s">
        <v>78</v>
      </c>
    </row>
    <row r="827" spans="1:80" x14ac:dyDescent="0.25">
      <c r="A827" t="s">
        <v>1349</v>
      </c>
      <c r="B827" t="s">
        <v>202</v>
      </c>
      <c r="C827">
        <f>YEAR(Table_cherry_TWO_View_VY_SOP_Detail[[#This Row],[Document_Date]])</f>
        <v>2017</v>
      </c>
      <c r="D827">
        <f>MONTH(Table_cherry_TWO_View_VY_SOP_Detail[[#This Row],[Document_Date]])</f>
        <v>2</v>
      </c>
      <c r="E827" t="str">
        <f>TEXT(Table_cherry_TWO_View_VY_SOP_Detail[[#This Row],[Document_Date]], "yyyy-MMM")</f>
        <v>2017-Feb</v>
      </c>
      <c r="F827" s="3">
        <f>WEEKDAY(Table_cherry_TWO_View_VY_SOP_Detail[[#This Row],[Document_Date]])</f>
        <v>5</v>
      </c>
      <c r="G827">
        <f>WEEKNUM(Table_cherry_TWO_View_VY_SOP_Detail[[#This Row],[Document_Date]])</f>
        <v>5</v>
      </c>
      <c r="H827">
        <f ca="1">_xlfn.DAYS(Table_cherry_TWO_View_VY_SOP_Detail[[#This Row],[Due_Date]], Table_cherry_TWO_View_VY_SOP_Detail[[#This Row],[Today]])</f>
        <v>1259</v>
      </c>
      <c r="I827" s="2">
        <f t="shared" ca="1" si="12"/>
        <v>41539</v>
      </c>
      <c r="J827" s="1">
        <v>42768</v>
      </c>
      <c r="K827" s="1">
        <v>42768</v>
      </c>
      <c r="L827" s="1">
        <v>42768</v>
      </c>
      <c r="M827" s="1">
        <v>42798</v>
      </c>
      <c r="N827">
        <v>235</v>
      </c>
      <c r="O827" t="s">
        <v>75</v>
      </c>
      <c r="P827" t="s">
        <v>265</v>
      </c>
      <c r="Q827" t="s">
        <v>266</v>
      </c>
      <c r="R827" t="s">
        <v>78</v>
      </c>
      <c r="S827" t="s">
        <v>125</v>
      </c>
      <c r="T827" t="s">
        <v>80</v>
      </c>
      <c r="U827" t="s">
        <v>80</v>
      </c>
      <c r="V827" t="s">
        <v>267</v>
      </c>
      <c r="W827" t="s">
        <v>267</v>
      </c>
      <c r="X827" t="s">
        <v>268</v>
      </c>
      <c r="Y827" t="s">
        <v>268</v>
      </c>
      <c r="Z827" t="s">
        <v>83</v>
      </c>
      <c r="AA827" t="s">
        <v>84</v>
      </c>
      <c r="AB827" t="s">
        <v>84</v>
      </c>
      <c r="AC827" t="s">
        <v>86</v>
      </c>
      <c r="AD827" t="s">
        <v>86</v>
      </c>
      <c r="AE827" t="s">
        <v>266</v>
      </c>
      <c r="AF827" t="s">
        <v>269</v>
      </c>
      <c r="AG827" t="s">
        <v>78</v>
      </c>
      <c r="AH827" t="s">
        <v>78</v>
      </c>
      <c r="AI827" t="s">
        <v>270</v>
      </c>
      <c r="AJ827" t="s">
        <v>271</v>
      </c>
      <c r="AK827" t="s">
        <v>272</v>
      </c>
      <c r="AL827" t="s">
        <v>91</v>
      </c>
      <c r="AM827" t="s">
        <v>86</v>
      </c>
      <c r="AN827" t="s">
        <v>266</v>
      </c>
      <c r="AO827" t="s">
        <v>269</v>
      </c>
      <c r="AP827" t="s">
        <v>78</v>
      </c>
      <c r="AQ827" t="s">
        <v>78</v>
      </c>
      <c r="AR827" t="s">
        <v>270</v>
      </c>
      <c r="AS827" t="s">
        <v>271</v>
      </c>
      <c r="AT827" t="s">
        <v>272</v>
      </c>
      <c r="AU827" t="s">
        <v>91</v>
      </c>
      <c r="AV827">
        <v>53.24</v>
      </c>
      <c r="AW827">
        <v>0</v>
      </c>
      <c r="AX827">
        <v>49.75</v>
      </c>
      <c r="AY827">
        <v>0</v>
      </c>
      <c r="AZ827">
        <v>0</v>
      </c>
      <c r="BA827">
        <v>3.49</v>
      </c>
      <c r="BB827" t="s">
        <v>92</v>
      </c>
      <c r="BC827" s="1">
        <v>42768</v>
      </c>
      <c r="BD827" s="1">
        <v>42768</v>
      </c>
      <c r="BE827" t="s">
        <v>125</v>
      </c>
      <c r="BF827" t="s">
        <v>78</v>
      </c>
      <c r="BG827" t="s">
        <v>78</v>
      </c>
      <c r="BH827">
        <v>16384</v>
      </c>
      <c r="BI827">
        <v>0</v>
      </c>
      <c r="BJ827" t="s">
        <v>94</v>
      </c>
      <c r="BK827" t="s">
        <v>253</v>
      </c>
      <c r="BL827" t="s">
        <v>254</v>
      </c>
      <c r="BM827">
        <v>5</v>
      </c>
      <c r="BN827" t="s">
        <v>97</v>
      </c>
      <c r="BO827">
        <v>1</v>
      </c>
      <c r="BP827">
        <v>5</v>
      </c>
      <c r="BQ827">
        <v>9.9499999999999993</v>
      </c>
      <c r="BR827">
        <v>49.75</v>
      </c>
      <c r="BS827" t="s">
        <v>98</v>
      </c>
      <c r="BT827">
        <v>0</v>
      </c>
      <c r="BU827">
        <v>0</v>
      </c>
      <c r="BV827">
        <v>0</v>
      </c>
      <c r="BW827">
        <v>3.29</v>
      </c>
      <c r="BX827">
        <v>16.45</v>
      </c>
      <c r="BY827">
        <v>33.299999999999997</v>
      </c>
      <c r="BZ827">
        <v>66.934673366834176</v>
      </c>
      <c r="CA827" t="s">
        <v>99</v>
      </c>
      <c r="CB827" t="s">
        <v>78</v>
      </c>
    </row>
    <row r="828" spans="1:80" x14ac:dyDescent="0.25">
      <c r="A828" t="s">
        <v>1350</v>
      </c>
      <c r="B828" t="s">
        <v>202</v>
      </c>
      <c r="C828">
        <f>YEAR(Table_cherry_TWO_View_VY_SOP_Detail[[#This Row],[Document_Date]])</f>
        <v>2017</v>
      </c>
      <c r="D828">
        <f>MONTH(Table_cherry_TWO_View_VY_SOP_Detail[[#This Row],[Document_Date]])</f>
        <v>2</v>
      </c>
      <c r="E828" t="str">
        <f>TEXT(Table_cherry_TWO_View_VY_SOP_Detail[[#This Row],[Document_Date]], "yyyy-MMM")</f>
        <v>2017-Feb</v>
      </c>
      <c r="F828" s="3">
        <f>WEEKDAY(Table_cherry_TWO_View_VY_SOP_Detail[[#This Row],[Document_Date]])</f>
        <v>6</v>
      </c>
      <c r="G828">
        <f>WEEKNUM(Table_cherry_TWO_View_VY_SOP_Detail[[#This Row],[Document_Date]])</f>
        <v>5</v>
      </c>
      <c r="H828">
        <f ca="1">_xlfn.DAYS(Table_cherry_TWO_View_VY_SOP_Detail[[#This Row],[Due_Date]], Table_cherry_TWO_View_VY_SOP_Detail[[#This Row],[Today]])</f>
        <v>1260</v>
      </c>
      <c r="I828" s="2">
        <f t="shared" ca="1" si="12"/>
        <v>41539</v>
      </c>
      <c r="J828" s="1">
        <v>42769</v>
      </c>
      <c r="K828" s="1">
        <v>42769</v>
      </c>
      <c r="L828" s="1">
        <v>42769</v>
      </c>
      <c r="M828" s="1">
        <v>42799</v>
      </c>
      <c r="N828">
        <v>236</v>
      </c>
      <c r="O828" t="s">
        <v>75</v>
      </c>
      <c r="P828" t="s">
        <v>274</v>
      </c>
      <c r="Q828" t="s">
        <v>275</v>
      </c>
      <c r="R828" t="s">
        <v>78</v>
      </c>
      <c r="S828" t="s">
        <v>125</v>
      </c>
      <c r="T828" t="s">
        <v>80</v>
      </c>
      <c r="U828" t="s">
        <v>80</v>
      </c>
      <c r="V828" t="s">
        <v>267</v>
      </c>
      <c r="W828" t="s">
        <v>267</v>
      </c>
      <c r="X828" t="s">
        <v>268</v>
      </c>
      <c r="Y828" t="s">
        <v>268</v>
      </c>
      <c r="Z828" t="s">
        <v>83</v>
      </c>
      <c r="AA828" t="s">
        <v>84</v>
      </c>
      <c r="AB828" t="s">
        <v>84</v>
      </c>
      <c r="AC828" t="s">
        <v>86</v>
      </c>
      <c r="AD828" t="s">
        <v>86</v>
      </c>
      <c r="AE828" t="s">
        <v>275</v>
      </c>
      <c r="AF828" t="s">
        <v>276</v>
      </c>
      <c r="AG828" t="s">
        <v>78</v>
      </c>
      <c r="AH828" t="s">
        <v>78</v>
      </c>
      <c r="AI828" t="s">
        <v>277</v>
      </c>
      <c r="AJ828" t="s">
        <v>278</v>
      </c>
      <c r="AK828" t="s">
        <v>279</v>
      </c>
      <c r="AL828" t="s">
        <v>91</v>
      </c>
      <c r="AM828" t="s">
        <v>86</v>
      </c>
      <c r="AN828" t="s">
        <v>275</v>
      </c>
      <c r="AO828" t="s">
        <v>276</v>
      </c>
      <c r="AP828" t="s">
        <v>78</v>
      </c>
      <c r="AQ828" t="s">
        <v>78</v>
      </c>
      <c r="AR828" t="s">
        <v>277</v>
      </c>
      <c r="AS828" t="s">
        <v>278</v>
      </c>
      <c r="AT828" t="s">
        <v>279</v>
      </c>
      <c r="AU828" t="s">
        <v>91</v>
      </c>
      <c r="AV828">
        <v>19.899999999999999</v>
      </c>
      <c r="AW828">
        <v>0</v>
      </c>
      <c r="AX828">
        <v>19.899999999999999</v>
      </c>
      <c r="AY828">
        <v>0</v>
      </c>
      <c r="AZ828">
        <v>0</v>
      </c>
      <c r="BA828">
        <v>0</v>
      </c>
      <c r="BB828" t="s">
        <v>92</v>
      </c>
      <c r="BC828" s="1">
        <v>42769</v>
      </c>
      <c r="BD828" s="1">
        <v>42769</v>
      </c>
      <c r="BE828" t="s">
        <v>125</v>
      </c>
      <c r="BF828" t="s">
        <v>78</v>
      </c>
      <c r="BG828" t="s">
        <v>78</v>
      </c>
      <c r="BH828">
        <v>16384</v>
      </c>
      <c r="BI828">
        <v>0</v>
      </c>
      <c r="BJ828" t="s">
        <v>94</v>
      </c>
      <c r="BK828" t="s">
        <v>253</v>
      </c>
      <c r="BL828" t="s">
        <v>254</v>
      </c>
      <c r="BM828">
        <v>2</v>
      </c>
      <c r="BN828" t="s">
        <v>97</v>
      </c>
      <c r="BO828">
        <v>1</v>
      </c>
      <c r="BP828">
        <v>2</v>
      </c>
      <c r="BQ828">
        <v>9.9499999999999993</v>
      </c>
      <c r="BR828">
        <v>19.899999999999999</v>
      </c>
      <c r="BS828" t="s">
        <v>98</v>
      </c>
      <c r="BT828">
        <v>0</v>
      </c>
      <c r="BU828">
        <v>0</v>
      </c>
      <c r="BV828">
        <v>0</v>
      </c>
      <c r="BW828">
        <v>3.29</v>
      </c>
      <c r="BX828">
        <v>6.58</v>
      </c>
      <c r="BY828">
        <v>13.32</v>
      </c>
      <c r="BZ828">
        <v>66.934673366834176</v>
      </c>
      <c r="CA828" t="s">
        <v>99</v>
      </c>
      <c r="CB828" t="s">
        <v>78</v>
      </c>
    </row>
    <row r="829" spans="1:80" x14ac:dyDescent="0.25">
      <c r="A829" t="s">
        <v>1351</v>
      </c>
      <c r="B829" t="s">
        <v>202</v>
      </c>
      <c r="C829">
        <f>YEAR(Table_cherry_TWO_View_VY_SOP_Detail[[#This Row],[Document_Date]])</f>
        <v>2017</v>
      </c>
      <c r="D829">
        <f>MONTH(Table_cherry_TWO_View_VY_SOP_Detail[[#This Row],[Document_Date]])</f>
        <v>2</v>
      </c>
      <c r="E829" t="str">
        <f>TEXT(Table_cherry_TWO_View_VY_SOP_Detail[[#This Row],[Document_Date]], "yyyy-MMM")</f>
        <v>2017-Feb</v>
      </c>
      <c r="F829" s="3">
        <f>WEEKDAY(Table_cherry_TWO_View_VY_SOP_Detail[[#This Row],[Document_Date]])</f>
        <v>6</v>
      </c>
      <c r="G829">
        <f>WEEKNUM(Table_cherry_TWO_View_VY_SOP_Detail[[#This Row],[Document_Date]])</f>
        <v>5</v>
      </c>
      <c r="H829">
        <f ca="1">_xlfn.DAYS(Table_cherry_TWO_View_VY_SOP_Detail[[#This Row],[Due_Date]], Table_cherry_TWO_View_VY_SOP_Detail[[#This Row],[Today]])</f>
        <v>1260</v>
      </c>
      <c r="I829" s="2">
        <f t="shared" ca="1" si="12"/>
        <v>41539</v>
      </c>
      <c r="J829" s="1">
        <v>42769</v>
      </c>
      <c r="K829" s="1">
        <v>42769</v>
      </c>
      <c r="L829" s="1">
        <v>42769</v>
      </c>
      <c r="M829" s="1">
        <v>42799</v>
      </c>
      <c r="N829">
        <v>237</v>
      </c>
      <c r="O829" t="s">
        <v>75</v>
      </c>
      <c r="P829" t="s">
        <v>283</v>
      </c>
      <c r="Q829" t="s">
        <v>284</v>
      </c>
      <c r="R829" t="s">
        <v>78</v>
      </c>
      <c r="S829" t="s">
        <v>125</v>
      </c>
      <c r="T829" t="s">
        <v>80</v>
      </c>
      <c r="U829" t="s">
        <v>80</v>
      </c>
      <c r="V829" t="s">
        <v>81</v>
      </c>
      <c r="W829" t="s">
        <v>81</v>
      </c>
      <c r="X829" t="s">
        <v>82</v>
      </c>
      <c r="Y829" t="s">
        <v>82</v>
      </c>
      <c r="Z829" t="s">
        <v>83</v>
      </c>
      <c r="AA829" t="s">
        <v>84</v>
      </c>
      <c r="AB829" t="s">
        <v>84</v>
      </c>
      <c r="AC829" t="s">
        <v>85</v>
      </c>
      <c r="AD829" t="s">
        <v>86</v>
      </c>
      <c r="AE829" t="s">
        <v>284</v>
      </c>
      <c r="AF829" t="s">
        <v>285</v>
      </c>
      <c r="AG829" t="s">
        <v>78</v>
      </c>
      <c r="AH829" t="s">
        <v>78</v>
      </c>
      <c r="AI829" t="s">
        <v>286</v>
      </c>
      <c r="AJ829" t="s">
        <v>287</v>
      </c>
      <c r="AK829" t="s">
        <v>288</v>
      </c>
      <c r="AL829" t="s">
        <v>91</v>
      </c>
      <c r="AM829" t="s">
        <v>86</v>
      </c>
      <c r="AN829" t="s">
        <v>284</v>
      </c>
      <c r="AO829" t="s">
        <v>285</v>
      </c>
      <c r="AP829" t="s">
        <v>78</v>
      </c>
      <c r="AQ829" t="s">
        <v>78</v>
      </c>
      <c r="AR829" t="s">
        <v>286</v>
      </c>
      <c r="AS829" t="s">
        <v>287</v>
      </c>
      <c r="AT829" t="s">
        <v>288</v>
      </c>
      <c r="AU829" t="s">
        <v>91</v>
      </c>
      <c r="AV829">
        <v>10.65</v>
      </c>
      <c r="AW829">
        <v>0</v>
      </c>
      <c r="AX829">
        <v>9.9499999999999993</v>
      </c>
      <c r="AY829">
        <v>0</v>
      </c>
      <c r="AZ829">
        <v>0</v>
      </c>
      <c r="BA829">
        <v>0.7</v>
      </c>
      <c r="BB829" t="s">
        <v>92</v>
      </c>
      <c r="BC829" s="1">
        <v>42769</v>
      </c>
      <c r="BD829" s="1">
        <v>42769</v>
      </c>
      <c r="BE829" t="s">
        <v>125</v>
      </c>
      <c r="BF829" t="s">
        <v>78</v>
      </c>
      <c r="BG829" t="s">
        <v>78</v>
      </c>
      <c r="BH829">
        <v>16384</v>
      </c>
      <c r="BI829">
        <v>0</v>
      </c>
      <c r="BJ829" t="s">
        <v>94</v>
      </c>
      <c r="BK829" t="s">
        <v>253</v>
      </c>
      <c r="BL829" t="s">
        <v>254</v>
      </c>
      <c r="BM829">
        <v>1</v>
      </c>
      <c r="BN829" t="s">
        <v>97</v>
      </c>
      <c r="BO829">
        <v>1</v>
      </c>
      <c r="BP829">
        <v>1</v>
      </c>
      <c r="BQ829">
        <v>9.9499999999999993</v>
      </c>
      <c r="BR829">
        <v>9.9499999999999993</v>
      </c>
      <c r="BS829" t="s">
        <v>98</v>
      </c>
      <c r="BT829">
        <v>0</v>
      </c>
      <c r="BU829">
        <v>0</v>
      </c>
      <c r="BV829">
        <v>0</v>
      </c>
      <c r="BW829">
        <v>3.29</v>
      </c>
      <c r="BX829">
        <v>3.29</v>
      </c>
      <c r="BY829">
        <v>6.66</v>
      </c>
      <c r="BZ829">
        <v>66.934673366834176</v>
      </c>
      <c r="CA829" t="s">
        <v>99</v>
      </c>
      <c r="CB829" t="s">
        <v>78</v>
      </c>
    </row>
    <row r="830" spans="1:80" x14ac:dyDescent="0.25">
      <c r="A830" t="s">
        <v>1352</v>
      </c>
      <c r="B830" t="s">
        <v>202</v>
      </c>
      <c r="C830">
        <f>YEAR(Table_cherry_TWO_View_VY_SOP_Detail[[#This Row],[Document_Date]])</f>
        <v>2017</v>
      </c>
      <c r="D830">
        <f>MONTH(Table_cherry_TWO_View_VY_SOP_Detail[[#This Row],[Document_Date]])</f>
        <v>2</v>
      </c>
      <c r="E830" t="str">
        <f>TEXT(Table_cherry_TWO_View_VY_SOP_Detail[[#This Row],[Document_Date]], "yyyy-MMM")</f>
        <v>2017-Feb</v>
      </c>
      <c r="F830" s="3">
        <f>WEEKDAY(Table_cherry_TWO_View_VY_SOP_Detail[[#This Row],[Document_Date]])</f>
        <v>6</v>
      </c>
      <c r="G830">
        <f>WEEKNUM(Table_cherry_TWO_View_VY_SOP_Detail[[#This Row],[Document_Date]])</f>
        <v>5</v>
      </c>
      <c r="H830">
        <f ca="1">_xlfn.DAYS(Table_cherry_TWO_View_VY_SOP_Detail[[#This Row],[Due_Date]], Table_cherry_TWO_View_VY_SOP_Detail[[#This Row],[Today]])</f>
        <v>1260</v>
      </c>
      <c r="I830" s="2">
        <f t="shared" ca="1" si="12"/>
        <v>41539</v>
      </c>
      <c r="J830" s="1">
        <v>42769</v>
      </c>
      <c r="K830" s="1">
        <v>42769</v>
      </c>
      <c r="L830" s="1">
        <v>42769</v>
      </c>
      <c r="M830" s="1">
        <v>42799</v>
      </c>
      <c r="N830">
        <v>238</v>
      </c>
      <c r="O830" t="s">
        <v>75</v>
      </c>
      <c r="P830" t="s">
        <v>293</v>
      </c>
      <c r="Q830" t="s">
        <v>294</v>
      </c>
      <c r="R830" t="s">
        <v>78</v>
      </c>
      <c r="S830" t="s">
        <v>125</v>
      </c>
      <c r="T830" t="s">
        <v>80</v>
      </c>
      <c r="U830" t="s">
        <v>80</v>
      </c>
      <c r="V830" t="s">
        <v>81</v>
      </c>
      <c r="W830" t="s">
        <v>81</v>
      </c>
      <c r="X830" t="s">
        <v>82</v>
      </c>
      <c r="Y830" t="s">
        <v>82</v>
      </c>
      <c r="Z830" t="s">
        <v>83</v>
      </c>
      <c r="AA830" t="s">
        <v>84</v>
      </c>
      <c r="AB830" t="s">
        <v>84</v>
      </c>
      <c r="AC830" t="s">
        <v>85</v>
      </c>
      <c r="AD830" t="s">
        <v>86</v>
      </c>
      <c r="AE830" t="s">
        <v>294</v>
      </c>
      <c r="AF830" t="s">
        <v>296</v>
      </c>
      <c r="AG830" t="s">
        <v>78</v>
      </c>
      <c r="AH830" t="s">
        <v>78</v>
      </c>
      <c r="AI830" t="s">
        <v>297</v>
      </c>
      <c r="AJ830" t="s">
        <v>287</v>
      </c>
      <c r="AK830" t="s">
        <v>298</v>
      </c>
      <c r="AL830" t="s">
        <v>91</v>
      </c>
      <c r="AM830" t="s">
        <v>86</v>
      </c>
      <c r="AN830" t="s">
        <v>294</v>
      </c>
      <c r="AO830" t="s">
        <v>296</v>
      </c>
      <c r="AP830" t="s">
        <v>78</v>
      </c>
      <c r="AQ830" t="s">
        <v>78</v>
      </c>
      <c r="AR830" t="s">
        <v>297</v>
      </c>
      <c r="AS830" t="s">
        <v>287</v>
      </c>
      <c r="AT830" t="s">
        <v>298</v>
      </c>
      <c r="AU830" t="s">
        <v>91</v>
      </c>
      <c r="AV830">
        <v>19.899999999999999</v>
      </c>
      <c r="AW830">
        <v>0</v>
      </c>
      <c r="AX830">
        <v>19.899999999999999</v>
      </c>
      <c r="AY830">
        <v>0</v>
      </c>
      <c r="AZ830">
        <v>0</v>
      </c>
      <c r="BA830">
        <v>0</v>
      </c>
      <c r="BB830" t="s">
        <v>92</v>
      </c>
      <c r="BC830" s="1">
        <v>42769</v>
      </c>
      <c r="BD830" s="1">
        <v>42769</v>
      </c>
      <c r="BE830" t="s">
        <v>125</v>
      </c>
      <c r="BF830" t="s">
        <v>78</v>
      </c>
      <c r="BG830" t="s">
        <v>78</v>
      </c>
      <c r="BH830">
        <v>16384</v>
      </c>
      <c r="BI830">
        <v>0</v>
      </c>
      <c r="BJ830" t="s">
        <v>94</v>
      </c>
      <c r="BK830" t="s">
        <v>253</v>
      </c>
      <c r="BL830" t="s">
        <v>254</v>
      </c>
      <c r="BM830">
        <v>2</v>
      </c>
      <c r="BN830" t="s">
        <v>97</v>
      </c>
      <c r="BO830">
        <v>1</v>
      </c>
      <c r="BP830">
        <v>2</v>
      </c>
      <c r="BQ830">
        <v>9.9499999999999993</v>
      </c>
      <c r="BR830">
        <v>19.899999999999999</v>
      </c>
      <c r="BS830" t="s">
        <v>98</v>
      </c>
      <c r="BT830">
        <v>0</v>
      </c>
      <c r="BU830">
        <v>0</v>
      </c>
      <c r="BV830">
        <v>0</v>
      </c>
      <c r="BW830">
        <v>3.29</v>
      </c>
      <c r="BX830">
        <v>6.58</v>
      </c>
      <c r="BY830">
        <v>13.32</v>
      </c>
      <c r="BZ830">
        <v>66.934673366834176</v>
      </c>
      <c r="CA830" t="s">
        <v>99</v>
      </c>
      <c r="CB830" t="s">
        <v>78</v>
      </c>
    </row>
    <row r="831" spans="1:80" x14ac:dyDescent="0.25">
      <c r="A831" t="s">
        <v>1353</v>
      </c>
      <c r="B831" t="s">
        <v>202</v>
      </c>
      <c r="C831">
        <f>YEAR(Table_cherry_TWO_View_VY_SOP_Detail[[#This Row],[Document_Date]])</f>
        <v>2017</v>
      </c>
      <c r="D831">
        <f>MONTH(Table_cherry_TWO_View_VY_SOP_Detail[[#This Row],[Document_Date]])</f>
        <v>2</v>
      </c>
      <c r="E831" t="str">
        <f>TEXT(Table_cherry_TWO_View_VY_SOP_Detail[[#This Row],[Document_Date]], "yyyy-MMM")</f>
        <v>2017-Feb</v>
      </c>
      <c r="F831" s="3">
        <f>WEEKDAY(Table_cherry_TWO_View_VY_SOP_Detail[[#This Row],[Document_Date]])</f>
        <v>7</v>
      </c>
      <c r="G831">
        <f>WEEKNUM(Table_cherry_TWO_View_VY_SOP_Detail[[#This Row],[Document_Date]])</f>
        <v>5</v>
      </c>
      <c r="H831">
        <f ca="1">_xlfn.DAYS(Table_cherry_TWO_View_VY_SOP_Detail[[#This Row],[Due_Date]], Table_cherry_TWO_View_VY_SOP_Detail[[#This Row],[Today]])</f>
        <v>1261</v>
      </c>
      <c r="I831" s="2">
        <f t="shared" ca="1" si="12"/>
        <v>41539</v>
      </c>
      <c r="J831" s="1">
        <v>42770</v>
      </c>
      <c r="K831" s="1">
        <v>42770</v>
      </c>
      <c r="L831" s="1">
        <v>42770</v>
      </c>
      <c r="M831" s="1">
        <v>42800</v>
      </c>
      <c r="N831">
        <v>239</v>
      </c>
      <c r="O831" t="s">
        <v>75</v>
      </c>
      <c r="P831" t="s">
        <v>300</v>
      </c>
      <c r="Q831" t="s">
        <v>301</v>
      </c>
      <c r="R831" t="s">
        <v>78</v>
      </c>
      <c r="S831" t="s">
        <v>125</v>
      </c>
      <c r="T831" t="s">
        <v>80</v>
      </c>
      <c r="U831" t="s">
        <v>80</v>
      </c>
      <c r="V831" t="s">
        <v>131</v>
      </c>
      <c r="W831" t="s">
        <v>131</v>
      </c>
      <c r="X831" t="s">
        <v>132</v>
      </c>
      <c r="Y831" t="s">
        <v>132</v>
      </c>
      <c r="Z831" t="s">
        <v>83</v>
      </c>
      <c r="AA831" t="s">
        <v>84</v>
      </c>
      <c r="AB831" t="s">
        <v>84</v>
      </c>
      <c r="AC831" t="s">
        <v>86</v>
      </c>
      <c r="AD831" t="s">
        <v>302</v>
      </c>
      <c r="AE831" t="s">
        <v>301</v>
      </c>
      <c r="AF831" t="s">
        <v>303</v>
      </c>
      <c r="AG831" t="s">
        <v>78</v>
      </c>
      <c r="AH831" t="s">
        <v>78</v>
      </c>
      <c r="AI831" t="s">
        <v>304</v>
      </c>
      <c r="AJ831" t="s">
        <v>136</v>
      </c>
      <c r="AK831" t="s">
        <v>305</v>
      </c>
      <c r="AL831" t="s">
        <v>91</v>
      </c>
      <c r="AM831" t="s">
        <v>302</v>
      </c>
      <c r="AN831" t="s">
        <v>301</v>
      </c>
      <c r="AO831" t="s">
        <v>303</v>
      </c>
      <c r="AP831" t="s">
        <v>78</v>
      </c>
      <c r="AQ831" t="s">
        <v>78</v>
      </c>
      <c r="AR831" t="s">
        <v>304</v>
      </c>
      <c r="AS831" t="s">
        <v>136</v>
      </c>
      <c r="AT831" t="s">
        <v>305</v>
      </c>
      <c r="AU831" t="s">
        <v>91</v>
      </c>
      <c r="AV831">
        <v>10.65</v>
      </c>
      <c r="AW831">
        <v>0</v>
      </c>
      <c r="AX831">
        <v>9.9499999999999993</v>
      </c>
      <c r="AY831">
        <v>0</v>
      </c>
      <c r="AZ831">
        <v>0</v>
      </c>
      <c r="BA831">
        <v>0.7</v>
      </c>
      <c r="BB831" t="s">
        <v>92</v>
      </c>
      <c r="BC831" s="1">
        <v>42770</v>
      </c>
      <c r="BD831" s="1">
        <v>42770</v>
      </c>
      <c r="BE831" t="s">
        <v>125</v>
      </c>
      <c r="BF831" t="s">
        <v>78</v>
      </c>
      <c r="BG831" t="s">
        <v>78</v>
      </c>
      <c r="BH831">
        <v>16384</v>
      </c>
      <c r="BI831">
        <v>0</v>
      </c>
      <c r="BJ831" t="s">
        <v>94</v>
      </c>
      <c r="BK831" t="s">
        <v>253</v>
      </c>
      <c r="BL831" t="s">
        <v>254</v>
      </c>
      <c r="BM831">
        <v>1</v>
      </c>
      <c r="BN831" t="s">
        <v>97</v>
      </c>
      <c r="BO831">
        <v>1</v>
      </c>
      <c r="BP831">
        <v>1</v>
      </c>
      <c r="BQ831">
        <v>9.9499999999999993</v>
      </c>
      <c r="BR831">
        <v>9.9499999999999993</v>
      </c>
      <c r="BS831" t="s">
        <v>98</v>
      </c>
      <c r="BT831">
        <v>0</v>
      </c>
      <c r="BU831">
        <v>0</v>
      </c>
      <c r="BV831">
        <v>0</v>
      </c>
      <c r="BW831">
        <v>3.29</v>
      </c>
      <c r="BX831">
        <v>3.29</v>
      </c>
      <c r="BY831">
        <v>6.66</v>
      </c>
      <c r="BZ831">
        <v>66.934673366834176</v>
      </c>
      <c r="CA831" t="s">
        <v>99</v>
      </c>
      <c r="CB831" t="s">
        <v>78</v>
      </c>
    </row>
    <row r="832" spans="1:80" x14ac:dyDescent="0.25">
      <c r="A832" t="s">
        <v>1354</v>
      </c>
      <c r="B832" t="s">
        <v>202</v>
      </c>
      <c r="C832">
        <f>YEAR(Table_cherry_TWO_View_VY_SOP_Detail[[#This Row],[Document_Date]])</f>
        <v>2017</v>
      </c>
      <c r="D832">
        <f>MONTH(Table_cherry_TWO_View_VY_SOP_Detail[[#This Row],[Document_Date]])</f>
        <v>2</v>
      </c>
      <c r="E832" t="str">
        <f>TEXT(Table_cherry_TWO_View_VY_SOP_Detail[[#This Row],[Document_Date]], "yyyy-MMM")</f>
        <v>2017-Feb</v>
      </c>
      <c r="F832" s="3">
        <f>WEEKDAY(Table_cherry_TWO_View_VY_SOP_Detail[[#This Row],[Document_Date]])</f>
        <v>1</v>
      </c>
      <c r="G832">
        <f>WEEKNUM(Table_cherry_TWO_View_VY_SOP_Detail[[#This Row],[Document_Date]])</f>
        <v>6</v>
      </c>
      <c r="H832">
        <f ca="1">_xlfn.DAYS(Table_cherry_TWO_View_VY_SOP_Detail[[#This Row],[Due_Date]], Table_cherry_TWO_View_VY_SOP_Detail[[#This Row],[Today]])</f>
        <v>1262</v>
      </c>
      <c r="I832" s="2">
        <f t="shared" ca="1" si="12"/>
        <v>41539</v>
      </c>
      <c r="J832" s="1">
        <v>42771</v>
      </c>
      <c r="K832" s="1">
        <v>42771</v>
      </c>
      <c r="L832" s="1">
        <v>42771</v>
      </c>
      <c r="M832" s="1">
        <v>42801</v>
      </c>
      <c r="N832">
        <v>241</v>
      </c>
      <c r="O832" t="s">
        <v>75</v>
      </c>
      <c r="P832" t="s">
        <v>309</v>
      </c>
      <c r="Q832" t="s">
        <v>310</v>
      </c>
      <c r="R832" t="s">
        <v>78</v>
      </c>
      <c r="S832" t="s">
        <v>125</v>
      </c>
      <c r="T832" t="s">
        <v>80</v>
      </c>
      <c r="U832" t="s">
        <v>80</v>
      </c>
      <c r="V832" t="s">
        <v>267</v>
      </c>
      <c r="W832" t="s">
        <v>267</v>
      </c>
      <c r="X832" t="s">
        <v>268</v>
      </c>
      <c r="Y832" t="s">
        <v>268</v>
      </c>
      <c r="Z832" t="s">
        <v>83</v>
      </c>
      <c r="AA832" t="s">
        <v>84</v>
      </c>
      <c r="AB832" t="s">
        <v>84</v>
      </c>
      <c r="AC832" t="s">
        <v>86</v>
      </c>
      <c r="AD832" t="s">
        <v>86</v>
      </c>
      <c r="AE832" t="s">
        <v>310</v>
      </c>
      <c r="AF832" t="s">
        <v>312</v>
      </c>
      <c r="AG832" t="s">
        <v>78</v>
      </c>
      <c r="AH832" t="s">
        <v>78</v>
      </c>
      <c r="AI832" t="s">
        <v>313</v>
      </c>
      <c r="AJ832" t="s">
        <v>278</v>
      </c>
      <c r="AK832" t="s">
        <v>314</v>
      </c>
      <c r="AL832" t="s">
        <v>91</v>
      </c>
      <c r="AM832" t="s">
        <v>86</v>
      </c>
      <c r="AN832" t="s">
        <v>310</v>
      </c>
      <c r="AO832" t="s">
        <v>312</v>
      </c>
      <c r="AP832" t="s">
        <v>78</v>
      </c>
      <c r="AQ832" t="s">
        <v>78</v>
      </c>
      <c r="AR832" t="s">
        <v>313</v>
      </c>
      <c r="AS832" t="s">
        <v>278</v>
      </c>
      <c r="AT832" t="s">
        <v>314</v>
      </c>
      <c r="AU832" t="s">
        <v>91</v>
      </c>
      <c r="AV832">
        <v>10.65</v>
      </c>
      <c r="AW832">
        <v>0</v>
      </c>
      <c r="AX832">
        <v>9.9499999999999993</v>
      </c>
      <c r="AY832">
        <v>0</v>
      </c>
      <c r="AZ832">
        <v>0</v>
      </c>
      <c r="BA832">
        <v>0.7</v>
      </c>
      <c r="BB832" t="s">
        <v>92</v>
      </c>
      <c r="BC832" s="1">
        <v>42771</v>
      </c>
      <c r="BD832" s="1">
        <v>42771</v>
      </c>
      <c r="BE832" t="s">
        <v>125</v>
      </c>
      <c r="BF832" t="s">
        <v>78</v>
      </c>
      <c r="BG832" t="s">
        <v>78</v>
      </c>
      <c r="BH832">
        <v>16384</v>
      </c>
      <c r="BI832">
        <v>0</v>
      </c>
      <c r="BJ832" t="s">
        <v>94</v>
      </c>
      <c r="BK832" t="s">
        <v>253</v>
      </c>
      <c r="BL832" t="s">
        <v>254</v>
      </c>
      <c r="BM832">
        <v>1</v>
      </c>
      <c r="BN832" t="s">
        <v>97</v>
      </c>
      <c r="BO832">
        <v>1</v>
      </c>
      <c r="BP832">
        <v>1</v>
      </c>
      <c r="BQ832">
        <v>9.9499999999999993</v>
      </c>
      <c r="BR832">
        <v>9.9499999999999993</v>
      </c>
      <c r="BS832" t="s">
        <v>98</v>
      </c>
      <c r="BT832">
        <v>0</v>
      </c>
      <c r="BU832">
        <v>0</v>
      </c>
      <c r="BV832">
        <v>0</v>
      </c>
      <c r="BW832">
        <v>3.29</v>
      </c>
      <c r="BX832">
        <v>3.29</v>
      </c>
      <c r="BY832">
        <v>6.66</v>
      </c>
      <c r="BZ832">
        <v>66.934673366834176</v>
      </c>
      <c r="CA832" t="s">
        <v>99</v>
      </c>
      <c r="CB832" t="s">
        <v>78</v>
      </c>
    </row>
    <row r="833" spans="1:80" x14ac:dyDescent="0.25">
      <c r="A833" t="s">
        <v>1355</v>
      </c>
      <c r="B833" t="s">
        <v>202</v>
      </c>
      <c r="C833">
        <f>YEAR(Table_cherry_TWO_View_VY_SOP_Detail[[#This Row],[Document_Date]])</f>
        <v>2017</v>
      </c>
      <c r="D833">
        <f>MONTH(Table_cherry_TWO_View_VY_SOP_Detail[[#This Row],[Document_Date]])</f>
        <v>2</v>
      </c>
      <c r="E833" t="str">
        <f>TEXT(Table_cherry_TWO_View_VY_SOP_Detail[[#This Row],[Document_Date]], "yyyy-MMM")</f>
        <v>2017-Feb</v>
      </c>
      <c r="F833" s="3">
        <f>WEEKDAY(Table_cherry_TWO_View_VY_SOP_Detail[[#This Row],[Document_Date]])</f>
        <v>4</v>
      </c>
      <c r="G833">
        <f>WEEKNUM(Table_cherry_TWO_View_VY_SOP_Detail[[#This Row],[Document_Date]])</f>
        <v>6</v>
      </c>
      <c r="H833">
        <f ca="1">_xlfn.DAYS(Table_cherry_TWO_View_VY_SOP_Detail[[#This Row],[Due_Date]], Table_cherry_TWO_View_VY_SOP_Detail[[#This Row],[Today]])</f>
        <v>1265</v>
      </c>
      <c r="I833" s="2">
        <f t="shared" ca="1" si="12"/>
        <v>41539</v>
      </c>
      <c r="J833" s="1">
        <v>42774</v>
      </c>
      <c r="K833" s="1">
        <v>42774</v>
      </c>
      <c r="L833" s="1">
        <v>42774</v>
      </c>
      <c r="M833" s="1">
        <v>42804</v>
      </c>
      <c r="N833">
        <v>242</v>
      </c>
      <c r="O833" t="s">
        <v>75</v>
      </c>
      <c r="P833" t="s">
        <v>76</v>
      </c>
      <c r="Q833" t="s">
        <v>77</v>
      </c>
      <c r="R833" t="s">
        <v>78</v>
      </c>
      <c r="S833" t="s">
        <v>125</v>
      </c>
      <c r="T833" t="s">
        <v>80</v>
      </c>
      <c r="U833" t="s">
        <v>80</v>
      </c>
      <c r="V833" t="s">
        <v>81</v>
      </c>
      <c r="W833" t="s">
        <v>81</v>
      </c>
      <c r="X833" t="s">
        <v>82</v>
      </c>
      <c r="Y833" t="s">
        <v>82</v>
      </c>
      <c r="Z833" t="s">
        <v>83</v>
      </c>
      <c r="AA833" t="s">
        <v>84</v>
      </c>
      <c r="AB833" t="s">
        <v>84</v>
      </c>
      <c r="AC833" t="s">
        <v>85</v>
      </c>
      <c r="AD833" t="s">
        <v>86</v>
      </c>
      <c r="AE833" t="s">
        <v>77</v>
      </c>
      <c r="AF833" t="s">
        <v>87</v>
      </c>
      <c r="AG833" t="s">
        <v>78</v>
      </c>
      <c r="AH833" t="s">
        <v>78</v>
      </c>
      <c r="AI833" t="s">
        <v>88</v>
      </c>
      <c r="AJ833" t="s">
        <v>89</v>
      </c>
      <c r="AK833" t="s">
        <v>90</v>
      </c>
      <c r="AL833" t="s">
        <v>91</v>
      </c>
      <c r="AM833" t="s">
        <v>86</v>
      </c>
      <c r="AN833" t="s">
        <v>77</v>
      </c>
      <c r="AO833" t="s">
        <v>87</v>
      </c>
      <c r="AP833" t="s">
        <v>78</v>
      </c>
      <c r="AQ833" t="s">
        <v>78</v>
      </c>
      <c r="AR833" t="s">
        <v>88</v>
      </c>
      <c r="AS833" t="s">
        <v>89</v>
      </c>
      <c r="AT833" t="s">
        <v>90</v>
      </c>
      <c r="AU833" t="s">
        <v>91</v>
      </c>
      <c r="AV833">
        <v>128.35</v>
      </c>
      <c r="AW833">
        <v>0</v>
      </c>
      <c r="AX833">
        <v>119.95</v>
      </c>
      <c r="AY833">
        <v>0</v>
      </c>
      <c r="AZ833">
        <v>0</v>
      </c>
      <c r="BA833">
        <v>8.4</v>
      </c>
      <c r="BB833" t="s">
        <v>92</v>
      </c>
      <c r="BC833" s="1">
        <v>42774</v>
      </c>
      <c r="BD833" s="1">
        <v>42774</v>
      </c>
      <c r="BE833" t="s">
        <v>125</v>
      </c>
      <c r="BF833" t="s">
        <v>78</v>
      </c>
      <c r="BG833" t="s">
        <v>78</v>
      </c>
      <c r="BH833">
        <v>16384</v>
      </c>
      <c r="BI833">
        <v>0</v>
      </c>
      <c r="BJ833" t="s">
        <v>94</v>
      </c>
      <c r="BK833" t="s">
        <v>328</v>
      </c>
      <c r="BL833" t="s">
        <v>329</v>
      </c>
      <c r="BM833">
        <v>1</v>
      </c>
      <c r="BN833" t="s">
        <v>97</v>
      </c>
      <c r="BO833">
        <v>1</v>
      </c>
      <c r="BP833">
        <v>1</v>
      </c>
      <c r="BQ833">
        <v>119.95</v>
      </c>
      <c r="BR833">
        <v>119.95</v>
      </c>
      <c r="BS833" t="s">
        <v>98</v>
      </c>
      <c r="BT833">
        <v>0</v>
      </c>
      <c r="BU833">
        <v>0</v>
      </c>
      <c r="BV833">
        <v>0</v>
      </c>
      <c r="BW833">
        <v>59.29</v>
      </c>
      <c r="BX833">
        <v>59.29</v>
      </c>
      <c r="BY833">
        <v>60.66</v>
      </c>
      <c r="BZ833">
        <v>50.571071279699872</v>
      </c>
      <c r="CA833" t="s">
        <v>99</v>
      </c>
      <c r="CB833" t="s">
        <v>78</v>
      </c>
    </row>
    <row r="834" spans="1:80" x14ac:dyDescent="0.25">
      <c r="A834" t="s">
        <v>1356</v>
      </c>
      <c r="B834" t="s">
        <v>202</v>
      </c>
      <c r="C834">
        <f>YEAR(Table_cherry_TWO_View_VY_SOP_Detail[[#This Row],[Document_Date]])</f>
        <v>2017</v>
      </c>
      <c r="D834">
        <f>MONTH(Table_cherry_TWO_View_VY_SOP_Detail[[#This Row],[Document_Date]])</f>
        <v>2</v>
      </c>
      <c r="E834" t="str">
        <f>TEXT(Table_cherry_TWO_View_VY_SOP_Detail[[#This Row],[Document_Date]], "yyyy-MMM")</f>
        <v>2017-Feb</v>
      </c>
      <c r="F834" s="3">
        <f>WEEKDAY(Table_cherry_TWO_View_VY_SOP_Detail[[#This Row],[Document_Date]])</f>
        <v>5</v>
      </c>
      <c r="G834">
        <f>WEEKNUM(Table_cherry_TWO_View_VY_SOP_Detail[[#This Row],[Document_Date]])</f>
        <v>6</v>
      </c>
      <c r="H834">
        <f ca="1">_xlfn.DAYS(Table_cherry_TWO_View_VY_SOP_Detail[[#This Row],[Due_Date]], Table_cherry_TWO_View_VY_SOP_Detail[[#This Row],[Today]])</f>
        <v>1266</v>
      </c>
      <c r="I834" s="2">
        <f t="shared" ref="I834:I897" ca="1" si="13">TODAY()</f>
        <v>41539</v>
      </c>
      <c r="J834" s="1">
        <v>42775</v>
      </c>
      <c r="K834" s="1">
        <v>42775</v>
      </c>
      <c r="L834" s="1">
        <v>42775</v>
      </c>
      <c r="M834" s="1">
        <v>42805</v>
      </c>
      <c r="N834">
        <v>243</v>
      </c>
      <c r="O834" t="s">
        <v>75</v>
      </c>
      <c r="P834" t="s">
        <v>316</v>
      </c>
      <c r="Q834" t="s">
        <v>317</v>
      </c>
      <c r="R834" t="s">
        <v>78</v>
      </c>
      <c r="S834" t="s">
        <v>125</v>
      </c>
      <c r="T834" t="s">
        <v>80</v>
      </c>
      <c r="U834" t="s">
        <v>80</v>
      </c>
      <c r="V834" t="s">
        <v>318</v>
      </c>
      <c r="W834" t="s">
        <v>318</v>
      </c>
      <c r="X834" t="s">
        <v>319</v>
      </c>
      <c r="Y834" t="s">
        <v>319</v>
      </c>
      <c r="Z834" t="s">
        <v>83</v>
      </c>
      <c r="AA834" t="s">
        <v>84</v>
      </c>
      <c r="AB834" t="s">
        <v>84</v>
      </c>
      <c r="AC834" t="s">
        <v>85</v>
      </c>
      <c r="AD834" t="s">
        <v>86</v>
      </c>
      <c r="AE834" t="s">
        <v>317</v>
      </c>
      <c r="AF834" t="s">
        <v>320</v>
      </c>
      <c r="AG834" t="s">
        <v>78</v>
      </c>
      <c r="AH834" t="s">
        <v>78</v>
      </c>
      <c r="AI834" t="s">
        <v>321</v>
      </c>
      <c r="AJ834" t="s">
        <v>322</v>
      </c>
      <c r="AK834" t="s">
        <v>323</v>
      </c>
      <c r="AL834" t="s">
        <v>124</v>
      </c>
      <c r="AM834" t="s">
        <v>86</v>
      </c>
      <c r="AN834" t="s">
        <v>317</v>
      </c>
      <c r="AO834" t="s">
        <v>320</v>
      </c>
      <c r="AP834" t="s">
        <v>78</v>
      </c>
      <c r="AQ834" t="s">
        <v>78</v>
      </c>
      <c r="AR834" t="s">
        <v>321</v>
      </c>
      <c r="AS834" t="s">
        <v>322</v>
      </c>
      <c r="AT834" t="s">
        <v>323</v>
      </c>
      <c r="AU834" t="s">
        <v>124</v>
      </c>
      <c r="AV834">
        <v>3006.65</v>
      </c>
      <c r="AW834">
        <v>0</v>
      </c>
      <c r="AX834">
        <v>2809.95</v>
      </c>
      <c r="AY834">
        <v>0</v>
      </c>
      <c r="AZ834">
        <v>0</v>
      </c>
      <c r="BA834">
        <v>196.7</v>
      </c>
      <c r="BB834" t="s">
        <v>92</v>
      </c>
      <c r="BC834" s="1">
        <v>42775</v>
      </c>
      <c r="BD834" s="1">
        <v>42775</v>
      </c>
      <c r="BE834" t="s">
        <v>125</v>
      </c>
      <c r="BF834" t="s">
        <v>78</v>
      </c>
      <c r="BG834" t="s">
        <v>78</v>
      </c>
      <c r="BH834">
        <v>16384</v>
      </c>
      <c r="BI834">
        <v>0</v>
      </c>
      <c r="BJ834" t="s">
        <v>94</v>
      </c>
      <c r="BK834" t="s">
        <v>324</v>
      </c>
      <c r="BL834" t="s">
        <v>325</v>
      </c>
      <c r="BM834">
        <v>1</v>
      </c>
      <c r="BN834" t="s">
        <v>97</v>
      </c>
      <c r="BO834">
        <v>1</v>
      </c>
      <c r="BP834">
        <v>1</v>
      </c>
      <c r="BQ834">
        <v>2809.95</v>
      </c>
      <c r="BR834">
        <v>2809.95</v>
      </c>
      <c r="BS834" t="s">
        <v>98</v>
      </c>
      <c r="BT834">
        <v>0</v>
      </c>
      <c r="BU834">
        <v>0</v>
      </c>
      <c r="BV834">
        <v>0</v>
      </c>
      <c r="BW834">
        <v>1400</v>
      </c>
      <c r="BX834">
        <v>1400</v>
      </c>
      <c r="BY834">
        <v>1409.95</v>
      </c>
      <c r="BZ834">
        <v>50.177049413690639</v>
      </c>
      <c r="CA834" t="s">
        <v>99</v>
      </c>
      <c r="CB834" t="s">
        <v>78</v>
      </c>
    </row>
    <row r="835" spans="1:80" x14ac:dyDescent="0.25">
      <c r="A835" t="s">
        <v>1357</v>
      </c>
      <c r="B835" t="s">
        <v>202</v>
      </c>
      <c r="C835">
        <f>YEAR(Table_cherry_TWO_View_VY_SOP_Detail[[#This Row],[Document_Date]])</f>
        <v>2017</v>
      </c>
      <c r="D835">
        <f>MONTH(Table_cherry_TWO_View_VY_SOP_Detail[[#This Row],[Document_Date]])</f>
        <v>2</v>
      </c>
      <c r="E835" t="str">
        <f>TEXT(Table_cherry_TWO_View_VY_SOP_Detail[[#This Row],[Document_Date]], "yyyy-MMM")</f>
        <v>2017-Feb</v>
      </c>
      <c r="F835" s="3">
        <f>WEEKDAY(Table_cherry_TWO_View_VY_SOP_Detail[[#This Row],[Document_Date]])</f>
        <v>5</v>
      </c>
      <c r="G835">
        <f>WEEKNUM(Table_cherry_TWO_View_VY_SOP_Detail[[#This Row],[Document_Date]])</f>
        <v>6</v>
      </c>
      <c r="H835">
        <f ca="1">_xlfn.DAYS(Table_cherry_TWO_View_VY_SOP_Detail[[#This Row],[Due_Date]], Table_cherry_TWO_View_VY_SOP_Detail[[#This Row],[Today]])</f>
        <v>1266</v>
      </c>
      <c r="I835" s="2">
        <f t="shared" ca="1" si="13"/>
        <v>41539</v>
      </c>
      <c r="J835" s="1">
        <v>42775</v>
      </c>
      <c r="K835" s="1">
        <v>42775</v>
      </c>
      <c r="L835" s="1">
        <v>42775</v>
      </c>
      <c r="M835" s="1">
        <v>42805</v>
      </c>
      <c r="N835">
        <v>244</v>
      </c>
      <c r="O835" t="s">
        <v>75</v>
      </c>
      <c r="P835" t="s">
        <v>309</v>
      </c>
      <c r="Q835" t="s">
        <v>310</v>
      </c>
      <c r="R835" t="s">
        <v>78</v>
      </c>
      <c r="S835" t="s">
        <v>125</v>
      </c>
      <c r="T835" t="s">
        <v>80</v>
      </c>
      <c r="U835" t="s">
        <v>80</v>
      </c>
      <c r="V835" t="s">
        <v>267</v>
      </c>
      <c r="W835" t="s">
        <v>267</v>
      </c>
      <c r="X835" t="s">
        <v>268</v>
      </c>
      <c r="Y835" t="s">
        <v>268</v>
      </c>
      <c r="Z835" t="s">
        <v>83</v>
      </c>
      <c r="AA835" t="s">
        <v>84</v>
      </c>
      <c r="AB835" t="s">
        <v>84</v>
      </c>
      <c r="AC835" t="s">
        <v>86</v>
      </c>
      <c r="AD835" t="s">
        <v>86</v>
      </c>
      <c r="AE835" t="s">
        <v>310</v>
      </c>
      <c r="AF835" t="s">
        <v>312</v>
      </c>
      <c r="AG835" t="s">
        <v>78</v>
      </c>
      <c r="AH835" t="s">
        <v>78</v>
      </c>
      <c r="AI835" t="s">
        <v>313</v>
      </c>
      <c r="AJ835" t="s">
        <v>278</v>
      </c>
      <c r="AK835" t="s">
        <v>314</v>
      </c>
      <c r="AL835" t="s">
        <v>91</v>
      </c>
      <c r="AM835" t="s">
        <v>86</v>
      </c>
      <c r="AN835" t="s">
        <v>310</v>
      </c>
      <c r="AO835" t="s">
        <v>312</v>
      </c>
      <c r="AP835" t="s">
        <v>78</v>
      </c>
      <c r="AQ835" t="s">
        <v>78</v>
      </c>
      <c r="AR835" t="s">
        <v>313</v>
      </c>
      <c r="AS835" t="s">
        <v>278</v>
      </c>
      <c r="AT835" t="s">
        <v>314</v>
      </c>
      <c r="AU835" t="s">
        <v>91</v>
      </c>
      <c r="AV835">
        <v>3006.65</v>
      </c>
      <c r="AW835">
        <v>0</v>
      </c>
      <c r="AX835">
        <v>2809.95</v>
      </c>
      <c r="AY835">
        <v>0</v>
      </c>
      <c r="AZ835">
        <v>0</v>
      </c>
      <c r="BA835">
        <v>196.7</v>
      </c>
      <c r="BB835" t="s">
        <v>92</v>
      </c>
      <c r="BC835" s="1">
        <v>42775</v>
      </c>
      <c r="BD835" s="1">
        <v>42775</v>
      </c>
      <c r="BE835" t="s">
        <v>125</v>
      </c>
      <c r="BF835" t="s">
        <v>78</v>
      </c>
      <c r="BG835" t="s">
        <v>78</v>
      </c>
      <c r="BH835">
        <v>16384</v>
      </c>
      <c r="BI835">
        <v>0</v>
      </c>
      <c r="BJ835" t="s">
        <v>94</v>
      </c>
      <c r="BK835" t="s">
        <v>324</v>
      </c>
      <c r="BL835" t="s">
        <v>325</v>
      </c>
      <c r="BM835">
        <v>1</v>
      </c>
      <c r="BN835" t="s">
        <v>97</v>
      </c>
      <c r="BO835">
        <v>1</v>
      </c>
      <c r="BP835">
        <v>1</v>
      </c>
      <c r="BQ835">
        <v>2809.95</v>
      </c>
      <c r="BR835">
        <v>2809.95</v>
      </c>
      <c r="BS835" t="s">
        <v>98</v>
      </c>
      <c r="BT835">
        <v>0</v>
      </c>
      <c r="BU835">
        <v>0</v>
      </c>
      <c r="BV835">
        <v>0</v>
      </c>
      <c r="BW835">
        <v>1400</v>
      </c>
      <c r="BX835">
        <v>1400</v>
      </c>
      <c r="BY835">
        <v>1409.95</v>
      </c>
      <c r="BZ835">
        <v>50.177049413690639</v>
      </c>
      <c r="CA835" t="s">
        <v>99</v>
      </c>
      <c r="CB835" t="s">
        <v>78</v>
      </c>
    </row>
    <row r="836" spans="1:80" x14ac:dyDescent="0.25">
      <c r="A836" t="s">
        <v>1358</v>
      </c>
      <c r="B836" t="s">
        <v>202</v>
      </c>
      <c r="C836">
        <f>YEAR(Table_cherry_TWO_View_VY_SOP_Detail[[#This Row],[Document_Date]])</f>
        <v>2017</v>
      </c>
      <c r="D836">
        <f>MONTH(Table_cherry_TWO_View_VY_SOP_Detail[[#This Row],[Document_Date]])</f>
        <v>2</v>
      </c>
      <c r="E836" t="str">
        <f>TEXT(Table_cherry_TWO_View_VY_SOP_Detail[[#This Row],[Document_Date]], "yyyy-MMM")</f>
        <v>2017-Feb</v>
      </c>
      <c r="F836" s="3">
        <f>WEEKDAY(Table_cherry_TWO_View_VY_SOP_Detail[[#This Row],[Document_Date]])</f>
        <v>6</v>
      </c>
      <c r="G836">
        <f>WEEKNUM(Table_cherry_TWO_View_VY_SOP_Detail[[#This Row],[Document_Date]])</f>
        <v>6</v>
      </c>
      <c r="H836">
        <f ca="1">_xlfn.DAYS(Table_cherry_TWO_View_VY_SOP_Detail[[#This Row],[Due_Date]], Table_cherry_TWO_View_VY_SOP_Detail[[#This Row],[Today]])</f>
        <v>1267</v>
      </c>
      <c r="I836" s="2">
        <f t="shared" ca="1" si="13"/>
        <v>41539</v>
      </c>
      <c r="J836" s="1">
        <v>42776</v>
      </c>
      <c r="K836" s="1">
        <v>42776</v>
      </c>
      <c r="L836" s="1">
        <v>42776</v>
      </c>
      <c r="M836" s="1">
        <v>42806</v>
      </c>
      <c r="N836">
        <v>245</v>
      </c>
      <c r="O836" t="s">
        <v>75</v>
      </c>
      <c r="P836" t="s">
        <v>248</v>
      </c>
      <c r="Q836" t="s">
        <v>249</v>
      </c>
      <c r="R836" t="s">
        <v>78</v>
      </c>
      <c r="S836" t="s">
        <v>125</v>
      </c>
      <c r="T836" t="s">
        <v>80</v>
      </c>
      <c r="U836" t="s">
        <v>80</v>
      </c>
      <c r="V836" t="s">
        <v>104</v>
      </c>
      <c r="W836" t="s">
        <v>104</v>
      </c>
      <c r="X836" t="s">
        <v>105</v>
      </c>
      <c r="Y836" t="s">
        <v>105</v>
      </c>
      <c r="Z836" t="s">
        <v>83</v>
      </c>
      <c r="AA836" t="s">
        <v>84</v>
      </c>
      <c r="AB836" t="s">
        <v>84</v>
      </c>
      <c r="AC836" t="s">
        <v>85</v>
      </c>
      <c r="AD836" t="s">
        <v>86</v>
      </c>
      <c r="AE836" t="s">
        <v>249</v>
      </c>
      <c r="AF836" t="s">
        <v>251</v>
      </c>
      <c r="AG836" t="s">
        <v>78</v>
      </c>
      <c r="AH836" t="s">
        <v>78</v>
      </c>
      <c r="AI836" t="s">
        <v>147</v>
      </c>
      <c r="AJ836" t="s">
        <v>148</v>
      </c>
      <c r="AK836" t="s">
        <v>252</v>
      </c>
      <c r="AL836" t="s">
        <v>91</v>
      </c>
      <c r="AM836" t="s">
        <v>86</v>
      </c>
      <c r="AN836" t="s">
        <v>249</v>
      </c>
      <c r="AO836" t="s">
        <v>251</v>
      </c>
      <c r="AP836" t="s">
        <v>78</v>
      </c>
      <c r="AQ836" t="s">
        <v>78</v>
      </c>
      <c r="AR836" t="s">
        <v>147</v>
      </c>
      <c r="AS836" t="s">
        <v>148</v>
      </c>
      <c r="AT836" t="s">
        <v>252</v>
      </c>
      <c r="AU836" t="s">
        <v>91</v>
      </c>
      <c r="AV836">
        <v>6013.3</v>
      </c>
      <c r="AW836">
        <v>0</v>
      </c>
      <c r="AX836">
        <v>5619.9</v>
      </c>
      <c r="AY836">
        <v>0</v>
      </c>
      <c r="AZ836">
        <v>0</v>
      </c>
      <c r="BA836">
        <v>393.4</v>
      </c>
      <c r="BB836" t="s">
        <v>92</v>
      </c>
      <c r="BC836" s="1">
        <v>42776</v>
      </c>
      <c r="BD836" s="1">
        <v>42776</v>
      </c>
      <c r="BE836" t="s">
        <v>125</v>
      </c>
      <c r="BF836" t="s">
        <v>78</v>
      </c>
      <c r="BG836" t="s">
        <v>78</v>
      </c>
      <c r="BH836">
        <v>16384</v>
      </c>
      <c r="BI836">
        <v>0</v>
      </c>
      <c r="BJ836" t="s">
        <v>94</v>
      </c>
      <c r="BK836" t="s">
        <v>324</v>
      </c>
      <c r="BL836" t="s">
        <v>325</v>
      </c>
      <c r="BM836">
        <v>2</v>
      </c>
      <c r="BN836" t="s">
        <v>97</v>
      </c>
      <c r="BO836">
        <v>1</v>
      </c>
      <c r="BP836">
        <v>2</v>
      </c>
      <c r="BQ836">
        <v>2809.95</v>
      </c>
      <c r="BR836">
        <v>5619.9</v>
      </c>
      <c r="BS836" t="s">
        <v>98</v>
      </c>
      <c r="BT836">
        <v>0</v>
      </c>
      <c r="BU836">
        <v>0</v>
      </c>
      <c r="BV836">
        <v>0</v>
      </c>
      <c r="BW836">
        <v>1400</v>
      </c>
      <c r="BX836">
        <v>2800</v>
      </c>
      <c r="BY836">
        <v>2819.9</v>
      </c>
      <c r="BZ836">
        <v>50.177049413690639</v>
      </c>
      <c r="CA836" t="s">
        <v>99</v>
      </c>
      <c r="CB836" t="s">
        <v>78</v>
      </c>
    </row>
    <row r="837" spans="1:80" x14ac:dyDescent="0.25">
      <c r="A837" t="s">
        <v>1359</v>
      </c>
      <c r="B837" t="s">
        <v>202</v>
      </c>
      <c r="C837">
        <f>YEAR(Table_cherry_TWO_View_VY_SOP_Detail[[#This Row],[Document_Date]])</f>
        <v>2017</v>
      </c>
      <c r="D837">
        <f>MONTH(Table_cherry_TWO_View_VY_SOP_Detail[[#This Row],[Document_Date]])</f>
        <v>2</v>
      </c>
      <c r="E837" t="str">
        <f>TEXT(Table_cherry_TWO_View_VY_SOP_Detail[[#This Row],[Document_Date]], "yyyy-MMM")</f>
        <v>2017-Feb</v>
      </c>
      <c r="F837" s="3">
        <f>WEEKDAY(Table_cherry_TWO_View_VY_SOP_Detail[[#This Row],[Document_Date]])</f>
        <v>7</v>
      </c>
      <c r="G837">
        <f>WEEKNUM(Table_cherry_TWO_View_VY_SOP_Detail[[#This Row],[Document_Date]])</f>
        <v>6</v>
      </c>
      <c r="H837">
        <f ca="1">_xlfn.DAYS(Table_cherry_TWO_View_VY_SOP_Detail[[#This Row],[Due_Date]], Table_cherry_TWO_View_VY_SOP_Detail[[#This Row],[Today]])</f>
        <v>1238</v>
      </c>
      <c r="I837" s="2">
        <f t="shared" ca="1" si="13"/>
        <v>41539</v>
      </c>
      <c r="J837" s="1">
        <v>42777</v>
      </c>
      <c r="K837" s="1">
        <v>42777</v>
      </c>
      <c r="L837" s="1">
        <v>42777</v>
      </c>
      <c r="M837" s="1">
        <v>42777</v>
      </c>
      <c r="N837">
        <v>246</v>
      </c>
      <c r="O837" t="s">
        <v>75</v>
      </c>
      <c r="P837" t="s">
        <v>256</v>
      </c>
      <c r="Q837" t="s">
        <v>257</v>
      </c>
      <c r="R837" t="s">
        <v>78</v>
      </c>
      <c r="S837" t="s">
        <v>125</v>
      </c>
      <c r="T837" t="s">
        <v>80</v>
      </c>
      <c r="U837" t="s">
        <v>80</v>
      </c>
      <c r="V837" t="s">
        <v>239</v>
      </c>
      <c r="W837" t="s">
        <v>239</v>
      </c>
      <c r="X837" t="s">
        <v>240</v>
      </c>
      <c r="Y837" t="s">
        <v>240</v>
      </c>
      <c r="Z837" t="s">
        <v>78</v>
      </c>
      <c r="AA837" t="s">
        <v>84</v>
      </c>
      <c r="AB837" t="s">
        <v>84</v>
      </c>
      <c r="AC837" t="s">
        <v>85</v>
      </c>
      <c r="AD837" t="s">
        <v>86</v>
      </c>
      <c r="AE837" t="s">
        <v>257</v>
      </c>
      <c r="AF837" t="s">
        <v>258</v>
      </c>
      <c r="AG837" t="s">
        <v>78</v>
      </c>
      <c r="AH837" t="s">
        <v>78</v>
      </c>
      <c r="AI837" t="s">
        <v>259</v>
      </c>
      <c r="AJ837" t="s">
        <v>260</v>
      </c>
      <c r="AK837" t="s">
        <v>261</v>
      </c>
      <c r="AL837" t="s">
        <v>124</v>
      </c>
      <c r="AM837" t="s">
        <v>86</v>
      </c>
      <c r="AN837" t="s">
        <v>257</v>
      </c>
      <c r="AO837" t="s">
        <v>258</v>
      </c>
      <c r="AP837" t="s">
        <v>78</v>
      </c>
      <c r="AQ837" t="s">
        <v>78</v>
      </c>
      <c r="AR837" t="s">
        <v>259</v>
      </c>
      <c r="AS837" t="s">
        <v>260</v>
      </c>
      <c r="AT837" t="s">
        <v>261</v>
      </c>
      <c r="AU837" t="s">
        <v>124</v>
      </c>
      <c r="AV837">
        <v>6013.3</v>
      </c>
      <c r="AW837">
        <v>0</v>
      </c>
      <c r="AX837">
        <v>5619.9</v>
      </c>
      <c r="AY837">
        <v>0</v>
      </c>
      <c r="AZ837">
        <v>0</v>
      </c>
      <c r="BA837">
        <v>393.4</v>
      </c>
      <c r="BB837" t="s">
        <v>92</v>
      </c>
      <c r="BC837" s="1">
        <v>42777</v>
      </c>
      <c r="BD837" s="1">
        <v>42777</v>
      </c>
      <c r="BE837" t="s">
        <v>125</v>
      </c>
      <c r="BF837" t="s">
        <v>78</v>
      </c>
      <c r="BG837" t="s">
        <v>78</v>
      </c>
      <c r="BH837">
        <v>16384</v>
      </c>
      <c r="BI837">
        <v>0</v>
      </c>
      <c r="BJ837" t="s">
        <v>94</v>
      </c>
      <c r="BK837" t="s">
        <v>324</v>
      </c>
      <c r="BL837" t="s">
        <v>325</v>
      </c>
      <c r="BM837">
        <v>2</v>
      </c>
      <c r="BN837" t="s">
        <v>97</v>
      </c>
      <c r="BO837">
        <v>1</v>
      </c>
      <c r="BP837">
        <v>2</v>
      </c>
      <c r="BQ837">
        <v>2809.95</v>
      </c>
      <c r="BR837">
        <v>5619.9</v>
      </c>
      <c r="BS837" t="s">
        <v>98</v>
      </c>
      <c r="BT837">
        <v>0</v>
      </c>
      <c r="BU837">
        <v>0</v>
      </c>
      <c r="BV837">
        <v>0</v>
      </c>
      <c r="BW837">
        <v>1400</v>
      </c>
      <c r="BX837">
        <v>2800</v>
      </c>
      <c r="BY837">
        <v>2819.9</v>
      </c>
      <c r="BZ837">
        <v>50.177049413690639</v>
      </c>
      <c r="CA837" t="s">
        <v>99</v>
      </c>
      <c r="CB837" t="s">
        <v>78</v>
      </c>
    </row>
    <row r="838" spans="1:80" x14ac:dyDescent="0.25">
      <c r="A838" t="s">
        <v>1360</v>
      </c>
      <c r="B838" t="s">
        <v>202</v>
      </c>
      <c r="C838">
        <f>YEAR(Table_cherry_TWO_View_VY_SOP_Detail[[#This Row],[Document_Date]])</f>
        <v>2017</v>
      </c>
      <c r="D838">
        <f>MONTH(Table_cherry_TWO_View_VY_SOP_Detail[[#This Row],[Document_Date]])</f>
        <v>2</v>
      </c>
      <c r="E838" t="str">
        <f>TEXT(Table_cherry_TWO_View_VY_SOP_Detail[[#This Row],[Document_Date]], "yyyy-MMM")</f>
        <v>2017-Feb</v>
      </c>
      <c r="F838" s="3">
        <f>WEEKDAY(Table_cherry_TWO_View_VY_SOP_Detail[[#This Row],[Document_Date]])</f>
        <v>5</v>
      </c>
      <c r="G838">
        <f>WEEKNUM(Table_cherry_TWO_View_VY_SOP_Detail[[#This Row],[Document_Date]])</f>
        <v>7</v>
      </c>
      <c r="H838">
        <f ca="1">_xlfn.DAYS(Table_cherry_TWO_View_VY_SOP_Detail[[#This Row],[Due_Date]], Table_cherry_TWO_View_VY_SOP_Detail[[#This Row],[Today]])</f>
        <v>1273</v>
      </c>
      <c r="I838" s="2">
        <f t="shared" ca="1" si="13"/>
        <v>41539</v>
      </c>
      <c r="J838" s="1">
        <v>42782</v>
      </c>
      <c r="K838" s="1">
        <v>42782</v>
      </c>
      <c r="L838" s="1">
        <v>42780</v>
      </c>
      <c r="M838" s="1">
        <v>42812</v>
      </c>
      <c r="N838">
        <v>247</v>
      </c>
      <c r="O838" t="s">
        <v>75</v>
      </c>
      <c r="P838" t="s">
        <v>265</v>
      </c>
      <c r="Q838" t="s">
        <v>266</v>
      </c>
      <c r="R838" t="s">
        <v>78</v>
      </c>
      <c r="S838" t="s">
        <v>125</v>
      </c>
      <c r="T838" t="s">
        <v>80</v>
      </c>
      <c r="U838" t="s">
        <v>80</v>
      </c>
      <c r="V838" t="s">
        <v>267</v>
      </c>
      <c r="W838" t="s">
        <v>267</v>
      </c>
      <c r="X838" t="s">
        <v>268</v>
      </c>
      <c r="Y838" t="s">
        <v>268</v>
      </c>
      <c r="Z838" t="s">
        <v>83</v>
      </c>
      <c r="AA838" t="s">
        <v>84</v>
      </c>
      <c r="AB838" t="s">
        <v>84</v>
      </c>
      <c r="AC838" t="s">
        <v>86</v>
      </c>
      <c r="AD838" t="s">
        <v>86</v>
      </c>
      <c r="AE838" t="s">
        <v>266</v>
      </c>
      <c r="AF838" t="s">
        <v>269</v>
      </c>
      <c r="AG838" t="s">
        <v>78</v>
      </c>
      <c r="AH838" t="s">
        <v>78</v>
      </c>
      <c r="AI838" t="s">
        <v>270</v>
      </c>
      <c r="AJ838" t="s">
        <v>271</v>
      </c>
      <c r="AK838" t="s">
        <v>272</v>
      </c>
      <c r="AL838" t="s">
        <v>91</v>
      </c>
      <c r="AM838" t="s">
        <v>86</v>
      </c>
      <c r="AN838" t="s">
        <v>266</v>
      </c>
      <c r="AO838" t="s">
        <v>269</v>
      </c>
      <c r="AP838" t="s">
        <v>78</v>
      </c>
      <c r="AQ838" t="s">
        <v>78</v>
      </c>
      <c r="AR838" t="s">
        <v>270</v>
      </c>
      <c r="AS838" t="s">
        <v>271</v>
      </c>
      <c r="AT838" t="s">
        <v>272</v>
      </c>
      <c r="AU838" t="s">
        <v>91</v>
      </c>
      <c r="AV838">
        <v>2567.9499999999998</v>
      </c>
      <c r="AW838">
        <v>0</v>
      </c>
      <c r="AX838">
        <v>2399.9499999999998</v>
      </c>
      <c r="AY838">
        <v>0</v>
      </c>
      <c r="AZ838">
        <v>0</v>
      </c>
      <c r="BA838">
        <v>168</v>
      </c>
      <c r="BB838" t="s">
        <v>92</v>
      </c>
      <c r="BC838" s="1">
        <v>42780</v>
      </c>
      <c r="BD838" s="1">
        <v>42780</v>
      </c>
      <c r="BE838" t="s">
        <v>125</v>
      </c>
      <c r="BF838" t="s">
        <v>78</v>
      </c>
      <c r="BG838" t="s">
        <v>78</v>
      </c>
      <c r="BH838">
        <v>16384</v>
      </c>
      <c r="BI838">
        <v>0</v>
      </c>
      <c r="BJ838" t="s">
        <v>94</v>
      </c>
      <c r="BK838" t="s">
        <v>324</v>
      </c>
      <c r="BL838" t="s">
        <v>325</v>
      </c>
      <c r="BM838">
        <v>1</v>
      </c>
      <c r="BN838" t="s">
        <v>97</v>
      </c>
      <c r="BO838">
        <v>1</v>
      </c>
      <c r="BP838">
        <v>1</v>
      </c>
      <c r="BQ838">
        <v>2399.9499999999998</v>
      </c>
      <c r="BR838">
        <v>2399.9499999999998</v>
      </c>
      <c r="BS838" t="s">
        <v>98</v>
      </c>
      <c r="BT838">
        <v>0</v>
      </c>
      <c r="BU838">
        <v>0</v>
      </c>
      <c r="BV838">
        <v>0</v>
      </c>
      <c r="BW838">
        <v>1197</v>
      </c>
      <c r="BX838">
        <v>1197</v>
      </c>
      <c r="BY838">
        <v>1202.95</v>
      </c>
      <c r="BZ838">
        <v>50.123960915852408</v>
      </c>
      <c r="CA838" t="s">
        <v>99</v>
      </c>
      <c r="CB838" t="s">
        <v>78</v>
      </c>
    </row>
    <row r="839" spans="1:80" x14ac:dyDescent="0.25">
      <c r="A839" t="s">
        <v>1361</v>
      </c>
      <c r="B839" t="s">
        <v>202</v>
      </c>
      <c r="C839">
        <f>YEAR(Table_cherry_TWO_View_VY_SOP_Detail[[#This Row],[Document_Date]])</f>
        <v>2016</v>
      </c>
      <c r="D839">
        <f>MONTH(Table_cherry_TWO_View_VY_SOP_Detail[[#This Row],[Document_Date]])</f>
        <v>3</v>
      </c>
      <c r="E839" t="str">
        <f>TEXT(Table_cherry_TWO_View_VY_SOP_Detail[[#This Row],[Document_Date]], "yyyy-MMM")</f>
        <v>2016-Mar</v>
      </c>
      <c r="F839" s="3">
        <f>WEEKDAY(Table_cherry_TWO_View_VY_SOP_Detail[[#This Row],[Document_Date]])</f>
        <v>5</v>
      </c>
      <c r="G839">
        <f>WEEKNUM(Table_cherry_TWO_View_VY_SOP_Detail[[#This Row],[Document_Date]])</f>
        <v>12</v>
      </c>
      <c r="H839">
        <f ca="1">_xlfn.DAYS(Table_cherry_TWO_View_VY_SOP_Detail[[#This Row],[Due_Date]], Table_cherry_TWO_View_VY_SOP_Detail[[#This Row],[Today]])</f>
        <v>937</v>
      </c>
      <c r="I839" s="2">
        <f t="shared" ca="1" si="13"/>
        <v>41539</v>
      </c>
      <c r="J839" s="1">
        <v>42446</v>
      </c>
      <c r="K839" s="1">
        <v>42446</v>
      </c>
      <c r="L839" s="1">
        <v>42781</v>
      </c>
      <c r="M839" s="1">
        <v>42476</v>
      </c>
      <c r="N839">
        <v>248</v>
      </c>
      <c r="O839" t="s">
        <v>75</v>
      </c>
      <c r="P839" t="s">
        <v>274</v>
      </c>
      <c r="Q839" t="s">
        <v>275</v>
      </c>
      <c r="R839" t="s">
        <v>78</v>
      </c>
      <c r="S839" t="s">
        <v>125</v>
      </c>
      <c r="T839" t="s">
        <v>80</v>
      </c>
      <c r="U839" t="s">
        <v>80</v>
      </c>
      <c r="V839" t="s">
        <v>267</v>
      </c>
      <c r="W839" t="s">
        <v>267</v>
      </c>
      <c r="X839" t="s">
        <v>268</v>
      </c>
      <c r="Y839" t="s">
        <v>268</v>
      </c>
      <c r="Z839" t="s">
        <v>83</v>
      </c>
      <c r="AA839" t="s">
        <v>84</v>
      </c>
      <c r="AB839" t="s">
        <v>84</v>
      </c>
      <c r="AC839" t="s">
        <v>86</v>
      </c>
      <c r="AD839" t="s">
        <v>86</v>
      </c>
      <c r="AE839" t="s">
        <v>275</v>
      </c>
      <c r="AF839" t="s">
        <v>276</v>
      </c>
      <c r="AG839" t="s">
        <v>78</v>
      </c>
      <c r="AH839" t="s">
        <v>78</v>
      </c>
      <c r="AI839" t="s">
        <v>277</v>
      </c>
      <c r="AJ839" t="s">
        <v>278</v>
      </c>
      <c r="AK839" t="s">
        <v>279</v>
      </c>
      <c r="AL839" t="s">
        <v>91</v>
      </c>
      <c r="AM839" t="s">
        <v>86</v>
      </c>
      <c r="AN839" t="s">
        <v>275</v>
      </c>
      <c r="AO839" t="s">
        <v>276</v>
      </c>
      <c r="AP839" t="s">
        <v>78</v>
      </c>
      <c r="AQ839" t="s">
        <v>78</v>
      </c>
      <c r="AR839" t="s">
        <v>277</v>
      </c>
      <c r="AS839" t="s">
        <v>278</v>
      </c>
      <c r="AT839" t="s">
        <v>279</v>
      </c>
      <c r="AU839" t="s">
        <v>91</v>
      </c>
      <c r="AV839">
        <v>2399.9499999999998</v>
      </c>
      <c r="AW839">
        <v>0</v>
      </c>
      <c r="AX839">
        <v>2399.9499999999998</v>
      </c>
      <c r="AY839">
        <v>0</v>
      </c>
      <c r="AZ839">
        <v>0</v>
      </c>
      <c r="BA839">
        <v>0</v>
      </c>
      <c r="BB839" t="s">
        <v>92</v>
      </c>
      <c r="BC839" s="1">
        <v>42781</v>
      </c>
      <c r="BD839" s="1">
        <v>42781</v>
      </c>
      <c r="BE839" t="s">
        <v>125</v>
      </c>
      <c r="BF839" t="s">
        <v>78</v>
      </c>
      <c r="BG839" t="s">
        <v>78</v>
      </c>
      <c r="BH839">
        <v>16384</v>
      </c>
      <c r="BI839">
        <v>0</v>
      </c>
      <c r="BJ839" t="s">
        <v>94</v>
      </c>
      <c r="BK839" t="s">
        <v>324</v>
      </c>
      <c r="BL839" t="s">
        <v>325</v>
      </c>
      <c r="BM839">
        <v>1</v>
      </c>
      <c r="BN839" t="s">
        <v>97</v>
      </c>
      <c r="BO839">
        <v>1</v>
      </c>
      <c r="BP839">
        <v>1</v>
      </c>
      <c r="BQ839">
        <v>2399.9499999999998</v>
      </c>
      <c r="BR839">
        <v>2399.9499999999998</v>
      </c>
      <c r="BS839" t="s">
        <v>98</v>
      </c>
      <c r="BT839">
        <v>0</v>
      </c>
      <c r="BU839">
        <v>0</v>
      </c>
      <c r="BV839">
        <v>0</v>
      </c>
      <c r="BW839">
        <v>1197</v>
      </c>
      <c r="BX839">
        <v>1197</v>
      </c>
      <c r="BY839">
        <v>1202.95</v>
      </c>
      <c r="BZ839">
        <v>50.123960915852408</v>
      </c>
      <c r="CA839" t="s">
        <v>99</v>
      </c>
      <c r="CB839" t="s">
        <v>78</v>
      </c>
    </row>
    <row r="840" spans="1:80" x14ac:dyDescent="0.25">
      <c r="A840" t="s">
        <v>1362</v>
      </c>
      <c r="B840" t="s">
        <v>202</v>
      </c>
      <c r="C840">
        <f>YEAR(Table_cherry_TWO_View_VY_SOP_Detail[[#This Row],[Document_Date]])</f>
        <v>2017</v>
      </c>
      <c r="D840">
        <f>MONTH(Table_cherry_TWO_View_VY_SOP_Detail[[#This Row],[Document_Date]])</f>
        <v>2</v>
      </c>
      <c r="E840" t="str">
        <f>TEXT(Table_cherry_TWO_View_VY_SOP_Detail[[#This Row],[Document_Date]], "yyyy-MMM")</f>
        <v>2017-Feb</v>
      </c>
      <c r="F840" s="3">
        <f>WEEKDAY(Table_cherry_TWO_View_VY_SOP_Detail[[#This Row],[Document_Date]])</f>
        <v>5</v>
      </c>
      <c r="G840">
        <f>WEEKNUM(Table_cherry_TWO_View_VY_SOP_Detail[[#This Row],[Document_Date]])</f>
        <v>7</v>
      </c>
      <c r="H840">
        <f ca="1">_xlfn.DAYS(Table_cherry_TWO_View_VY_SOP_Detail[[#This Row],[Due_Date]], Table_cherry_TWO_View_VY_SOP_Detail[[#This Row],[Today]])</f>
        <v>1273</v>
      </c>
      <c r="I840" s="2">
        <f t="shared" ca="1" si="13"/>
        <v>41539</v>
      </c>
      <c r="J840" s="1">
        <v>42782</v>
      </c>
      <c r="K840" s="1">
        <v>42782</v>
      </c>
      <c r="L840" s="1">
        <v>42782</v>
      </c>
      <c r="M840" s="1">
        <v>42812</v>
      </c>
      <c r="N840">
        <v>249</v>
      </c>
      <c r="O840" t="s">
        <v>75</v>
      </c>
      <c r="P840" t="s">
        <v>283</v>
      </c>
      <c r="Q840" t="s">
        <v>284</v>
      </c>
      <c r="R840" t="s">
        <v>78</v>
      </c>
      <c r="S840" t="s">
        <v>125</v>
      </c>
      <c r="T840" t="s">
        <v>80</v>
      </c>
      <c r="U840" t="s">
        <v>80</v>
      </c>
      <c r="V840" t="s">
        <v>81</v>
      </c>
      <c r="W840" t="s">
        <v>81</v>
      </c>
      <c r="X840" t="s">
        <v>82</v>
      </c>
      <c r="Y840" t="s">
        <v>82</v>
      </c>
      <c r="Z840" t="s">
        <v>83</v>
      </c>
      <c r="AA840" t="s">
        <v>84</v>
      </c>
      <c r="AB840" t="s">
        <v>84</v>
      </c>
      <c r="AC840" t="s">
        <v>85</v>
      </c>
      <c r="AD840" t="s">
        <v>86</v>
      </c>
      <c r="AE840" t="s">
        <v>284</v>
      </c>
      <c r="AF840" t="s">
        <v>285</v>
      </c>
      <c r="AG840" t="s">
        <v>78</v>
      </c>
      <c r="AH840" t="s">
        <v>78</v>
      </c>
      <c r="AI840" t="s">
        <v>286</v>
      </c>
      <c r="AJ840" t="s">
        <v>287</v>
      </c>
      <c r="AK840" t="s">
        <v>288</v>
      </c>
      <c r="AL840" t="s">
        <v>91</v>
      </c>
      <c r="AM840" t="s">
        <v>86</v>
      </c>
      <c r="AN840" t="s">
        <v>284</v>
      </c>
      <c r="AO840" t="s">
        <v>285</v>
      </c>
      <c r="AP840" t="s">
        <v>78</v>
      </c>
      <c r="AQ840" t="s">
        <v>78</v>
      </c>
      <c r="AR840" t="s">
        <v>286</v>
      </c>
      <c r="AS840" t="s">
        <v>287</v>
      </c>
      <c r="AT840" t="s">
        <v>288</v>
      </c>
      <c r="AU840" t="s">
        <v>91</v>
      </c>
      <c r="AV840">
        <v>5135.8999999999996</v>
      </c>
      <c r="AW840">
        <v>0</v>
      </c>
      <c r="AX840">
        <v>4799.8999999999996</v>
      </c>
      <c r="AY840">
        <v>0</v>
      </c>
      <c r="AZ840">
        <v>0</v>
      </c>
      <c r="BA840">
        <v>336</v>
      </c>
      <c r="BB840" t="s">
        <v>92</v>
      </c>
      <c r="BC840" s="1">
        <v>42782</v>
      </c>
      <c r="BD840" s="1">
        <v>42782</v>
      </c>
      <c r="BE840" t="s">
        <v>125</v>
      </c>
      <c r="BF840" t="s">
        <v>78</v>
      </c>
      <c r="BG840" t="s">
        <v>78</v>
      </c>
      <c r="BH840">
        <v>16384</v>
      </c>
      <c r="BI840">
        <v>0</v>
      </c>
      <c r="BJ840" t="s">
        <v>94</v>
      </c>
      <c r="BK840" t="s">
        <v>324</v>
      </c>
      <c r="BL840" t="s">
        <v>325</v>
      </c>
      <c r="BM840">
        <v>2</v>
      </c>
      <c r="BN840" t="s">
        <v>97</v>
      </c>
      <c r="BO840">
        <v>1</v>
      </c>
      <c r="BP840">
        <v>2</v>
      </c>
      <c r="BQ840">
        <v>2399.9499999999998</v>
      </c>
      <c r="BR840">
        <v>4799.8999999999996</v>
      </c>
      <c r="BS840" t="s">
        <v>98</v>
      </c>
      <c r="BT840">
        <v>0</v>
      </c>
      <c r="BU840">
        <v>0</v>
      </c>
      <c r="BV840">
        <v>0</v>
      </c>
      <c r="BW840">
        <v>1197</v>
      </c>
      <c r="BX840">
        <v>2394</v>
      </c>
      <c r="BY840">
        <v>2405.9</v>
      </c>
      <c r="BZ840">
        <v>50.123960915852408</v>
      </c>
      <c r="CA840" t="s">
        <v>99</v>
      </c>
      <c r="CB840" t="s">
        <v>78</v>
      </c>
    </row>
    <row r="841" spans="1:80" x14ac:dyDescent="0.25">
      <c r="A841" t="s">
        <v>1363</v>
      </c>
      <c r="B841" t="s">
        <v>202</v>
      </c>
      <c r="C841">
        <f>YEAR(Table_cherry_TWO_View_VY_SOP_Detail[[#This Row],[Document_Date]])</f>
        <v>2016</v>
      </c>
      <c r="D841">
        <f>MONTH(Table_cherry_TWO_View_VY_SOP_Detail[[#This Row],[Document_Date]])</f>
        <v>2</v>
      </c>
      <c r="E841" t="str">
        <f>TEXT(Table_cherry_TWO_View_VY_SOP_Detail[[#This Row],[Document_Date]], "yyyy-MMM")</f>
        <v>2016-Feb</v>
      </c>
      <c r="F841" s="3">
        <f>WEEKDAY(Table_cherry_TWO_View_VY_SOP_Detail[[#This Row],[Document_Date]])</f>
        <v>4</v>
      </c>
      <c r="G841">
        <f>WEEKNUM(Table_cherry_TWO_View_VY_SOP_Detail[[#This Row],[Document_Date]])</f>
        <v>8</v>
      </c>
      <c r="H841">
        <f ca="1">_xlfn.DAYS(Table_cherry_TWO_View_VY_SOP_Detail[[#This Row],[Due_Date]], Table_cherry_TWO_View_VY_SOP_Detail[[#This Row],[Today]])</f>
        <v>909</v>
      </c>
      <c r="I841" s="2">
        <f t="shared" ca="1" si="13"/>
        <v>41539</v>
      </c>
      <c r="J841" s="1">
        <v>42417</v>
      </c>
      <c r="K841" s="1">
        <v>42417</v>
      </c>
      <c r="L841" s="1">
        <v>42417</v>
      </c>
      <c r="M841" s="1">
        <v>42448</v>
      </c>
      <c r="N841">
        <v>250</v>
      </c>
      <c r="O841" t="s">
        <v>75</v>
      </c>
      <c r="P841" t="s">
        <v>293</v>
      </c>
      <c r="Q841" t="s">
        <v>294</v>
      </c>
      <c r="R841" t="s">
        <v>78</v>
      </c>
      <c r="S841" t="s">
        <v>125</v>
      </c>
      <c r="T841" t="s">
        <v>80</v>
      </c>
      <c r="U841" t="s">
        <v>80</v>
      </c>
      <c r="V841" t="s">
        <v>81</v>
      </c>
      <c r="W841" t="s">
        <v>81</v>
      </c>
      <c r="X841" t="s">
        <v>82</v>
      </c>
      <c r="Y841" t="s">
        <v>82</v>
      </c>
      <c r="Z841" t="s">
        <v>83</v>
      </c>
      <c r="AA841" t="s">
        <v>84</v>
      </c>
      <c r="AB841" t="s">
        <v>84</v>
      </c>
      <c r="AC841" t="s">
        <v>85</v>
      </c>
      <c r="AD841" t="s">
        <v>86</v>
      </c>
      <c r="AE841" t="s">
        <v>294</v>
      </c>
      <c r="AF841" t="s">
        <v>296</v>
      </c>
      <c r="AG841" t="s">
        <v>78</v>
      </c>
      <c r="AH841" t="s">
        <v>78</v>
      </c>
      <c r="AI841" t="s">
        <v>297</v>
      </c>
      <c r="AJ841" t="s">
        <v>287</v>
      </c>
      <c r="AK841" t="s">
        <v>298</v>
      </c>
      <c r="AL841" t="s">
        <v>91</v>
      </c>
      <c r="AM841" t="s">
        <v>86</v>
      </c>
      <c r="AN841" t="s">
        <v>294</v>
      </c>
      <c r="AO841" t="s">
        <v>296</v>
      </c>
      <c r="AP841" t="s">
        <v>78</v>
      </c>
      <c r="AQ841" t="s">
        <v>78</v>
      </c>
      <c r="AR841" t="s">
        <v>297</v>
      </c>
      <c r="AS841" t="s">
        <v>287</v>
      </c>
      <c r="AT841" t="s">
        <v>298</v>
      </c>
      <c r="AU841" t="s">
        <v>91</v>
      </c>
      <c r="AV841">
        <v>2399.9499999999998</v>
      </c>
      <c r="AW841">
        <v>0</v>
      </c>
      <c r="AX841">
        <v>2399.9499999999998</v>
      </c>
      <c r="AY841">
        <v>0</v>
      </c>
      <c r="AZ841">
        <v>0</v>
      </c>
      <c r="BA841">
        <v>0</v>
      </c>
      <c r="BB841" t="s">
        <v>92</v>
      </c>
      <c r="BC841" s="1">
        <v>42417</v>
      </c>
      <c r="BD841" s="1">
        <v>42783</v>
      </c>
      <c r="BE841" t="s">
        <v>125</v>
      </c>
      <c r="BF841" t="s">
        <v>78</v>
      </c>
      <c r="BG841" t="s">
        <v>78</v>
      </c>
      <c r="BH841">
        <v>16384</v>
      </c>
      <c r="BI841">
        <v>0</v>
      </c>
      <c r="BJ841" t="s">
        <v>94</v>
      </c>
      <c r="BK841" t="s">
        <v>324</v>
      </c>
      <c r="BL841" t="s">
        <v>325</v>
      </c>
      <c r="BM841">
        <v>1</v>
      </c>
      <c r="BN841" t="s">
        <v>97</v>
      </c>
      <c r="BO841">
        <v>1</v>
      </c>
      <c r="BP841">
        <v>1</v>
      </c>
      <c r="BQ841">
        <v>2399.9499999999998</v>
      </c>
      <c r="BR841">
        <v>2399.9499999999998</v>
      </c>
      <c r="BS841" t="s">
        <v>98</v>
      </c>
      <c r="BT841">
        <v>0</v>
      </c>
      <c r="BU841">
        <v>0</v>
      </c>
      <c r="BV841">
        <v>0</v>
      </c>
      <c r="BW841">
        <v>1197</v>
      </c>
      <c r="BX841">
        <v>1197</v>
      </c>
      <c r="BY841">
        <v>1202.95</v>
      </c>
      <c r="BZ841">
        <v>50.123960915852408</v>
      </c>
      <c r="CA841" t="s">
        <v>99</v>
      </c>
      <c r="CB841" t="s">
        <v>78</v>
      </c>
    </row>
    <row r="842" spans="1:80" x14ac:dyDescent="0.25">
      <c r="A842" t="s">
        <v>1364</v>
      </c>
      <c r="B842" t="s">
        <v>202</v>
      </c>
      <c r="C842">
        <f>YEAR(Table_cherry_TWO_View_VY_SOP_Detail[[#This Row],[Document_Date]])</f>
        <v>2017</v>
      </c>
      <c r="D842">
        <f>MONTH(Table_cherry_TWO_View_VY_SOP_Detail[[#This Row],[Document_Date]])</f>
        <v>2</v>
      </c>
      <c r="E842" t="str">
        <f>TEXT(Table_cherry_TWO_View_VY_SOP_Detail[[#This Row],[Document_Date]], "yyyy-MMM")</f>
        <v>2017-Feb</v>
      </c>
      <c r="F842" s="3">
        <f>WEEKDAY(Table_cherry_TWO_View_VY_SOP_Detail[[#This Row],[Document_Date]])</f>
        <v>6</v>
      </c>
      <c r="G842">
        <f>WEEKNUM(Table_cherry_TWO_View_VY_SOP_Detail[[#This Row],[Document_Date]])</f>
        <v>7</v>
      </c>
      <c r="H842">
        <f ca="1">_xlfn.DAYS(Table_cherry_TWO_View_VY_SOP_Detail[[#This Row],[Due_Date]], Table_cherry_TWO_View_VY_SOP_Detail[[#This Row],[Today]])</f>
        <v>1274</v>
      </c>
      <c r="I842" s="2">
        <f t="shared" ca="1" si="13"/>
        <v>41539</v>
      </c>
      <c r="J842" s="1">
        <v>42783</v>
      </c>
      <c r="K842" s="1">
        <v>42783</v>
      </c>
      <c r="L842" s="1">
        <v>42783</v>
      </c>
      <c r="M842" s="1">
        <v>42813</v>
      </c>
      <c r="N842">
        <v>251</v>
      </c>
      <c r="O842" t="s">
        <v>75</v>
      </c>
      <c r="P842" t="s">
        <v>300</v>
      </c>
      <c r="Q842" t="s">
        <v>301</v>
      </c>
      <c r="R842" t="s">
        <v>78</v>
      </c>
      <c r="S842" t="s">
        <v>125</v>
      </c>
      <c r="T842" t="s">
        <v>80</v>
      </c>
      <c r="U842" t="s">
        <v>80</v>
      </c>
      <c r="V842" t="s">
        <v>131</v>
      </c>
      <c r="W842" t="s">
        <v>131</v>
      </c>
      <c r="X842" t="s">
        <v>132</v>
      </c>
      <c r="Y842" t="s">
        <v>132</v>
      </c>
      <c r="Z842" t="s">
        <v>83</v>
      </c>
      <c r="AA842" t="s">
        <v>84</v>
      </c>
      <c r="AB842" t="s">
        <v>84</v>
      </c>
      <c r="AC842" t="s">
        <v>86</v>
      </c>
      <c r="AD842" t="s">
        <v>302</v>
      </c>
      <c r="AE842" t="s">
        <v>301</v>
      </c>
      <c r="AF842" t="s">
        <v>303</v>
      </c>
      <c r="AG842" t="s">
        <v>78</v>
      </c>
      <c r="AH842" t="s">
        <v>78</v>
      </c>
      <c r="AI842" t="s">
        <v>304</v>
      </c>
      <c r="AJ842" t="s">
        <v>136</v>
      </c>
      <c r="AK842" t="s">
        <v>305</v>
      </c>
      <c r="AL842" t="s">
        <v>91</v>
      </c>
      <c r="AM842" t="s">
        <v>302</v>
      </c>
      <c r="AN842" t="s">
        <v>301</v>
      </c>
      <c r="AO842" t="s">
        <v>303</v>
      </c>
      <c r="AP842" t="s">
        <v>78</v>
      </c>
      <c r="AQ842" t="s">
        <v>78</v>
      </c>
      <c r="AR842" t="s">
        <v>304</v>
      </c>
      <c r="AS842" t="s">
        <v>136</v>
      </c>
      <c r="AT842" t="s">
        <v>305</v>
      </c>
      <c r="AU842" t="s">
        <v>91</v>
      </c>
      <c r="AV842">
        <v>10.65</v>
      </c>
      <c r="AW842">
        <v>0</v>
      </c>
      <c r="AX842">
        <v>9.9499999999999993</v>
      </c>
      <c r="AY842">
        <v>0</v>
      </c>
      <c r="AZ842">
        <v>0</v>
      </c>
      <c r="BA842">
        <v>0.7</v>
      </c>
      <c r="BB842" t="s">
        <v>92</v>
      </c>
      <c r="BC842" s="1">
        <v>42783</v>
      </c>
      <c r="BD842" s="1">
        <v>42783</v>
      </c>
      <c r="BE842" t="s">
        <v>125</v>
      </c>
      <c r="BF842" t="s">
        <v>78</v>
      </c>
      <c r="BG842" t="s">
        <v>78</v>
      </c>
      <c r="BH842">
        <v>16384</v>
      </c>
      <c r="BI842">
        <v>0</v>
      </c>
      <c r="BJ842" t="s">
        <v>94</v>
      </c>
      <c r="BK842" t="s">
        <v>253</v>
      </c>
      <c r="BL842" t="s">
        <v>254</v>
      </c>
      <c r="BM842">
        <v>1</v>
      </c>
      <c r="BN842" t="s">
        <v>97</v>
      </c>
      <c r="BO842">
        <v>1</v>
      </c>
      <c r="BP842">
        <v>1</v>
      </c>
      <c r="BQ842">
        <v>9.9499999999999993</v>
      </c>
      <c r="BR842">
        <v>9.9499999999999993</v>
      </c>
      <c r="BS842" t="s">
        <v>98</v>
      </c>
      <c r="BT842">
        <v>0</v>
      </c>
      <c r="BU842">
        <v>0</v>
      </c>
      <c r="BV842">
        <v>0</v>
      </c>
      <c r="BW842">
        <v>3.29</v>
      </c>
      <c r="BX842">
        <v>3.29</v>
      </c>
      <c r="BY842">
        <v>6.66</v>
      </c>
      <c r="BZ842">
        <v>66.934673366834176</v>
      </c>
      <c r="CA842" t="s">
        <v>99</v>
      </c>
      <c r="CB842" t="s">
        <v>78</v>
      </c>
    </row>
    <row r="843" spans="1:80" x14ac:dyDescent="0.25">
      <c r="A843" t="s">
        <v>1365</v>
      </c>
      <c r="B843" t="s">
        <v>202</v>
      </c>
      <c r="C843">
        <f>YEAR(Table_cherry_TWO_View_VY_SOP_Detail[[#This Row],[Document_Date]])</f>
        <v>2016</v>
      </c>
      <c r="D843">
        <f>MONTH(Table_cherry_TWO_View_VY_SOP_Detail[[#This Row],[Document_Date]])</f>
        <v>2</v>
      </c>
      <c r="E843" t="str">
        <f>TEXT(Table_cherry_TWO_View_VY_SOP_Detail[[#This Row],[Document_Date]], "yyyy-MMM")</f>
        <v>2016-Feb</v>
      </c>
      <c r="F843" s="3">
        <f>WEEKDAY(Table_cherry_TWO_View_VY_SOP_Detail[[#This Row],[Document_Date]])</f>
        <v>5</v>
      </c>
      <c r="G843">
        <f>WEEKNUM(Table_cherry_TWO_View_VY_SOP_Detail[[#This Row],[Document_Date]])</f>
        <v>8</v>
      </c>
      <c r="H843">
        <f ca="1">_xlfn.DAYS(Table_cherry_TWO_View_VY_SOP_Detail[[#This Row],[Due_Date]], Table_cherry_TWO_View_VY_SOP_Detail[[#This Row],[Today]])</f>
        <v>910</v>
      </c>
      <c r="I843" s="2">
        <f t="shared" ca="1" si="13"/>
        <v>41539</v>
      </c>
      <c r="J843" s="1">
        <v>42418</v>
      </c>
      <c r="K843" s="1">
        <v>42418</v>
      </c>
      <c r="L843" s="1">
        <v>42418</v>
      </c>
      <c r="M843" s="1">
        <v>42449</v>
      </c>
      <c r="N843">
        <v>252</v>
      </c>
      <c r="O843" t="s">
        <v>75</v>
      </c>
      <c r="P843" t="s">
        <v>309</v>
      </c>
      <c r="Q843" t="s">
        <v>310</v>
      </c>
      <c r="R843" t="s">
        <v>78</v>
      </c>
      <c r="S843" t="s">
        <v>125</v>
      </c>
      <c r="T843" t="s">
        <v>80</v>
      </c>
      <c r="U843" t="s">
        <v>80</v>
      </c>
      <c r="V843" t="s">
        <v>267</v>
      </c>
      <c r="W843" t="s">
        <v>267</v>
      </c>
      <c r="X843" t="s">
        <v>268</v>
      </c>
      <c r="Y843" t="s">
        <v>268</v>
      </c>
      <c r="Z843" t="s">
        <v>83</v>
      </c>
      <c r="AA843" t="s">
        <v>84</v>
      </c>
      <c r="AB843" t="s">
        <v>84</v>
      </c>
      <c r="AC843" t="s">
        <v>86</v>
      </c>
      <c r="AD843" t="s">
        <v>86</v>
      </c>
      <c r="AE843" t="s">
        <v>310</v>
      </c>
      <c r="AF843" t="s">
        <v>312</v>
      </c>
      <c r="AG843" t="s">
        <v>78</v>
      </c>
      <c r="AH843" t="s">
        <v>78</v>
      </c>
      <c r="AI843" t="s">
        <v>313</v>
      </c>
      <c r="AJ843" t="s">
        <v>278</v>
      </c>
      <c r="AK843" t="s">
        <v>314</v>
      </c>
      <c r="AL843" t="s">
        <v>91</v>
      </c>
      <c r="AM843" t="s">
        <v>86</v>
      </c>
      <c r="AN843" t="s">
        <v>310</v>
      </c>
      <c r="AO843" t="s">
        <v>312</v>
      </c>
      <c r="AP843" t="s">
        <v>78</v>
      </c>
      <c r="AQ843" t="s">
        <v>78</v>
      </c>
      <c r="AR843" t="s">
        <v>313</v>
      </c>
      <c r="AS843" t="s">
        <v>278</v>
      </c>
      <c r="AT843" t="s">
        <v>314</v>
      </c>
      <c r="AU843" t="s">
        <v>91</v>
      </c>
      <c r="AV843">
        <v>2567.9499999999998</v>
      </c>
      <c r="AW843">
        <v>0</v>
      </c>
      <c r="AX843">
        <v>2399.9499999999998</v>
      </c>
      <c r="AY843">
        <v>0</v>
      </c>
      <c r="AZ843">
        <v>0</v>
      </c>
      <c r="BA843">
        <v>168</v>
      </c>
      <c r="BB843" t="s">
        <v>92</v>
      </c>
      <c r="BC843" s="1">
        <v>42418</v>
      </c>
      <c r="BD843" s="1">
        <v>42418</v>
      </c>
      <c r="BE843" t="s">
        <v>125</v>
      </c>
      <c r="BF843" t="s">
        <v>78</v>
      </c>
      <c r="BG843" t="s">
        <v>78</v>
      </c>
      <c r="BH843">
        <v>16384</v>
      </c>
      <c r="BI843">
        <v>0</v>
      </c>
      <c r="BJ843" t="s">
        <v>94</v>
      </c>
      <c r="BK843" t="s">
        <v>324</v>
      </c>
      <c r="BL843" t="s">
        <v>325</v>
      </c>
      <c r="BM843">
        <v>1</v>
      </c>
      <c r="BN843" t="s">
        <v>97</v>
      </c>
      <c r="BO843">
        <v>1</v>
      </c>
      <c r="BP843">
        <v>1</v>
      </c>
      <c r="BQ843">
        <v>2399.9499999999998</v>
      </c>
      <c r="BR843">
        <v>2399.9499999999998</v>
      </c>
      <c r="BS843" t="s">
        <v>98</v>
      </c>
      <c r="BT843">
        <v>0</v>
      </c>
      <c r="BU843">
        <v>0</v>
      </c>
      <c r="BV843">
        <v>0</v>
      </c>
      <c r="BW843">
        <v>1197</v>
      </c>
      <c r="BX843">
        <v>1197</v>
      </c>
      <c r="BY843">
        <v>1202.95</v>
      </c>
      <c r="BZ843">
        <v>50.123960915852408</v>
      </c>
      <c r="CA843" t="s">
        <v>99</v>
      </c>
      <c r="CB843" t="s">
        <v>78</v>
      </c>
    </row>
    <row r="844" spans="1:80" x14ac:dyDescent="0.25">
      <c r="A844" t="s">
        <v>1366</v>
      </c>
      <c r="B844" t="s">
        <v>202</v>
      </c>
      <c r="C844">
        <f>YEAR(Table_cherry_TWO_View_VY_SOP_Detail[[#This Row],[Document_Date]])</f>
        <v>2016</v>
      </c>
      <c r="D844">
        <f>MONTH(Table_cherry_TWO_View_VY_SOP_Detail[[#This Row],[Document_Date]])</f>
        <v>2</v>
      </c>
      <c r="E844" t="str">
        <f>TEXT(Table_cherry_TWO_View_VY_SOP_Detail[[#This Row],[Document_Date]], "yyyy-MMM")</f>
        <v>2016-Feb</v>
      </c>
      <c r="F844" s="3">
        <f>WEEKDAY(Table_cherry_TWO_View_VY_SOP_Detail[[#This Row],[Document_Date]])</f>
        <v>5</v>
      </c>
      <c r="G844">
        <f>WEEKNUM(Table_cherry_TWO_View_VY_SOP_Detail[[#This Row],[Document_Date]])</f>
        <v>8</v>
      </c>
      <c r="H844">
        <f ca="1">_xlfn.DAYS(Table_cherry_TWO_View_VY_SOP_Detail[[#This Row],[Due_Date]], Table_cherry_TWO_View_VY_SOP_Detail[[#This Row],[Today]])</f>
        <v>910</v>
      </c>
      <c r="I844" s="2">
        <f t="shared" ca="1" si="13"/>
        <v>41539</v>
      </c>
      <c r="J844" s="1">
        <v>42418</v>
      </c>
      <c r="K844" s="1">
        <v>42418</v>
      </c>
      <c r="L844" s="1">
        <v>42418</v>
      </c>
      <c r="M844" s="1">
        <v>42449</v>
      </c>
      <c r="N844">
        <v>253</v>
      </c>
      <c r="O844" t="s">
        <v>75</v>
      </c>
      <c r="P844" t="s">
        <v>316</v>
      </c>
      <c r="Q844" t="s">
        <v>317</v>
      </c>
      <c r="R844" t="s">
        <v>78</v>
      </c>
      <c r="S844" t="s">
        <v>125</v>
      </c>
      <c r="T844" t="s">
        <v>80</v>
      </c>
      <c r="U844" t="s">
        <v>80</v>
      </c>
      <c r="V844" t="s">
        <v>318</v>
      </c>
      <c r="W844" t="s">
        <v>318</v>
      </c>
      <c r="X844" t="s">
        <v>319</v>
      </c>
      <c r="Y844" t="s">
        <v>319</v>
      </c>
      <c r="Z844" t="s">
        <v>83</v>
      </c>
      <c r="AA844" t="s">
        <v>84</v>
      </c>
      <c r="AB844" t="s">
        <v>84</v>
      </c>
      <c r="AC844" t="s">
        <v>85</v>
      </c>
      <c r="AD844" t="s">
        <v>86</v>
      </c>
      <c r="AE844" t="s">
        <v>317</v>
      </c>
      <c r="AF844" t="s">
        <v>320</v>
      </c>
      <c r="AG844" t="s">
        <v>78</v>
      </c>
      <c r="AH844" t="s">
        <v>78</v>
      </c>
      <c r="AI844" t="s">
        <v>321</v>
      </c>
      <c r="AJ844" t="s">
        <v>322</v>
      </c>
      <c r="AK844" t="s">
        <v>323</v>
      </c>
      <c r="AL844" t="s">
        <v>124</v>
      </c>
      <c r="AM844" t="s">
        <v>86</v>
      </c>
      <c r="AN844" t="s">
        <v>317</v>
      </c>
      <c r="AO844" t="s">
        <v>320</v>
      </c>
      <c r="AP844" t="s">
        <v>78</v>
      </c>
      <c r="AQ844" t="s">
        <v>78</v>
      </c>
      <c r="AR844" t="s">
        <v>321</v>
      </c>
      <c r="AS844" t="s">
        <v>322</v>
      </c>
      <c r="AT844" t="s">
        <v>323</v>
      </c>
      <c r="AU844" t="s">
        <v>124</v>
      </c>
      <c r="AV844">
        <v>171.1</v>
      </c>
      <c r="AW844">
        <v>0</v>
      </c>
      <c r="AX844">
        <v>159.9</v>
      </c>
      <c r="AY844">
        <v>0</v>
      </c>
      <c r="AZ844">
        <v>0</v>
      </c>
      <c r="BA844">
        <v>11.2</v>
      </c>
      <c r="BB844" t="s">
        <v>92</v>
      </c>
      <c r="BC844" s="1">
        <v>42418</v>
      </c>
      <c r="BD844" s="1">
        <v>42418</v>
      </c>
      <c r="BE844" t="s">
        <v>125</v>
      </c>
      <c r="BF844" t="s">
        <v>78</v>
      </c>
      <c r="BG844" t="s">
        <v>78</v>
      </c>
      <c r="BH844">
        <v>16384</v>
      </c>
      <c r="BI844">
        <v>0</v>
      </c>
      <c r="BJ844" t="s">
        <v>94</v>
      </c>
      <c r="BK844" t="s">
        <v>126</v>
      </c>
      <c r="BL844" t="s">
        <v>127</v>
      </c>
      <c r="BM844">
        <v>2</v>
      </c>
      <c r="BN844" t="s">
        <v>97</v>
      </c>
      <c r="BO844">
        <v>1</v>
      </c>
      <c r="BP844">
        <v>2</v>
      </c>
      <c r="BQ844">
        <v>79.95</v>
      </c>
      <c r="BR844">
        <v>159.9</v>
      </c>
      <c r="BS844" t="s">
        <v>98</v>
      </c>
      <c r="BT844">
        <v>0</v>
      </c>
      <c r="BU844">
        <v>0</v>
      </c>
      <c r="BV844">
        <v>0</v>
      </c>
      <c r="BW844">
        <v>38.590000000000003</v>
      </c>
      <c r="BX844">
        <v>77.180000000000007</v>
      </c>
      <c r="BY844">
        <v>82.72</v>
      </c>
      <c r="BZ844">
        <v>51.732332707942462</v>
      </c>
      <c r="CA844" t="s">
        <v>99</v>
      </c>
      <c r="CB844" t="s">
        <v>78</v>
      </c>
    </row>
    <row r="845" spans="1:80" x14ac:dyDescent="0.25">
      <c r="A845" t="s">
        <v>1367</v>
      </c>
      <c r="B845" t="s">
        <v>202</v>
      </c>
      <c r="C845">
        <f>YEAR(Table_cherry_TWO_View_VY_SOP_Detail[[#This Row],[Document_Date]])</f>
        <v>2016</v>
      </c>
      <c r="D845">
        <f>MONTH(Table_cherry_TWO_View_VY_SOP_Detail[[#This Row],[Document_Date]])</f>
        <v>2</v>
      </c>
      <c r="E845" t="str">
        <f>TEXT(Table_cherry_TWO_View_VY_SOP_Detail[[#This Row],[Document_Date]], "yyyy-MMM")</f>
        <v>2016-Feb</v>
      </c>
      <c r="F845" s="3">
        <f>WEEKDAY(Table_cherry_TWO_View_VY_SOP_Detail[[#This Row],[Document_Date]])</f>
        <v>6</v>
      </c>
      <c r="G845">
        <f>WEEKNUM(Table_cherry_TWO_View_VY_SOP_Detail[[#This Row],[Document_Date]])</f>
        <v>8</v>
      </c>
      <c r="H845">
        <f ca="1">_xlfn.DAYS(Table_cherry_TWO_View_VY_SOP_Detail[[#This Row],[Due_Date]], Table_cherry_TWO_View_VY_SOP_Detail[[#This Row],[Today]])</f>
        <v>911</v>
      </c>
      <c r="I845" s="2">
        <f t="shared" ca="1" si="13"/>
        <v>41539</v>
      </c>
      <c r="J845" s="1">
        <v>42419</v>
      </c>
      <c r="K845" s="1">
        <v>42419</v>
      </c>
      <c r="L845" s="1">
        <v>42419</v>
      </c>
      <c r="M845" s="1">
        <v>42450</v>
      </c>
      <c r="N845">
        <v>254</v>
      </c>
      <c r="O845" t="s">
        <v>75</v>
      </c>
      <c r="P845" t="s">
        <v>142</v>
      </c>
      <c r="Q845" t="s">
        <v>143</v>
      </c>
      <c r="R845" t="s">
        <v>78</v>
      </c>
      <c r="S845" t="s">
        <v>125</v>
      </c>
      <c r="T845" t="s">
        <v>80</v>
      </c>
      <c r="U845" t="s">
        <v>80</v>
      </c>
      <c r="V845" t="s">
        <v>104</v>
      </c>
      <c r="W845" t="s">
        <v>104</v>
      </c>
      <c r="X845" t="s">
        <v>105</v>
      </c>
      <c r="Y845" t="s">
        <v>105</v>
      </c>
      <c r="Z845" t="s">
        <v>83</v>
      </c>
      <c r="AA845" t="s">
        <v>145</v>
      </c>
      <c r="AB845" t="s">
        <v>145</v>
      </c>
      <c r="AC845" t="s">
        <v>86</v>
      </c>
      <c r="AD845" t="s">
        <v>80</v>
      </c>
      <c r="AE845" t="s">
        <v>143</v>
      </c>
      <c r="AF845" t="s">
        <v>146</v>
      </c>
      <c r="AG845" t="s">
        <v>78</v>
      </c>
      <c r="AH845" t="s">
        <v>78</v>
      </c>
      <c r="AI845" t="s">
        <v>147</v>
      </c>
      <c r="AJ845" t="s">
        <v>148</v>
      </c>
      <c r="AK845" t="s">
        <v>149</v>
      </c>
      <c r="AL845" t="s">
        <v>91</v>
      </c>
      <c r="AM845" t="s">
        <v>80</v>
      </c>
      <c r="AN845" t="s">
        <v>143</v>
      </c>
      <c r="AO845" t="s">
        <v>146</v>
      </c>
      <c r="AP845" t="s">
        <v>78</v>
      </c>
      <c r="AQ845" t="s">
        <v>78</v>
      </c>
      <c r="AR845" t="s">
        <v>147</v>
      </c>
      <c r="AS845" t="s">
        <v>148</v>
      </c>
      <c r="AT845" t="s">
        <v>149</v>
      </c>
      <c r="AU845" t="s">
        <v>91</v>
      </c>
      <c r="AV845">
        <v>2910.14</v>
      </c>
      <c r="AW845">
        <v>0</v>
      </c>
      <c r="AX845">
        <v>2719.75</v>
      </c>
      <c r="AY845">
        <v>0</v>
      </c>
      <c r="AZ845">
        <v>0</v>
      </c>
      <c r="BA845">
        <v>190.39</v>
      </c>
      <c r="BB845" t="s">
        <v>92</v>
      </c>
      <c r="BC845" s="1">
        <v>42419</v>
      </c>
      <c r="BD845" s="1">
        <v>42419</v>
      </c>
      <c r="BE845" t="s">
        <v>125</v>
      </c>
      <c r="BF845" t="s">
        <v>78</v>
      </c>
      <c r="BG845" t="s">
        <v>78</v>
      </c>
      <c r="BH845">
        <v>16384</v>
      </c>
      <c r="BI845">
        <v>0</v>
      </c>
      <c r="BJ845" t="s">
        <v>94</v>
      </c>
      <c r="BK845" t="s">
        <v>126</v>
      </c>
      <c r="BL845" t="s">
        <v>127</v>
      </c>
      <c r="BM845">
        <v>4</v>
      </c>
      <c r="BN845" t="s">
        <v>97</v>
      </c>
      <c r="BO845">
        <v>1</v>
      </c>
      <c r="BP845">
        <v>4</v>
      </c>
      <c r="BQ845">
        <v>79.95</v>
      </c>
      <c r="BR845">
        <v>319.8</v>
      </c>
      <c r="BS845" t="s">
        <v>98</v>
      </c>
      <c r="BT845">
        <v>0</v>
      </c>
      <c r="BU845">
        <v>0</v>
      </c>
      <c r="BV845">
        <v>0</v>
      </c>
      <c r="BW845">
        <v>38.590000000000003</v>
      </c>
      <c r="BX845">
        <v>154.36000000000001</v>
      </c>
      <c r="BY845">
        <v>165.44</v>
      </c>
      <c r="BZ845">
        <v>51.732332707942462</v>
      </c>
      <c r="CA845" t="s">
        <v>99</v>
      </c>
      <c r="CB845" t="s">
        <v>78</v>
      </c>
    </row>
    <row r="846" spans="1:80" x14ac:dyDescent="0.25">
      <c r="A846" t="s">
        <v>1367</v>
      </c>
      <c r="B846" t="s">
        <v>202</v>
      </c>
      <c r="C846">
        <f>YEAR(Table_cherry_TWO_View_VY_SOP_Detail[[#This Row],[Document_Date]])</f>
        <v>2016</v>
      </c>
      <c r="D846">
        <f>MONTH(Table_cherry_TWO_View_VY_SOP_Detail[[#This Row],[Document_Date]])</f>
        <v>2</v>
      </c>
      <c r="E846" t="str">
        <f>TEXT(Table_cherry_TWO_View_VY_SOP_Detail[[#This Row],[Document_Date]], "yyyy-MMM")</f>
        <v>2016-Feb</v>
      </c>
      <c r="F846" s="3">
        <f>WEEKDAY(Table_cherry_TWO_View_VY_SOP_Detail[[#This Row],[Document_Date]])</f>
        <v>6</v>
      </c>
      <c r="G846">
        <f>WEEKNUM(Table_cherry_TWO_View_VY_SOP_Detail[[#This Row],[Document_Date]])</f>
        <v>8</v>
      </c>
      <c r="H846">
        <f ca="1">_xlfn.DAYS(Table_cherry_TWO_View_VY_SOP_Detail[[#This Row],[Due_Date]], Table_cherry_TWO_View_VY_SOP_Detail[[#This Row],[Today]])</f>
        <v>911</v>
      </c>
      <c r="I846" s="2">
        <f t="shared" ca="1" si="13"/>
        <v>41539</v>
      </c>
      <c r="J846" s="1">
        <v>42419</v>
      </c>
      <c r="K846" s="1">
        <v>42419</v>
      </c>
      <c r="L846" s="1">
        <v>42419</v>
      </c>
      <c r="M846" s="1">
        <v>42450</v>
      </c>
      <c r="N846">
        <v>254</v>
      </c>
      <c r="O846" t="s">
        <v>75</v>
      </c>
      <c r="P846" t="s">
        <v>142</v>
      </c>
      <c r="Q846" t="s">
        <v>143</v>
      </c>
      <c r="R846" t="s">
        <v>78</v>
      </c>
      <c r="S846" t="s">
        <v>125</v>
      </c>
      <c r="T846" t="s">
        <v>80</v>
      </c>
      <c r="U846" t="s">
        <v>80</v>
      </c>
      <c r="V846" t="s">
        <v>104</v>
      </c>
      <c r="W846" t="s">
        <v>104</v>
      </c>
      <c r="X846" t="s">
        <v>105</v>
      </c>
      <c r="Y846" t="s">
        <v>105</v>
      </c>
      <c r="Z846" t="s">
        <v>83</v>
      </c>
      <c r="AA846" t="s">
        <v>145</v>
      </c>
      <c r="AB846" t="s">
        <v>145</v>
      </c>
      <c r="AC846" t="s">
        <v>86</v>
      </c>
      <c r="AD846" t="s">
        <v>80</v>
      </c>
      <c r="AE846" t="s">
        <v>143</v>
      </c>
      <c r="AF846" t="s">
        <v>146</v>
      </c>
      <c r="AG846" t="s">
        <v>78</v>
      </c>
      <c r="AH846" t="s">
        <v>78</v>
      </c>
      <c r="AI846" t="s">
        <v>147</v>
      </c>
      <c r="AJ846" t="s">
        <v>148</v>
      </c>
      <c r="AK846" t="s">
        <v>149</v>
      </c>
      <c r="AL846" t="s">
        <v>91</v>
      </c>
      <c r="AM846" t="s">
        <v>80</v>
      </c>
      <c r="AN846" t="s">
        <v>143</v>
      </c>
      <c r="AO846" t="s">
        <v>146</v>
      </c>
      <c r="AP846" t="s">
        <v>78</v>
      </c>
      <c r="AQ846" t="s">
        <v>78</v>
      </c>
      <c r="AR846" t="s">
        <v>147</v>
      </c>
      <c r="AS846" t="s">
        <v>148</v>
      </c>
      <c r="AT846" t="s">
        <v>149</v>
      </c>
      <c r="AU846" t="s">
        <v>91</v>
      </c>
      <c r="AV846">
        <v>2910.14</v>
      </c>
      <c r="AW846">
        <v>0</v>
      </c>
      <c r="AX846">
        <v>2719.75</v>
      </c>
      <c r="AY846">
        <v>0</v>
      </c>
      <c r="AZ846">
        <v>0</v>
      </c>
      <c r="BA846">
        <v>190.39</v>
      </c>
      <c r="BB846" t="s">
        <v>92</v>
      </c>
      <c r="BC846" s="1">
        <v>42419</v>
      </c>
      <c r="BD846" s="1">
        <v>42419</v>
      </c>
      <c r="BE846" t="s">
        <v>125</v>
      </c>
      <c r="BF846" t="s">
        <v>78</v>
      </c>
      <c r="BG846" t="s">
        <v>78</v>
      </c>
      <c r="BH846">
        <v>49152</v>
      </c>
      <c r="BI846">
        <v>0</v>
      </c>
      <c r="BJ846" t="s">
        <v>94</v>
      </c>
      <c r="BK846" t="s">
        <v>324</v>
      </c>
      <c r="BL846" t="s">
        <v>325</v>
      </c>
      <c r="BM846">
        <v>1</v>
      </c>
      <c r="BN846" t="s">
        <v>97</v>
      </c>
      <c r="BO846">
        <v>1</v>
      </c>
      <c r="BP846">
        <v>1</v>
      </c>
      <c r="BQ846">
        <v>2399.9499999999998</v>
      </c>
      <c r="BR846">
        <v>2399.9499999999998</v>
      </c>
      <c r="BS846" t="s">
        <v>98</v>
      </c>
      <c r="BT846">
        <v>0</v>
      </c>
      <c r="BU846">
        <v>0</v>
      </c>
      <c r="BV846">
        <v>0</v>
      </c>
      <c r="BW846">
        <v>1197</v>
      </c>
      <c r="BX846">
        <v>1197</v>
      </c>
      <c r="BY846">
        <v>1202.95</v>
      </c>
      <c r="BZ846">
        <v>50.123960915852408</v>
      </c>
      <c r="CA846" t="s">
        <v>99</v>
      </c>
      <c r="CB846" t="s">
        <v>78</v>
      </c>
    </row>
    <row r="847" spans="1:80" x14ac:dyDescent="0.25">
      <c r="A847" t="s">
        <v>1368</v>
      </c>
      <c r="B847" t="s">
        <v>202</v>
      </c>
      <c r="C847">
        <f>YEAR(Table_cherry_TWO_View_VY_SOP_Detail[[#This Row],[Document_Date]])</f>
        <v>2016</v>
      </c>
      <c r="D847">
        <f>MONTH(Table_cherry_TWO_View_VY_SOP_Detail[[#This Row],[Document_Date]])</f>
        <v>2</v>
      </c>
      <c r="E847" t="str">
        <f>TEXT(Table_cherry_TWO_View_VY_SOP_Detail[[#This Row],[Document_Date]], "yyyy-MMM")</f>
        <v>2016-Feb</v>
      </c>
      <c r="F847" s="3">
        <f>WEEKDAY(Table_cherry_TWO_View_VY_SOP_Detail[[#This Row],[Document_Date]])</f>
        <v>7</v>
      </c>
      <c r="G847">
        <f>WEEKNUM(Table_cherry_TWO_View_VY_SOP_Detail[[#This Row],[Document_Date]])</f>
        <v>8</v>
      </c>
      <c r="H847">
        <f ca="1">_xlfn.DAYS(Table_cherry_TWO_View_VY_SOP_Detail[[#This Row],[Due_Date]], Table_cherry_TWO_View_VY_SOP_Detail[[#This Row],[Today]])</f>
        <v>912</v>
      </c>
      <c r="I847" s="2">
        <f t="shared" ca="1" si="13"/>
        <v>41539</v>
      </c>
      <c r="J847" s="1">
        <v>42420</v>
      </c>
      <c r="K847" s="1">
        <v>42420</v>
      </c>
      <c r="L847" s="1">
        <v>42420</v>
      </c>
      <c r="M847" s="1">
        <v>42451</v>
      </c>
      <c r="N847">
        <v>255</v>
      </c>
      <c r="O847" t="s">
        <v>75</v>
      </c>
      <c r="P847" t="s">
        <v>309</v>
      </c>
      <c r="Q847" t="s">
        <v>310</v>
      </c>
      <c r="R847" t="s">
        <v>78</v>
      </c>
      <c r="S847" t="s">
        <v>125</v>
      </c>
      <c r="T847" t="s">
        <v>80</v>
      </c>
      <c r="U847" t="s">
        <v>80</v>
      </c>
      <c r="V847" t="s">
        <v>267</v>
      </c>
      <c r="W847" t="s">
        <v>267</v>
      </c>
      <c r="X847" t="s">
        <v>268</v>
      </c>
      <c r="Y847" t="s">
        <v>268</v>
      </c>
      <c r="Z847" t="s">
        <v>83</v>
      </c>
      <c r="AA847" t="s">
        <v>84</v>
      </c>
      <c r="AB847" t="s">
        <v>84</v>
      </c>
      <c r="AC847" t="s">
        <v>86</v>
      </c>
      <c r="AD847" t="s">
        <v>86</v>
      </c>
      <c r="AE847" t="s">
        <v>310</v>
      </c>
      <c r="AF847" t="s">
        <v>312</v>
      </c>
      <c r="AG847" t="s">
        <v>78</v>
      </c>
      <c r="AH847" t="s">
        <v>78</v>
      </c>
      <c r="AI847" t="s">
        <v>313</v>
      </c>
      <c r="AJ847" t="s">
        <v>278</v>
      </c>
      <c r="AK847" t="s">
        <v>314</v>
      </c>
      <c r="AL847" t="s">
        <v>91</v>
      </c>
      <c r="AM847" t="s">
        <v>86</v>
      </c>
      <c r="AN847" t="s">
        <v>310</v>
      </c>
      <c r="AO847" t="s">
        <v>312</v>
      </c>
      <c r="AP847" t="s">
        <v>78</v>
      </c>
      <c r="AQ847" t="s">
        <v>78</v>
      </c>
      <c r="AR847" t="s">
        <v>313</v>
      </c>
      <c r="AS847" t="s">
        <v>278</v>
      </c>
      <c r="AT847" t="s">
        <v>314</v>
      </c>
      <c r="AU847" t="s">
        <v>91</v>
      </c>
      <c r="AV847">
        <v>2567.9499999999998</v>
      </c>
      <c r="AW847">
        <v>0</v>
      </c>
      <c r="AX847">
        <v>2399.9499999999998</v>
      </c>
      <c r="AY847">
        <v>0</v>
      </c>
      <c r="AZ847">
        <v>0</v>
      </c>
      <c r="BA847">
        <v>168</v>
      </c>
      <c r="BB847" t="s">
        <v>92</v>
      </c>
      <c r="BC847" s="1">
        <v>42420</v>
      </c>
      <c r="BD847" s="1">
        <v>42420</v>
      </c>
      <c r="BE847" t="s">
        <v>125</v>
      </c>
      <c r="BF847" t="s">
        <v>78</v>
      </c>
      <c r="BG847" t="s">
        <v>78</v>
      </c>
      <c r="BH847">
        <v>16384</v>
      </c>
      <c r="BI847">
        <v>0</v>
      </c>
      <c r="BJ847" t="s">
        <v>94</v>
      </c>
      <c r="BK847" t="s">
        <v>324</v>
      </c>
      <c r="BL847" t="s">
        <v>325</v>
      </c>
      <c r="BM847">
        <v>1</v>
      </c>
      <c r="BN847" t="s">
        <v>97</v>
      </c>
      <c r="BO847">
        <v>1</v>
      </c>
      <c r="BP847">
        <v>1</v>
      </c>
      <c r="BQ847">
        <v>2399.9499999999998</v>
      </c>
      <c r="BR847">
        <v>2399.9499999999998</v>
      </c>
      <c r="BS847" t="s">
        <v>98</v>
      </c>
      <c r="BT847">
        <v>0</v>
      </c>
      <c r="BU847">
        <v>0</v>
      </c>
      <c r="BV847">
        <v>0</v>
      </c>
      <c r="BW847">
        <v>1197</v>
      </c>
      <c r="BX847">
        <v>1197</v>
      </c>
      <c r="BY847">
        <v>1202.95</v>
      </c>
      <c r="BZ847">
        <v>50.123960915852408</v>
      </c>
      <c r="CA847" t="s">
        <v>99</v>
      </c>
      <c r="CB847" t="s">
        <v>78</v>
      </c>
    </row>
    <row r="848" spans="1:80" x14ac:dyDescent="0.25">
      <c r="A848" t="s">
        <v>1369</v>
      </c>
      <c r="B848" t="s">
        <v>202</v>
      </c>
      <c r="C848">
        <f>YEAR(Table_cherry_TWO_View_VY_SOP_Detail[[#This Row],[Document_Date]])</f>
        <v>2016</v>
      </c>
      <c r="D848">
        <f>MONTH(Table_cherry_TWO_View_VY_SOP_Detail[[#This Row],[Document_Date]])</f>
        <v>2</v>
      </c>
      <c r="E848" t="str">
        <f>TEXT(Table_cherry_TWO_View_VY_SOP_Detail[[#This Row],[Document_Date]], "yyyy-MMM")</f>
        <v>2016-Feb</v>
      </c>
      <c r="F848" s="3">
        <f>WEEKDAY(Table_cherry_TWO_View_VY_SOP_Detail[[#This Row],[Document_Date]])</f>
        <v>7</v>
      </c>
      <c r="G848">
        <f>WEEKNUM(Table_cherry_TWO_View_VY_SOP_Detail[[#This Row],[Document_Date]])</f>
        <v>8</v>
      </c>
      <c r="H848">
        <f ca="1">_xlfn.DAYS(Table_cherry_TWO_View_VY_SOP_Detail[[#This Row],[Due_Date]], Table_cherry_TWO_View_VY_SOP_Detail[[#This Row],[Today]])</f>
        <v>912</v>
      </c>
      <c r="I848" s="2">
        <f t="shared" ca="1" si="13"/>
        <v>41539</v>
      </c>
      <c r="J848" s="1">
        <v>42420</v>
      </c>
      <c r="K848" s="1">
        <v>42420</v>
      </c>
      <c r="L848" s="1">
        <v>42420</v>
      </c>
      <c r="M848" s="1">
        <v>42451</v>
      </c>
      <c r="N848">
        <v>256</v>
      </c>
      <c r="O848" t="s">
        <v>75</v>
      </c>
      <c r="P848" t="s">
        <v>248</v>
      </c>
      <c r="Q848" t="s">
        <v>249</v>
      </c>
      <c r="R848" t="s">
        <v>78</v>
      </c>
      <c r="S848" t="s">
        <v>125</v>
      </c>
      <c r="T848" t="s">
        <v>80</v>
      </c>
      <c r="U848" t="s">
        <v>80</v>
      </c>
      <c r="V848" t="s">
        <v>104</v>
      </c>
      <c r="W848" t="s">
        <v>104</v>
      </c>
      <c r="X848" t="s">
        <v>105</v>
      </c>
      <c r="Y848" t="s">
        <v>105</v>
      </c>
      <c r="Z848" t="s">
        <v>83</v>
      </c>
      <c r="AA848" t="s">
        <v>84</v>
      </c>
      <c r="AB848" t="s">
        <v>84</v>
      </c>
      <c r="AC848" t="s">
        <v>85</v>
      </c>
      <c r="AD848" t="s">
        <v>86</v>
      </c>
      <c r="AE848" t="s">
        <v>249</v>
      </c>
      <c r="AF848" t="s">
        <v>251</v>
      </c>
      <c r="AG848" t="s">
        <v>78</v>
      </c>
      <c r="AH848" t="s">
        <v>78</v>
      </c>
      <c r="AI848" t="s">
        <v>147</v>
      </c>
      <c r="AJ848" t="s">
        <v>148</v>
      </c>
      <c r="AK848" t="s">
        <v>252</v>
      </c>
      <c r="AL848" t="s">
        <v>91</v>
      </c>
      <c r="AM848" t="s">
        <v>86</v>
      </c>
      <c r="AN848" t="s">
        <v>249</v>
      </c>
      <c r="AO848" t="s">
        <v>251</v>
      </c>
      <c r="AP848" t="s">
        <v>78</v>
      </c>
      <c r="AQ848" t="s">
        <v>78</v>
      </c>
      <c r="AR848" t="s">
        <v>147</v>
      </c>
      <c r="AS848" t="s">
        <v>148</v>
      </c>
      <c r="AT848" t="s">
        <v>252</v>
      </c>
      <c r="AU848" t="s">
        <v>91</v>
      </c>
      <c r="AV848">
        <v>2567.9499999999998</v>
      </c>
      <c r="AW848">
        <v>0</v>
      </c>
      <c r="AX848">
        <v>2399.9499999999998</v>
      </c>
      <c r="AY848">
        <v>0</v>
      </c>
      <c r="AZ848">
        <v>0</v>
      </c>
      <c r="BA848">
        <v>168</v>
      </c>
      <c r="BB848" t="s">
        <v>92</v>
      </c>
      <c r="BC848" s="1">
        <v>42420</v>
      </c>
      <c r="BD848" s="1">
        <v>42420</v>
      </c>
      <c r="BE848" t="s">
        <v>125</v>
      </c>
      <c r="BF848" t="s">
        <v>78</v>
      </c>
      <c r="BG848" t="s">
        <v>78</v>
      </c>
      <c r="BH848">
        <v>16384</v>
      </c>
      <c r="BI848">
        <v>0</v>
      </c>
      <c r="BJ848" t="s">
        <v>94</v>
      </c>
      <c r="BK848" t="s">
        <v>324</v>
      </c>
      <c r="BL848" t="s">
        <v>325</v>
      </c>
      <c r="BM848">
        <v>1</v>
      </c>
      <c r="BN848" t="s">
        <v>97</v>
      </c>
      <c r="BO848">
        <v>1</v>
      </c>
      <c r="BP848">
        <v>1</v>
      </c>
      <c r="BQ848">
        <v>2399.9499999999998</v>
      </c>
      <c r="BR848">
        <v>2399.9499999999998</v>
      </c>
      <c r="BS848" t="s">
        <v>98</v>
      </c>
      <c r="BT848">
        <v>0</v>
      </c>
      <c r="BU848">
        <v>0</v>
      </c>
      <c r="BV848">
        <v>0</v>
      </c>
      <c r="BW848">
        <v>2500</v>
      </c>
      <c r="BX848">
        <v>2500</v>
      </c>
      <c r="BY848">
        <v>-100.05</v>
      </c>
      <c r="BZ848">
        <v>-4.16883685076772</v>
      </c>
      <c r="CA848" t="s">
        <v>99</v>
      </c>
      <c r="CB848" t="s">
        <v>78</v>
      </c>
    </row>
    <row r="849" spans="1:80" x14ac:dyDescent="0.25">
      <c r="A849" t="s">
        <v>1370</v>
      </c>
      <c r="B849" t="s">
        <v>202</v>
      </c>
      <c r="C849">
        <f>YEAR(Table_cherry_TWO_View_VY_SOP_Detail[[#This Row],[Document_Date]])</f>
        <v>2016</v>
      </c>
      <c r="D849">
        <f>MONTH(Table_cherry_TWO_View_VY_SOP_Detail[[#This Row],[Document_Date]])</f>
        <v>2</v>
      </c>
      <c r="E849" t="str">
        <f>TEXT(Table_cherry_TWO_View_VY_SOP_Detail[[#This Row],[Document_Date]], "yyyy-MMM")</f>
        <v>2016-Feb</v>
      </c>
      <c r="F849" s="3">
        <f>WEEKDAY(Table_cherry_TWO_View_VY_SOP_Detail[[#This Row],[Document_Date]])</f>
        <v>1</v>
      </c>
      <c r="G849">
        <f>WEEKNUM(Table_cherry_TWO_View_VY_SOP_Detail[[#This Row],[Document_Date]])</f>
        <v>9</v>
      </c>
      <c r="H849">
        <f ca="1">_xlfn.DAYS(Table_cherry_TWO_View_VY_SOP_Detail[[#This Row],[Due_Date]], Table_cherry_TWO_View_VY_SOP_Detail[[#This Row],[Today]])</f>
        <v>1297</v>
      </c>
      <c r="I849" s="2">
        <f t="shared" ca="1" si="13"/>
        <v>41539</v>
      </c>
      <c r="J849" s="1">
        <v>42421</v>
      </c>
      <c r="K849" s="1">
        <v>42421</v>
      </c>
      <c r="L849" s="1">
        <v>42421</v>
      </c>
      <c r="M849" s="1">
        <v>42836</v>
      </c>
      <c r="N849">
        <v>257</v>
      </c>
      <c r="O849" t="s">
        <v>75</v>
      </c>
      <c r="P849" t="s">
        <v>256</v>
      </c>
      <c r="Q849" t="s">
        <v>257</v>
      </c>
      <c r="R849" t="s">
        <v>78</v>
      </c>
      <c r="S849" t="s">
        <v>125</v>
      </c>
      <c r="T849" t="s">
        <v>80</v>
      </c>
      <c r="U849" t="s">
        <v>80</v>
      </c>
      <c r="V849" t="s">
        <v>239</v>
      </c>
      <c r="W849" t="s">
        <v>239</v>
      </c>
      <c r="X849" t="s">
        <v>240</v>
      </c>
      <c r="Y849" t="s">
        <v>240</v>
      </c>
      <c r="Z849" t="s">
        <v>78</v>
      </c>
      <c r="AA849" t="s">
        <v>84</v>
      </c>
      <c r="AB849" t="s">
        <v>84</v>
      </c>
      <c r="AC849" t="s">
        <v>85</v>
      </c>
      <c r="AD849" t="s">
        <v>86</v>
      </c>
      <c r="AE849" t="s">
        <v>257</v>
      </c>
      <c r="AF849" t="s">
        <v>258</v>
      </c>
      <c r="AG849" t="s">
        <v>78</v>
      </c>
      <c r="AH849" t="s">
        <v>78</v>
      </c>
      <c r="AI849" t="s">
        <v>259</v>
      </c>
      <c r="AJ849" t="s">
        <v>260</v>
      </c>
      <c r="AK849" t="s">
        <v>261</v>
      </c>
      <c r="AL849" t="s">
        <v>124</v>
      </c>
      <c r="AM849" t="s">
        <v>86</v>
      </c>
      <c r="AN849" t="s">
        <v>257</v>
      </c>
      <c r="AO849" t="s">
        <v>258</v>
      </c>
      <c r="AP849" t="s">
        <v>78</v>
      </c>
      <c r="AQ849" t="s">
        <v>78</v>
      </c>
      <c r="AR849" t="s">
        <v>259</v>
      </c>
      <c r="AS849" t="s">
        <v>260</v>
      </c>
      <c r="AT849" t="s">
        <v>261</v>
      </c>
      <c r="AU849" t="s">
        <v>124</v>
      </c>
      <c r="AV849">
        <v>256.58999999999997</v>
      </c>
      <c r="AW849">
        <v>0</v>
      </c>
      <c r="AX849">
        <v>239.8</v>
      </c>
      <c r="AY849">
        <v>0</v>
      </c>
      <c r="AZ849">
        <v>0</v>
      </c>
      <c r="BA849">
        <v>16.79</v>
      </c>
      <c r="BB849" t="s">
        <v>92</v>
      </c>
      <c r="BC849" s="1">
        <v>42421</v>
      </c>
      <c r="BD849" s="1">
        <v>42421</v>
      </c>
      <c r="BE849" t="s">
        <v>125</v>
      </c>
      <c r="BF849" t="s">
        <v>78</v>
      </c>
      <c r="BG849" t="s">
        <v>78</v>
      </c>
      <c r="BH849">
        <v>16384</v>
      </c>
      <c r="BI849">
        <v>0</v>
      </c>
      <c r="BJ849" t="s">
        <v>94</v>
      </c>
      <c r="BK849" t="s">
        <v>150</v>
      </c>
      <c r="BL849" t="s">
        <v>151</v>
      </c>
      <c r="BM849">
        <v>4</v>
      </c>
      <c r="BN849" t="s">
        <v>97</v>
      </c>
      <c r="BO849">
        <v>1</v>
      </c>
      <c r="BP849">
        <v>4</v>
      </c>
      <c r="BQ849">
        <v>59.95</v>
      </c>
      <c r="BR849">
        <v>239.8</v>
      </c>
      <c r="BS849" t="s">
        <v>98</v>
      </c>
      <c r="BT849">
        <v>0</v>
      </c>
      <c r="BU849">
        <v>0</v>
      </c>
      <c r="BV849">
        <v>0</v>
      </c>
      <c r="BW849">
        <v>55.5</v>
      </c>
      <c r="BX849">
        <v>222</v>
      </c>
      <c r="BY849">
        <v>17.8</v>
      </c>
      <c r="BZ849">
        <v>7.4228523769808197</v>
      </c>
      <c r="CA849" t="s">
        <v>78</v>
      </c>
      <c r="CB849" t="s">
        <v>78</v>
      </c>
    </row>
    <row r="850" spans="1:80" x14ac:dyDescent="0.25">
      <c r="A850" t="s">
        <v>1371</v>
      </c>
      <c r="B850" t="s">
        <v>202</v>
      </c>
      <c r="C850">
        <f>YEAR(Table_cherry_TWO_View_VY_SOP_Detail[[#This Row],[Document_Date]])</f>
        <v>2016</v>
      </c>
      <c r="D850">
        <f>MONTH(Table_cherry_TWO_View_VY_SOP_Detail[[#This Row],[Document_Date]])</f>
        <v>2</v>
      </c>
      <c r="E850" t="str">
        <f>TEXT(Table_cherry_TWO_View_VY_SOP_Detail[[#This Row],[Document_Date]], "yyyy-MMM")</f>
        <v>2016-Feb</v>
      </c>
      <c r="F850" s="3">
        <f>WEEKDAY(Table_cherry_TWO_View_VY_SOP_Detail[[#This Row],[Document_Date]])</f>
        <v>2</v>
      </c>
      <c r="G850">
        <f>WEEKNUM(Table_cherry_TWO_View_VY_SOP_Detail[[#This Row],[Document_Date]])</f>
        <v>9</v>
      </c>
      <c r="H850">
        <f ca="1">_xlfn.DAYS(Table_cherry_TWO_View_VY_SOP_Detail[[#This Row],[Due_Date]], Table_cherry_TWO_View_VY_SOP_Detail[[#This Row],[Today]])</f>
        <v>914</v>
      </c>
      <c r="I850" s="2">
        <f t="shared" ca="1" si="13"/>
        <v>41539</v>
      </c>
      <c r="J850" s="1">
        <v>42422</v>
      </c>
      <c r="K850" s="1">
        <v>42422</v>
      </c>
      <c r="L850" s="1">
        <v>42422</v>
      </c>
      <c r="M850" s="1">
        <v>42453</v>
      </c>
      <c r="N850">
        <v>258</v>
      </c>
      <c r="O850" t="s">
        <v>75</v>
      </c>
      <c r="P850" t="s">
        <v>265</v>
      </c>
      <c r="Q850" t="s">
        <v>266</v>
      </c>
      <c r="R850" t="s">
        <v>78</v>
      </c>
      <c r="S850" t="s">
        <v>125</v>
      </c>
      <c r="T850" t="s">
        <v>80</v>
      </c>
      <c r="U850" t="s">
        <v>80</v>
      </c>
      <c r="V850" t="s">
        <v>267</v>
      </c>
      <c r="W850" t="s">
        <v>267</v>
      </c>
      <c r="X850" t="s">
        <v>268</v>
      </c>
      <c r="Y850" t="s">
        <v>268</v>
      </c>
      <c r="Z850" t="s">
        <v>83</v>
      </c>
      <c r="AA850" t="s">
        <v>84</v>
      </c>
      <c r="AB850" t="s">
        <v>84</v>
      </c>
      <c r="AC850" t="s">
        <v>86</v>
      </c>
      <c r="AD850" t="s">
        <v>86</v>
      </c>
      <c r="AE850" t="s">
        <v>266</v>
      </c>
      <c r="AF850" t="s">
        <v>269</v>
      </c>
      <c r="AG850" t="s">
        <v>78</v>
      </c>
      <c r="AH850" t="s">
        <v>78</v>
      </c>
      <c r="AI850" t="s">
        <v>270</v>
      </c>
      <c r="AJ850" t="s">
        <v>271</v>
      </c>
      <c r="AK850" t="s">
        <v>272</v>
      </c>
      <c r="AL850" t="s">
        <v>91</v>
      </c>
      <c r="AM850" t="s">
        <v>86</v>
      </c>
      <c r="AN850" t="s">
        <v>266</v>
      </c>
      <c r="AO850" t="s">
        <v>269</v>
      </c>
      <c r="AP850" t="s">
        <v>78</v>
      </c>
      <c r="AQ850" t="s">
        <v>78</v>
      </c>
      <c r="AR850" t="s">
        <v>270</v>
      </c>
      <c r="AS850" t="s">
        <v>271</v>
      </c>
      <c r="AT850" t="s">
        <v>272</v>
      </c>
      <c r="AU850" t="s">
        <v>91</v>
      </c>
      <c r="AV850">
        <v>64.150000000000006</v>
      </c>
      <c r="AW850">
        <v>0</v>
      </c>
      <c r="AX850">
        <v>59.95</v>
      </c>
      <c r="AY850">
        <v>0</v>
      </c>
      <c r="AZ850">
        <v>0</v>
      </c>
      <c r="BA850">
        <v>4.2</v>
      </c>
      <c r="BB850" t="s">
        <v>92</v>
      </c>
      <c r="BC850" s="1">
        <v>42422</v>
      </c>
      <c r="BD850" s="1">
        <v>42422</v>
      </c>
      <c r="BE850" t="s">
        <v>125</v>
      </c>
      <c r="BF850" t="s">
        <v>78</v>
      </c>
      <c r="BG850" t="s">
        <v>78</v>
      </c>
      <c r="BH850">
        <v>16384</v>
      </c>
      <c r="BI850">
        <v>0</v>
      </c>
      <c r="BJ850" t="s">
        <v>94</v>
      </c>
      <c r="BK850" t="s">
        <v>150</v>
      </c>
      <c r="BL850" t="s">
        <v>151</v>
      </c>
      <c r="BM850">
        <v>1</v>
      </c>
      <c r="BN850" t="s">
        <v>97</v>
      </c>
      <c r="BO850">
        <v>1</v>
      </c>
      <c r="BP850">
        <v>1</v>
      </c>
      <c r="BQ850">
        <v>59.95</v>
      </c>
      <c r="BR850">
        <v>59.95</v>
      </c>
      <c r="BS850" t="s">
        <v>98</v>
      </c>
      <c r="BT850">
        <v>0</v>
      </c>
      <c r="BU850">
        <v>0</v>
      </c>
      <c r="BV850">
        <v>0</v>
      </c>
      <c r="BW850">
        <v>55.5</v>
      </c>
      <c r="BX850">
        <v>55.5</v>
      </c>
      <c r="BY850">
        <v>4.45</v>
      </c>
      <c r="BZ850">
        <v>7.4228523769808197</v>
      </c>
      <c r="CA850" t="s">
        <v>78</v>
      </c>
      <c r="CB850" t="s">
        <v>78</v>
      </c>
    </row>
    <row r="851" spans="1:80" x14ac:dyDescent="0.25">
      <c r="A851" t="s">
        <v>1372</v>
      </c>
      <c r="B851" t="s">
        <v>202</v>
      </c>
      <c r="C851">
        <f>YEAR(Table_cherry_TWO_View_VY_SOP_Detail[[#This Row],[Document_Date]])</f>
        <v>2016</v>
      </c>
      <c r="D851">
        <f>MONTH(Table_cherry_TWO_View_VY_SOP_Detail[[#This Row],[Document_Date]])</f>
        <v>2</v>
      </c>
      <c r="E851" t="str">
        <f>TEXT(Table_cherry_TWO_View_VY_SOP_Detail[[#This Row],[Document_Date]], "yyyy-MMM")</f>
        <v>2016-Feb</v>
      </c>
      <c r="F851" s="3">
        <f>WEEKDAY(Table_cherry_TWO_View_VY_SOP_Detail[[#This Row],[Document_Date]])</f>
        <v>2</v>
      </c>
      <c r="G851">
        <f>WEEKNUM(Table_cherry_TWO_View_VY_SOP_Detail[[#This Row],[Document_Date]])</f>
        <v>9</v>
      </c>
      <c r="H851">
        <f ca="1">_xlfn.DAYS(Table_cherry_TWO_View_VY_SOP_Detail[[#This Row],[Due_Date]], Table_cherry_TWO_View_VY_SOP_Detail[[#This Row],[Today]])</f>
        <v>914</v>
      </c>
      <c r="I851" s="2">
        <f t="shared" ca="1" si="13"/>
        <v>41539</v>
      </c>
      <c r="J851" s="1">
        <v>42422</v>
      </c>
      <c r="K851" s="1">
        <v>42422</v>
      </c>
      <c r="L851" s="1">
        <v>42422</v>
      </c>
      <c r="M851" s="1">
        <v>42453</v>
      </c>
      <c r="N851">
        <v>259</v>
      </c>
      <c r="O851" t="s">
        <v>75</v>
      </c>
      <c r="P851" t="s">
        <v>300</v>
      </c>
      <c r="Q851" t="s">
        <v>301</v>
      </c>
      <c r="R851" t="s">
        <v>78</v>
      </c>
      <c r="S851" t="s">
        <v>125</v>
      </c>
      <c r="T851" t="s">
        <v>80</v>
      </c>
      <c r="U851" t="s">
        <v>80</v>
      </c>
      <c r="V851" t="s">
        <v>131</v>
      </c>
      <c r="W851" t="s">
        <v>131</v>
      </c>
      <c r="X851" t="s">
        <v>132</v>
      </c>
      <c r="Y851" t="s">
        <v>132</v>
      </c>
      <c r="Z851" t="s">
        <v>83</v>
      </c>
      <c r="AA851" t="s">
        <v>84</v>
      </c>
      <c r="AB851" t="s">
        <v>84</v>
      </c>
      <c r="AC851" t="s">
        <v>86</v>
      </c>
      <c r="AD851" t="s">
        <v>302</v>
      </c>
      <c r="AE851" t="s">
        <v>301</v>
      </c>
      <c r="AF851" t="s">
        <v>303</v>
      </c>
      <c r="AG851" t="s">
        <v>78</v>
      </c>
      <c r="AH851" t="s">
        <v>78</v>
      </c>
      <c r="AI851" t="s">
        <v>304</v>
      </c>
      <c r="AJ851" t="s">
        <v>136</v>
      </c>
      <c r="AK851" t="s">
        <v>305</v>
      </c>
      <c r="AL851" t="s">
        <v>91</v>
      </c>
      <c r="AM851" t="s">
        <v>302</v>
      </c>
      <c r="AN851" t="s">
        <v>301</v>
      </c>
      <c r="AO851" t="s">
        <v>303</v>
      </c>
      <c r="AP851" t="s">
        <v>78</v>
      </c>
      <c r="AQ851" t="s">
        <v>78</v>
      </c>
      <c r="AR851" t="s">
        <v>304</v>
      </c>
      <c r="AS851" t="s">
        <v>136</v>
      </c>
      <c r="AT851" t="s">
        <v>305</v>
      </c>
      <c r="AU851" t="s">
        <v>91</v>
      </c>
      <c r="AV851">
        <v>1433.75</v>
      </c>
      <c r="AW851">
        <v>0</v>
      </c>
      <c r="AX851">
        <v>1339.95</v>
      </c>
      <c r="AY851">
        <v>0</v>
      </c>
      <c r="AZ851">
        <v>0</v>
      </c>
      <c r="BA851">
        <v>93.8</v>
      </c>
      <c r="BB851" t="s">
        <v>92</v>
      </c>
      <c r="BC851" s="1">
        <v>42422</v>
      </c>
      <c r="BD851" s="1">
        <v>42422</v>
      </c>
      <c r="BE851" t="s">
        <v>125</v>
      </c>
      <c r="BF851" t="s">
        <v>78</v>
      </c>
      <c r="BG851" t="s">
        <v>78</v>
      </c>
      <c r="BH851">
        <v>16384</v>
      </c>
      <c r="BI851">
        <v>0</v>
      </c>
      <c r="BJ851" t="s">
        <v>94</v>
      </c>
      <c r="BK851" t="s">
        <v>924</v>
      </c>
      <c r="BL851" t="s">
        <v>925</v>
      </c>
      <c r="BM851">
        <v>1</v>
      </c>
      <c r="BN851" t="s">
        <v>97</v>
      </c>
      <c r="BO851">
        <v>1</v>
      </c>
      <c r="BP851">
        <v>1</v>
      </c>
      <c r="BQ851">
        <v>1339.95</v>
      </c>
      <c r="BR851">
        <v>1339.95</v>
      </c>
      <c r="BS851" t="s">
        <v>98</v>
      </c>
      <c r="BT851">
        <v>0</v>
      </c>
      <c r="BU851">
        <v>0</v>
      </c>
      <c r="BV851">
        <v>0</v>
      </c>
      <c r="BW851">
        <v>669</v>
      </c>
      <c r="BX851">
        <v>669</v>
      </c>
      <c r="BY851">
        <v>670.95</v>
      </c>
      <c r="BZ851">
        <v>50.072763909101091</v>
      </c>
      <c r="CA851" t="s">
        <v>99</v>
      </c>
      <c r="CB851" t="s">
        <v>78</v>
      </c>
    </row>
    <row r="852" spans="1:80" x14ac:dyDescent="0.25">
      <c r="A852" t="s">
        <v>1373</v>
      </c>
      <c r="B852" t="s">
        <v>202</v>
      </c>
      <c r="C852">
        <f>YEAR(Table_cherry_TWO_View_VY_SOP_Detail[[#This Row],[Document_Date]])</f>
        <v>2016</v>
      </c>
      <c r="D852">
        <f>MONTH(Table_cherry_TWO_View_VY_SOP_Detail[[#This Row],[Document_Date]])</f>
        <v>2</v>
      </c>
      <c r="E852" t="str">
        <f>TEXT(Table_cherry_TWO_View_VY_SOP_Detail[[#This Row],[Document_Date]], "yyyy-MMM")</f>
        <v>2016-Feb</v>
      </c>
      <c r="F852" s="3">
        <f>WEEKDAY(Table_cherry_TWO_View_VY_SOP_Detail[[#This Row],[Document_Date]])</f>
        <v>2</v>
      </c>
      <c r="G852">
        <f>WEEKNUM(Table_cherry_TWO_View_VY_SOP_Detail[[#This Row],[Document_Date]])</f>
        <v>9</v>
      </c>
      <c r="H852">
        <f ca="1">_xlfn.DAYS(Table_cherry_TWO_View_VY_SOP_Detail[[#This Row],[Due_Date]], Table_cherry_TWO_View_VY_SOP_Detail[[#This Row],[Today]])</f>
        <v>914</v>
      </c>
      <c r="I852" s="2">
        <f t="shared" ca="1" si="13"/>
        <v>41539</v>
      </c>
      <c r="J852" s="1">
        <v>42422</v>
      </c>
      <c r="K852" s="1">
        <v>42422</v>
      </c>
      <c r="L852" s="1">
        <v>42422</v>
      </c>
      <c r="M852" s="1">
        <v>42453</v>
      </c>
      <c r="N852">
        <v>260</v>
      </c>
      <c r="O852" t="s">
        <v>75</v>
      </c>
      <c r="P852" t="s">
        <v>309</v>
      </c>
      <c r="Q852" t="s">
        <v>310</v>
      </c>
      <c r="R852" t="s">
        <v>78</v>
      </c>
      <c r="S852" t="s">
        <v>125</v>
      </c>
      <c r="T852" t="s">
        <v>80</v>
      </c>
      <c r="U852" t="s">
        <v>80</v>
      </c>
      <c r="V852" t="s">
        <v>267</v>
      </c>
      <c r="W852" t="s">
        <v>267</v>
      </c>
      <c r="X852" t="s">
        <v>268</v>
      </c>
      <c r="Y852" t="s">
        <v>268</v>
      </c>
      <c r="Z852" t="s">
        <v>83</v>
      </c>
      <c r="AA852" t="s">
        <v>84</v>
      </c>
      <c r="AB852" t="s">
        <v>84</v>
      </c>
      <c r="AC852" t="s">
        <v>86</v>
      </c>
      <c r="AD852" t="s">
        <v>86</v>
      </c>
      <c r="AE852" t="s">
        <v>310</v>
      </c>
      <c r="AF852" t="s">
        <v>312</v>
      </c>
      <c r="AG852" t="s">
        <v>78</v>
      </c>
      <c r="AH852" t="s">
        <v>78</v>
      </c>
      <c r="AI852" t="s">
        <v>313</v>
      </c>
      <c r="AJ852" t="s">
        <v>278</v>
      </c>
      <c r="AK852" t="s">
        <v>314</v>
      </c>
      <c r="AL852" t="s">
        <v>91</v>
      </c>
      <c r="AM852" t="s">
        <v>86</v>
      </c>
      <c r="AN852" t="s">
        <v>310</v>
      </c>
      <c r="AO852" t="s">
        <v>312</v>
      </c>
      <c r="AP852" t="s">
        <v>78</v>
      </c>
      <c r="AQ852" t="s">
        <v>78</v>
      </c>
      <c r="AR852" t="s">
        <v>313</v>
      </c>
      <c r="AS852" t="s">
        <v>278</v>
      </c>
      <c r="AT852" t="s">
        <v>314</v>
      </c>
      <c r="AU852" t="s">
        <v>91</v>
      </c>
      <c r="AV852">
        <v>205.7</v>
      </c>
      <c r="AW852">
        <v>0</v>
      </c>
      <c r="AX852">
        <v>192.23</v>
      </c>
      <c r="AY852">
        <v>0</v>
      </c>
      <c r="AZ852">
        <v>0</v>
      </c>
      <c r="BA852">
        <v>13.47</v>
      </c>
      <c r="BB852" t="s">
        <v>92</v>
      </c>
      <c r="BC852" s="1">
        <v>42422</v>
      </c>
      <c r="BD852" s="1">
        <v>42422</v>
      </c>
      <c r="BE852" t="s">
        <v>125</v>
      </c>
      <c r="BF852" t="s">
        <v>78</v>
      </c>
      <c r="BG852" t="s">
        <v>78</v>
      </c>
      <c r="BH852">
        <v>16384</v>
      </c>
      <c r="BI852">
        <v>0</v>
      </c>
      <c r="BJ852" t="s">
        <v>94</v>
      </c>
      <c r="BK852" t="s">
        <v>927</v>
      </c>
      <c r="BL852" t="s">
        <v>928</v>
      </c>
      <c r="BM852">
        <v>5.5</v>
      </c>
      <c r="BN852" t="s">
        <v>760</v>
      </c>
      <c r="BO852">
        <v>1</v>
      </c>
      <c r="BP852">
        <v>5.5</v>
      </c>
      <c r="BQ852">
        <v>34.950000000000003</v>
      </c>
      <c r="BR852">
        <v>192.23</v>
      </c>
      <c r="BS852" t="s">
        <v>98</v>
      </c>
      <c r="BT852">
        <v>0</v>
      </c>
      <c r="BU852">
        <v>0</v>
      </c>
      <c r="BV852">
        <v>0</v>
      </c>
      <c r="BW852">
        <v>0</v>
      </c>
      <c r="BX852">
        <v>0</v>
      </c>
      <c r="BY852">
        <v>192.23</v>
      </c>
      <c r="BZ852">
        <v>100</v>
      </c>
      <c r="CA852" t="s">
        <v>78</v>
      </c>
      <c r="CB852" t="s">
        <v>78</v>
      </c>
    </row>
    <row r="853" spans="1:80" x14ac:dyDescent="0.25">
      <c r="A853" t="s">
        <v>1374</v>
      </c>
      <c r="B853" t="s">
        <v>202</v>
      </c>
      <c r="C853">
        <f>YEAR(Table_cherry_TWO_View_VY_SOP_Detail[[#This Row],[Document_Date]])</f>
        <v>2016</v>
      </c>
      <c r="D853">
        <f>MONTH(Table_cherry_TWO_View_VY_SOP_Detail[[#This Row],[Document_Date]])</f>
        <v>2</v>
      </c>
      <c r="E853" t="str">
        <f>TEXT(Table_cherry_TWO_View_VY_SOP_Detail[[#This Row],[Document_Date]], "yyyy-MMM")</f>
        <v>2016-Feb</v>
      </c>
      <c r="F853" s="3">
        <f>WEEKDAY(Table_cherry_TWO_View_VY_SOP_Detail[[#This Row],[Document_Date]])</f>
        <v>3</v>
      </c>
      <c r="G853">
        <f>WEEKNUM(Table_cherry_TWO_View_VY_SOP_Detail[[#This Row],[Document_Date]])</f>
        <v>9</v>
      </c>
      <c r="H853">
        <f ca="1">_xlfn.DAYS(Table_cherry_TWO_View_VY_SOP_Detail[[#This Row],[Due_Date]], Table_cherry_TWO_View_VY_SOP_Detail[[#This Row],[Today]])</f>
        <v>915</v>
      </c>
      <c r="I853" s="2">
        <f t="shared" ca="1" si="13"/>
        <v>41539</v>
      </c>
      <c r="J853" s="1">
        <v>42423</v>
      </c>
      <c r="K853" s="1">
        <v>42423</v>
      </c>
      <c r="L853" s="1">
        <v>42423</v>
      </c>
      <c r="M853" s="1">
        <v>42454</v>
      </c>
      <c r="N853">
        <v>261</v>
      </c>
      <c r="O853" t="s">
        <v>75</v>
      </c>
      <c r="P853" t="s">
        <v>333</v>
      </c>
      <c r="Q853" t="s">
        <v>334</v>
      </c>
      <c r="R853" t="s">
        <v>78</v>
      </c>
      <c r="S853" t="s">
        <v>125</v>
      </c>
      <c r="T853" t="s">
        <v>80</v>
      </c>
      <c r="U853" t="s">
        <v>80</v>
      </c>
      <c r="V853" t="s">
        <v>104</v>
      </c>
      <c r="W853" t="s">
        <v>104</v>
      </c>
      <c r="X853" t="s">
        <v>105</v>
      </c>
      <c r="Y853" t="s">
        <v>105</v>
      </c>
      <c r="Z853" t="s">
        <v>83</v>
      </c>
      <c r="AA853" t="s">
        <v>84</v>
      </c>
      <c r="AB853" t="s">
        <v>84</v>
      </c>
      <c r="AC853" t="s">
        <v>86</v>
      </c>
      <c r="AD853" t="s">
        <v>86</v>
      </c>
      <c r="AE853" t="s">
        <v>334</v>
      </c>
      <c r="AF853" t="s">
        <v>335</v>
      </c>
      <c r="AG853" t="s">
        <v>78</v>
      </c>
      <c r="AH853" t="s">
        <v>78</v>
      </c>
      <c r="AI853" t="s">
        <v>336</v>
      </c>
      <c r="AJ853" t="s">
        <v>108</v>
      </c>
      <c r="AK853" t="s">
        <v>337</v>
      </c>
      <c r="AL853" t="s">
        <v>91</v>
      </c>
      <c r="AM853" t="s">
        <v>86</v>
      </c>
      <c r="AN853" t="s">
        <v>334</v>
      </c>
      <c r="AO853" t="s">
        <v>335</v>
      </c>
      <c r="AP853" t="s">
        <v>78</v>
      </c>
      <c r="AQ853" t="s">
        <v>78</v>
      </c>
      <c r="AR853" t="s">
        <v>336</v>
      </c>
      <c r="AS853" t="s">
        <v>108</v>
      </c>
      <c r="AT853" t="s">
        <v>337</v>
      </c>
      <c r="AU853" t="s">
        <v>91</v>
      </c>
      <c r="AV853">
        <v>203.25</v>
      </c>
      <c r="AW853">
        <v>0</v>
      </c>
      <c r="AX853">
        <v>189.95</v>
      </c>
      <c r="AY853">
        <v>0</v>
      </c>
      <c r="AZ853">
        <v>0</v>
      </c>
      <c r="BA853">
        <v>13.3</v>
      </c>
      <c r="BB853" t="s">
        <v>92</v>
      </c>
      <c r="BC853" s="1">
        <v>42423</v>
      </c>
      <c r="BD853" s="1">
        <v>42423</v>
      </c>
      <c r="BE853" t="s">
        <v>125</v>
      </c>
      <c r="BF853" t="s">
        <v>78</v>
      </c>
      <c r="BG853" t="s">
        <v>78</v>
      </c>
      <c r="BH853">
        <v>16384</v>
      </c>
      <c r="BI853">
        <v>0</v>
      </c>
      <c r="BJ853" t="s">
        <v>94</v>
      </c>
      <c r="BK853" t="s">
        <v>219</v>
      </c>
      <c r="BL853" t="s">
        <v>220</v>
      </c>
      <c r="BM853">
        <v>1</v>
      </c>
      <c r="BN853" t="s">
        <v>97</v>
      </c>
      <c r="BO853">
        <v>1</v>
      </c>
      <c r="BP853">
        <v>1</v>
      </c>
      <c r="BQ853">
        <v>189.95</v>
      </c>
      <c r="BR853">
        <v>189.95</v>
      </c>
      <c r="BS853" t="s">
        <v>98</v>
      </c>
      <c r="BT853">
        <v>0</v>
      </c>
      <c r="BU853">
        <v>0</v>
      </c>
      <c r="BV853">
        <v>0</v>
      </c>
      <c r="BW853">
        <v>92.59</v>
      </c>
      <c r="BX853">
        <v>92.59</v>
      </c>
      <c r="BY853">
        <v>97.36</v>
      </c>
      <c r="BZ853">
        <v>51.255593577257173</v>
      </c>
      <c r="CA853" t="s">
        <v>221</v>
      </c>
      <c r="CB853" t="s">
        <v>222</v>
      </c>
    </row>
    <row r="854" spans="1:80" x14ac:dyDescent="0.25">
      <c r="A854" t="s">
        <v>1375</v>
      </c>
      <c r="B854" t="s">
        <v>202</v>
      </c>
      <c r="C854">
        <f>YEAR(Table_cherry_TWO_View_VY_SOP_Detail[[#This Row],[Document_Date]])</f>
        <v>2016</v>
      </c>
      <c r="D854">
        <f>MONTH(Table_cherry_TWO_View_VY_SOP_Detail[[#This Row],[Document_Date]])</f>
        <v>2</v>
      </c>
      <c r="E854" t="str">
        <f>TEXT(Table_cherry_TWO_View_VY_SOP_Detail[[#This Row],[Document_Date]], "yyyy-MMM")</f>
        <v>2016-Feb</v>
      </c>
      <c r="F854" s="3">
        <f>WEEKDAY(Table_cherry_TWO_View_VY_SOP_Detail[[#This Row],[Document_Date]])</f>
        <v>3</v>
      </c>
      <c r="G854">
        <f>WEEKNUM(Table_cherry_TWO_View_VY_SOP_Detail[[#This Row],[Document_Date]])</f>
        <v>9</v>
      </c>
      <c r="H854">
        <f ca="1">_xlfn.DAYS(Table_cherry_TWO_View_VY_SOP_Detail[[#This Row],[Due_Date]], Table_cherry_TWO_View_VY_SOP_Detail[[#This Row],[Today]])</f>
        <v>915</v>
      </c>
      <c r="I854" s="2">
        <f t="shared" ca="1" si="13"/>
        <v>41539</v>
      </c>
      <c r="J854" s="1">
        <v>42423</v>
      </c>
      <c r="K854" s="1">
        <v>42423</v>
      </c>
      <c r="L854" s="1">
        <v>42423</v>
      </c>
      <c r="M854" s="1">
        <v>42454</v>
      </c>
      <c r="N854">
        <v>262</v>
      </c>
      <c r="O854" t="s">
        <v>75</v>
      </c>
      <c r="P854" t="s">
        <v>115</v>
      </c>
      <c r="Q854" t="s">
        <v>116</v>
      </c>
      <c r="R854" t="s">
        <v>78</v>
      </c>
      <c r="S854" t="s">
        <v>125</v>
      </c>
      <c r="T854" t="s">
        <v>80</v>
      </c>
      <c r="U854" t="s">
        <v>80</v>
      </c>
      <c r="V854" t="s">
        <v>118</v>
      </c>
      <c r="W854" t="s">
        <v>118</v>
      </c>
      <c r="X854" t="s">
        <v>119</v>
      </c>
      <c r="Y854" t="s">
        <v>119</v>
      </c>
      <c r="Z854" t="s">
        <v>83</v>
      </c>
      <c r="AA854" t="s">
        <v>84</v>
      </c>
      <c r="AB854" t="s">
        <v>84</v>
      </c>
      <c r="AC854" t="s">
        <v>85</v>
      </c>
      <c r="AD854" t="s">
        <v>86</v>
      </c>
      <c r="AE854" t="s">
        <v>116</v>
      </c>
      <c r="AF854" t="s">
        <v>120</v>
      </c>
      <c r="AG854" t="s">
        <v>78</v>
      </c>
      <c r="AH854" t="s">
        <v>78</v>
      </c>
      <c r="AI854" t="s">
        <v>121</v>
      </c>
      <c r="AJ854" t="s">
        <v>122</v>
      </c>
      <c r="AK854" t="s">
        <v>123</v>
      </c>
      <c r="AL854" t="s">
        <v>124</v>
      </c>
      <c r="AM854" t="s">
        <v>86</v>
      </c>
      <c r="AN854" t="s">
        <v>116</v>
      </c>
      <c r="AO854" t="s">
        <v>120</v>
      </c>
      <c r="AP854" t="s">
        <v>78</v>
      </c>
      <c r="AQ854" t="s">
        <v>78</v>
      </c>
      <c r="AR854" t="s">
        <v>121</v>
      </c>
      <c r="AS854" t="s">
        <v>122</v>
      </c>
      <c r="AT854" t="s">
        <v>123</v>
      </c>
      <c r="AU854" t="s">
        <v>124</v>
      </c>
      <c r="AV854">
        <v>21.3</v>
      </c>
      <c r="AW854">
        <v>0</v>
      </c>
      <c r="AX854">
        <v>19.899999999999999</v>
      </c>
      <c r="AY854">
        <v>0</v>
      </c>
      <c r="AZ854">
        <v>0</v>
      </c>
      <c r="BA854">
        <v>1.4</v>
      </c>
      <c r="BB854" t="s">
        <v>92</v>
      </c>
      <c r="BC854" s="1">
        <v>42423</v>
      </c>
      <c r="BD854" s="1">
        <v>42423</v>
      </c>
      <c r="BE854" t="s">
        <v>125</v>
      </c>
      <c r="BF854" t="s">
        <v>78</v>
      </c>
      <c r="BG854" t="s">
        <v>78</v>
      </c>
      <c r="BH854">
        <v>16384</v>
      </c>
      <c r="BI854">
        <v>0</v>
      </c>
      <c r="BJ854" t="s">
        <v>94</v>
      </c>
      <c r="BK854" t="s">
        <v>339</v>
      </c>
      <c r="BL854" t="s">
        <v>340</v>
      </c>
      <c r="BM854">
        <v>2</v>
      </c>
      <c r="BN854" t="s">
        <v>97</v>
      </c>
      <c r="BO854">
        <v>1</v>
      </c>
      <c r="BP854">
        <v>2</v>
      </c>
      <c r="BQ854">
        <v>9.9499999999999993</v>
      </c>
      <c r="BR854">
        <v>19.899999999999999</v>
      </c>
      <c r="BS854" t="s">
        <v>98</v>
      </c>
      <c r="BT854">
        <v>0</v>
      </c>
      <c r="BU854">
        <v>0</v>
      </c>
      <c r="BV854">
        <v>0</v>
      </c>
      <c r="BW854">
        <v>4.55</v>
      </c>
      <c r="BX854">
        <v>9.1</v>
      </c>
      <c r="BY854">
        <v>10.8</v>
      </c>
      <c r="BZ854">
        <v>54.2713567839196</v>
      </c>
      <c r="CA854" t="s">
        <v>99</v>
      </c>
      <c r="CB854" t="s">
        <v>78</v>
      </c>
    </row>
    <row r="855" spans="1:80" x14ac:dyDescent="0.25">
      <c r="A855" t="s">
        <v>1376</v>
      </c>
      <c r="B855" t="s">
        <v>202</v>
      </c>
      <c r="C855">
        <f>YEAR(Table_cherry_TWO_View_VY_SOP_Detail[[#This Row],[Document_Date]])</f>
        <v>2016</v>
      </c>
      <c r="D855">
        <f>MONTH(Table_cherry_TWO_View_VY_SOP_Detail[[#This Row],[Document_Date]])</f>
        <v>2</v>
      </c>
      <c r="E855" t="str">
        <f>TEXT(Table_cherry_TWO_View_VY_SOP_Detail[[#This Row],[Document_Date]], "yyyy-MMM")</f>
        <v>2016-Feb</v>
      </c>
      <c r="F855" s="3">
        <f>WEEKDAY(Table_cherry_TWO_View_VY_SOP_Detail[[#This Row],[Document_Date]])</f>
        <v>4</v>
      </c>
      <c r="G855">
        <f>WEEKNUM(Table_cherry_TWO_View_VY_SOP_Detail[[#This Row],[Document_Date]])</f>
        <v>9</v>
      </c>
      <c r="H855">
        <f ca="1">_xlfn.DAYS(Table_cherry_TWO_View_VY_SOP_Detail[[#This Row],[Due_Date]], Table_cherry_TWO_View_VY_SOP_Detail[[#This Row],[Today]])</f>
        <v>916</v>
      </c>
      <c r="I855" s="2">
        <f t="shared" ca="1" si="13"/>
        <v>41539</v>
      </c>
      <c r="J855" s="1">
        <v>42424</v>
      </c>
      <c r="K855" s="1">
        <v>42424</v>
      </c>
      <c r="L855" s="1">
        <v>42424</v>
      </c>
      <c r="M855" s="1">
        <v>42455</v>
      </c>
      <c r="N855">
        <v>263</v>
      </c>
      <c r="O855" t="s">
        <v>75</v>
      </c>
      <c r="P855" t="s">
        <v>333</v>
      </c>
      <c r="Q855" t="s">
        <v>334</v>
      </c>
      <c r="R855" t="s">
        <v>78</v>
      </c>
      <c r="S855" t="s">
        <v>125</v>
      </c>
      <c r="T855" t="s">
        <v>80</v>
      </c>
      <c r="U855" t="s">
        <v>80</v>
      </c>
      <c r="V855" t="s">
        <v>104</v>
      </c>
      <c r="W855" t="s">
        <v>104</v>
      </c>
      <c r="X855" t="s">
        <v>105</v>
      </c>
      <c r="Y855" t="s">
        <v>105</v>
      </c>
      <c r="Z855" t="s">
        <v>83</v>
      </c>
      <c r="AA855" t="s">
        <v>84</v>
      </c>
      <c r="AB855" t="s">
        <v>84</v>
      </c>
      <c r="AC855" t="s">
        <v>86</v>
      </c>
      <c r="AD855" t="s">
        <v>86</v>
      </c>
      <c r="AE855" t="s">
        <v>334</v>
      </c>
      <c r="AF855" t="s">
        <v>335</v>
      </c>
      <c r="AG855" t="s">
        <v>78</v>
      </c>
      <c r="AH855" t="s">
        <v>78</v>
      </c>
      <c r="AI855" t="s">
        <v>336</v>
      </c>
      <c r="AJ855" t="s">
        <v>108</v>
      </c>
      <c r="AK855" t="s">
        <v>337</v>
      </c>
      <c r="AL855" t="s">
        <v>91</v>
      </c>
      <c r="AM855" t="s">
        <v>86</v>
      </c>
      <c r="AN855" t="s">
        <v>334</v>
      </c>
      <c r="AO855" t="s">
        <v>335</v>
      </c>
      <c r="AP855" t="s">
        <v>78</v>
      </c>
      <c r="AQ855" t="s">
        <v>78</v>
      </c>
      <c r="AR855" t="s">
        <v>336</v>
      </c>
      <c r="AS855" t="s">
        <v>108</v>
      </c>
      <c r="AT855" t="s">
        <v>337</v>
      </c>
      <c r="AU855" t="s">
        <v>91</v>
      </c>
      <c r="AV855">
        <v>256.58999999999997</v>
      </c>
      <c r="AW855">
        <v>0</v>
      </c>
      <c r="AX855">
        <v>239.8</v>
      </c>
      <c r="AY855">
        <v>0</v>
      </c>
      <c r="AZ855">
        <v>0</v>
      </c>
      <c r="BA855">
        <v>16.79</v>
      </c>
      <c r="BB855" t="s">
        <v>92</v>
      </c>
      <c r="BC855" s="1">
        <v>42424</v>
      </c>
      <c r="BD855" s="1">
        <v>42424</v>
      </c>
      <c r="BE855" t="s">
        <v>125</v>
      </c>
      <c r="BF855" t="s">
        <v>78</v>
      </c>
      <c r="BG855" t="s">
        <v>78</v>
      </c>
      <c r="BH855">
        <v>16384</v>
      </c>
      <c r="BI855">
        <v>0</v>
      </c>
      <c r="BJ855" t="s">
        <v>94</v>
      </c>
      <c r="BK855" t="s">
        <v>342</v>
      </c>
      <c r="BL855" t="s">
        <v>343</v>
      </c>
      <c r="BM855">
        <v>4</v>
      </c>
      <c r="BN855" t="s">
        <v>97</v>
      </c>
      <c r="BO855">
        <v>1</v>
      </c>
      <c r="BP855">
        <v>4</v>
      </c>
      <c r="BQ855">
        <v>59.95</v>
      </c>
      <c r="BR855">
        <v>239.8</v>
      </c>
      <c r="BS855" t="s">
        <v>98</v>
      </c>
      <c r="BT855">
        <v>0</v>
      </c>
      <c r="BU855">
        <v>0</v>
      </c>
      <c r="BV855">
        <v>0</v>
      </c>
      <c r="BW855">
        <v>27.98</v>
      </c>
      <c r="BX855">
        <v>111.92</v>
      </c>
      <c r="BY855">
        <v>127.88</v>
      </c>
      <c r="BZ855">
        <v>53.327773144286908</v>
      </c>
      <c r="CA855" t="s">
        <v>99</v>
      </c>
      <c r="CB855" t="s">
        <v>78</v>
      </c>
    </row>
    <row r="856" spans="1:80" x14ac:dyDescent="0.25">
      <c r="A856" t="s">
        <v>1377</v>
      </c>
      <c r="B856" t="s">
        <v>202</v>
      </c>
      <c r="C856">
        <f>YEAR(Table_cherry_TWO_View_VY_SOP_Detail[[#This Row],[Document_Date]])</f>
        <v>2016</v>
      </c>
      <c r="D856">
        <f>MONTH(Table_cherry_TWO_View_VY_SOP_Detail[[#This Row],[Document_Date]])</f>
        <v>2</v>
      </c>
      <c r="E856" t="str">
        <f>TEXT(Table_cherry_TWO_View_VY_SOP_Detail[[#This Row],[Document_Date]], "yyyy-MMM")</f>
        <v>2016-Feb</v>
      </c>
      <c r="F856" s="3">
        <f>WEEKDAY(Table_cherry_TWO_View_VY_SOP_Detail[[#This Row],[Document_Date]])</f>
        <v>5</v>
      </c>
      <c r="G856">
        <f>WEEKNUM(Table_cherry_TWO_View_VY_SOP_Detail[[#This Row],[Document_Date]])</f>
        <v>9</v>
      </c>
      <c r="H856">
        <f ca="1">_xlfn.DAYS(Table_cherry_TWO_View_VY_SOP_Detail[[#This Row],[Due_Date]], Table_cherry_TWO_View_VY_SOP_Detail[[#This Row],[Today]])</f>
        <v>917</v>
      </c>
      <c r="I856" s="2">
        <f t="shared" ca="1" si="13"/>
        <v>41539</v>
      </c>
      <c r="J856" s="1">
        <v>42425</v>
      </c>
      <c r="K856" s="1">
        <v>42425</v>
      </c>
      <c r="L856" s="1">
        <v>42425</v>
      </c>
      <c r="M856" s="1">
        <v>42456</v>
      </c>
      <c r="N856">
        <v>264</v>
      </c>
      <c r="O856" t="s">
        <v>75</v>
      </c>
      <c r="P856" t="s">
        <v>142</v>
      </c>
      <c r="Q856" t="s">
        <v>143</v>
      </c>
      <c r="R856" t="s">
        <v>78</v>
      </c>
      <c r="S856" t="s">
        <v>125</v>
      </c>
      <c r="T856" t="s">
        <v>80</v>
      </c>
      <c r="U856" t="s">
        <v>80</v>
      </c>
      <c r="V856" t="s">
        <v>104</v>
      </c>
      <c r="W856" t="s">
        <v>104</v>
      </c>
      <c r="X856" t="s">
        <v>105</v>
      </c>
      <c r="Y856" t="s">
        <v>105</v>
      </c>
      <c r="Z856" t="s">
        <v>83</v>
      </c>
      <c r="AA856" t="s">
        <v>145</v>
      </c>
      <c r="AB856" t="s">
        <v>145</v>
      </c>
      <c r="AC856" t="s">
        <v>86</v>
      </c>
      <c r="AD856" t="s">
        <v>80</v>
      </c>
      <c r="AE856" t="s">
        <v>143</v>
      </c>
      <c r="AF856" t="s">
        <v>146</v>
      </c>
      <c r="AG856" t="s">
        <v>78</v>
      </c>
      <c r="AH856" t="s">
        <v>78</v>
      </c>
      <c r="AI856" t="s">
        <v>147</v>
      </c>
      <c r="AJ856" t="s">
        <v>148</v>
      </c>
      <c r="AK856" t="s">
        <v>149</v>
      </c>
      <c r="AL856" t="s">
        <v>91</v>
      </c>
      <c r="AM856" t="s">
        <v>80</v>
      </c>
      <c r="AN856" t="s">
        <v>143</v>
      </c>
      <c r="AO856" t="s">
        <v>146</v>
      </c>
      <c r="AP856" t="s">
        <v>78</v>
      </c>
      <c r="AQ856" t="s">
        <v>78</v>
      </c>
      <c r="AR856" t="s">
        <v>147</v>
      </c>
      <c r="AS856" t="s">
        <v>148</v>
      </c>
      <c r="AT856" t="s">
        <v>149</v>
      </c>
      <c r="AU856" t="s">
        <v>91</v>
      </c>
      <c r="AV856">
        <v>406.5</v>
      </c>
      <c r="AW856">
        <v>0</v>
      </c>
      <c r="AX856">
        <v>379.9</v>
      </c>
      <c r="AY856">
        <v>0</v>
      </c>
      <c r="AZ856">
        <v>0</v>
      </c>
      <c r="BA856">
        <v>26.6</v>
      </c>
      <c r="BB856" t="s">
        <v>92</v>
      </c>
      <c r="BC856" s="1">
        <v>42425</v>
      </c>
      <c r="BD856" s="1">
        <v>42425</v>
      </c>
      <c r="BE856" t="s">
        <v>125</v>
      </c>
      <c r="BF856" t="s">
        <v>78</v>
      </c>
      <c r="BG856" t="s">
        <v>78</v>
      </c>
      <c r="BH856">
        <v>16384</v>
      </c>
      <c r="BI856">
        <v>0</v>
      </c>
      <c r="BJ856" t="s">
        <v>94</v>
      </c>
      <c r="BK856" t="s">
        <v>245</v>
      </c>
      <c r="BL856" t="s">
        <v>246</v>
      </c>
      <c r="BM856">
        <v>2</v>
      </c>
      <c r="BN856" t="s">
        <v>97</v>
      </c>
      <c r="BO856">
        <v>1</v>
      </c>
      <c r="BP856">
        <v>2</v>
      </c>
      <c r="BQ856">
        <v>189.95</v>
      </c>
      <c r="BR856">
        <v>379.9</v>
      </c>
      <c r="BS856" t="s">
        <v>98</v>
      </c>
      <c r="BT856">
        <v>0</v>
      </c>
      <c r="BU856">
        <v>0</v>
      </c>
      <c r="BV856">
        <v>0</v>
      </c>
      <c r="BW856">
        <v>93.55</v>
      </c>
      <c r="BX856">
        <v>187.1</v>
      </c>
      <c r="BY856">
        <v>192.8</v>
      </c>
      <c r="BZ856">
        <v>50.75019742037378</v>
      </c>
      <c r="CA856" t="s">
        <v>221</v>
      </c>
      <c r="CB856" t="s">
        <v>222</v>
      </c>
    </row>
    <row r="857" spans="1:80" x14ac:dyDescent="0.25">
      <c r="A857" t="s">
        <v>1378</v>
      </c>
      <c r="B857" t="s">
        <v>202</v>
      </c>
      <c r="C857">
        <f>YEAR(Table_cherry_TWO_View_VY_SOP_Detail[[#This Row],[Document_Date]])</f>
        <v>2016</v>
      </c>
      <c r="D857">
        <f>MONTH(Table_cherry_TWO_View_VY_SOP_Detail[[#This Row],[Document_Date]])</f>
        <v>2</v>
      </c>
      <c r="E857" t="str">
        <f>TEXT(Table_cherry_TWO_View_VY_SOP_Detail[[#This Row],[Document_Date]], "yyyy-MMM")</f>
        <v>2016-Feb</v>
      </c>
      <c r="F857" s="3">
        <f>WEEKDAY(Table_cherry_TWO_View_VY_SOP_Detail[[#This Row],[Document_Date]])</f>
        <v>5</v>
      </c>
      <c r="G857">
        <f>WEEKNUM(Table_cherry_TWO_View_VY_SOP_Detail[[#This Row],[Document_Date]])</f>
        <v>9</v>
      </c>
      <c r="H857">
        <f ca="1">_xlfn.DAYS(Table_cherry_TWO_View_VY_SOP_Detail[[#This Row],[Due_Date]], Table_cherry_TWO_View_VY_SOP_Detail[[#This Row],[Today]])</f>
        <v>917</v>
      </c>
      <c r="I857" s="2">
        <f t="shared" ca="1" si="13"/>
        <v>41539</v>
      </c>
      <c r="J857" s="1">
        <v>42425</v>
      </c>
      <c r="K857" s="1">
        <v>42425</v>
      </c>
      <c r="L857" s="1">
        <v>42425</v>
      </c>
      <c r="M857" s="1">
        <v>42456</v>
      </c>
      <c r="N857">
        <v>265</v>
      </c>
      <c r="O857" t="s">
        <v>75</v>
      </c>
      <c r="P857" t="s">
        <v>76</v>
      </c>
      <c r="Q857" t="s">
        <v>77</v>
      </c>
      <c r="R857" t="s">
        <v>78</v>
      </c>
      <c r="S857" t="s">
        <v>125</v>
      </c>
      <c r="T857" t="s">
        <v>80</v>
      </c>
      <c r="U857" t="s">
        <v>80</v>
      </c>
      <c r="V857" t="s">
        <v>81</v>
      </c>
      <c r="W857" t="s">
        <v>81</v>
      </c>
      <c r="X857" t="s">
        <v>82</v>
      </c>
      <c r="Y857" t="s">
        <v>82</v>
      </c>
      <c r="Z857" t="s">
        <v>83</v>
      </c>
      <c r="AA857" t="s">
        <v>84</v>
      </c>
      <c r="AB857" t="s">
        <v>84</v>
      </c>
      <c r="AC857" t="s">
        <v>85</v>
      </c>
      <c r="AD857" t="s">
        <v>86</v>
      </c>
      <c r="AE857" t="s">
        <v>77</v>
      </c>
      <c r="AF857" t="s">
        <v>87</v>
      </c>
      <c r="AG857" t="s">
        <v>78</v>
      </c>
      <c r="AH857" t="s">
        <v>78</v>
      </c>
      <c r="AI857" t="s">
        <v>88</v>
      </c>
      <c r="AJ857" t="s">
        <v>89</v>
      </c>
      <c r="AK857" t="s">
        <v>90</v>
      </c>
      <c r="AL857" t="s">
        <v>91</v>
      </c>
      <c r="AM857" t="s">
        <v>86</v>
      </c>
      <c r="AN857" t="s">
        <v>77</v>
      </c>
      <c r="AO857" t="s">
        <v>87</v>
      </c>
      <c r="AP857" t="s">
        <v>78</v>
      </c>
      <c r="AQ857" t="s">
        <v>78</v>
      </c>
      <c r="AR857" t="s">
        <v>88</v>
      </c>
      <c r="AS857" t="s">
        <v>89</v>
      </c>
      <c r="AT857" t="s">
        <v>90</v>
      </c>
      <c r="AU857" t="s">
        <v>91</v>
      </c>
      <c r="AV857">
        <v>652.65</v>
      </c>
      <c r="AW857">
        <v>0</v>
      </c>
      <c r="AX857">
        <v>609.95000000000005</v>
      </c>
      <c r="AY857">
        <v>0</v>
      </c>
      <c r="AZ857">
        <v>0</v>
      </c>
      <c r="BA857">
        <v>42.7</v>
      </c>
      <c r="BB857" t="s">
        <v>92</v>
      </c>
      <c r="BC857" s="1">
        <v>42425</v>
      </c>
      <c r="BD857" s="1">
        <v>42425</v>
      </c>
      <c r="BE857" t="s">
        <v>125</v>
      </c>
      <c r="BF857" t="s">
        <v>78</v>
      </c>
      <c r="BG857" t="s">
        <v>78</v>
      </c>
      <c r="BH857">
        <v>16384</v>
      </c>
      <c r="BI857">
        <v>0</v>
      </c>
      <c r="BJ857" t="s">
        <v>94</v>
      </c>
      <c r="BK857" t="s">
        <v>234</v>
      </c>
      <c r="BL857" t="s">
        <v>235</v>
      </c>
      <c r="BM857">
        <v>1</v>
      </c>
      <c r="BN857" t="s">
        <v>97</v>
      </c>
      <c r="BO857">
        <v>1</v>
      </c>
      <c r="BP857">
        <v>1</v>
      </c>
      <c r="BQ857">
        <v>609.95000000000005</v>
      </c>
      <c r="BR857">
        <v>609.95000000000005</v>
      </c>
      <c r="BS857" t="s">
        <v>98</v>
      </c>
      <c r="BT857">
        <v>0</v>
      </c>
      <c r="BU857">
        <v>0</v>
      </c>
      <c r="BV857">
        <v>0</v>
      </c>
      <c r="BW857">
        <v>303.85000000000002</v>
      </c>
      <c r="BX857">
        <v>303.85000000000002</v>
      </c>
      <c r="BY857">
        <v>306.10000000000002</v>
      </c>
      <c r="BZ857">
        <v>50.18444134765145</v>
      </c>
      <c r="CA857" t="s">
        <v>99</v>
      </c>
      <c r="CB857" t="s">
        <v>78</v>
      </c>
    </row>
    <row r="858" spans="1:80" x14ac:dyDescent="0.25">
      <c r="A858" t="s">
        <v>1379</v>
      </c>
      <c r="B858" t="s">
        <v>202</v>
      </c>
      <c r="C858">
        <f>YEAR(Table_cherry_TWO_View_VY_SOP_Detail[[#This Row],[Document_Date]])</f>
        <v>2016</v>
      </c>
      <c r="D858">
        <f>MONTH(Table_cherry_TWO_View_VY_SOP_Detail[[#This Row],[Document_Date]])</f>
        <v>2</v>
      </c>
      <c r="E858" t="str">
        <f>TEXT(Table_cherry_TWO_View_VY_SOP_Detail[[#This Row],[Document_Date]], "yyyy-MMM")</f>
        <v>2016-Feb</v>
      </c>
      <c r="F858" s="3">
        <f>WEEKDAY(Table_cherry_TWO_View_VY_SOP_Detail[[#This Row],[Document_Date]])</f>
        <v>6</v>
      </c>
      <c r="G858">
        <f>WEEKNUM(Table_cherry_TWO_View_VY_SOP_Detail[[#This Row],[Document_Date]])</f>
        <v>9</v>
      </c>
      <c r="H858">
        <f ca="1">_xlfn.DAYS(Table_cherry_TWO_View_VY_SOP_Detail[[#This Row],[Due_Date]], Table_cherry_TWO_View_VY_SOP_Detail[[#This Row],[Today]])</f>
        <v>918</v>
      </c>
      <c r="I858" s="2">
        <f t="shared" ca="1" si="13"/>
        <v>41539</v>
      </c>
      <c r="J858" s="1">
        <v>42426</v>
      </c>
      <c r="K858" s="1">
        <v>42426</v>
      </c>
      <c r="L858" s="1">
        <v>42426</v>
      </c>
      <c r="M858" s="1">
        <v>42457</v>
      </c>
      <c r="N858">
        <v>266</v>
      </c>
      <c r="O858" t="s">
        <v>75</v>
      </c>
      <c r="P858" t="s">
        <v>316</v>
      </c>
      <c r="Q858" t="s">
        <v>317</v>
      </c>
      <c r="R858" t="s">
        <v>78</v>
      </c>
      <c r="S858" t="s">
        <v>125</v>
      </c>
      <c r="T858" t="s">
        <v>80</v>
      </c>
      <c r="U858" t="s">
        <v>80</v>
      </c>
      <c r="V858" t="s">
        <v>318</v>
      </c>
      <c r="W858" t="s">
        <v>318</v>
      </c>
      <c r="X858" t="s">
        <v>319</v>
      </c>
      <c r="Y858" t="s">
        <v>319</v>
      </c>
      <c r="Z858" t="s">
        <v>83</v>
      </c>
      <c r="AA858" t="s">
        <v>84</v>
      </c>
      <c r="AB858" t="s">
        <v>84</v>
      </c>
      <c r="AC858" t="s">
        <v>85</v>
      </c>
      <c r="AD858" t="s">
        <v>86</v>
      </c>
      <c r="AE858" t="s">
        <v>317</v>
      </c>
      <c r="AF858" t="s">
        <v>320</v>
      </c>
      <c r="AG858" t="s">
        <v>78</v>
      </c>
      <c r="AH858" t="s">
        <v>78</v>
      </c>
      <c r="AI858" t="s">
        <v>321</v>
      </c>
      <c r="AJ858" t="s">
        <v>322</v>
      </c>
      <c r="AK858" t="s">
        <v>323</v>
      </c>
      <c r="AL858" t="s">
        <v>124</v>
      </c>
      <c r="AM858" t="s">
        <v>86</v>
      </c>
      <c r="AN858" t="s">
        <v>317</v>
      </c>
      <c r="AO858" t="s">
        <v>320</v>
      </c>
      <c r="AP858" t="s">
        <v>78</v>
      </c>
      <c r="AQ858" t="s">
        <v>78</v>
      </c>
      <c r="AR858" t="s">
        <v>321</v>
      </c>
      <c r="AS858" t="s">
        <v>322</v>
      </c>
      <c r="AT858" t="s">
        <v>323</v>
      </c>
      <c r="AU858" t="s">
        <v>124</v>
      </c>
      <c r="AV858">
        <v>117.65</v>
      </c>
      <c r="AW858">
        <v>0</v>
      </c>
      <c r="AX858">
        <v>109.95</v>
      </c>
      <c r="AY858">
        <v>0</v>
      </c>
      <c r="AZ858">
        <v>0</v>
      </c>
      <c r="BA858">
        <v>7.7</v>
      </c>
      <c r="BB858" t="s">
        <v>92</v>
      </c>
      <c r="BC858" s="1">
        <v>42426</v>
      </c>
      <c r="BD858" s="1">
        <v>42426</v>
      </c>
      <c r="BE858" t="s">
        <v>125</v>
      </c>
      <c r="BF858" t="s">
        <v>78</v>
      </c>
      <c r="BG858" t="s">
        <v>78</v>
      </c>
      <c r="BH858">
        <v>16384</v>
      </c>
      <c r="BI858">
        <v>0</v>
      </c>
      <c r="BJ858" t="s">
        <v>94</v>
      </c>
      <c r="BK858" t="s">
        <v>138</v>
      </c>
      <c r="BL858" t="s">
        <v>139</v>
      </c>
      <c r="BM858">
        <v>1</v>
      </c>
      <c r="BN858" t="s">
        <v>97</v>
      </c>
      <c r="BO858">
        <v>1</v>
      </c>
      <c r="BP858">
        <v>1</v>
      </c>
      <c r="BQ858">
        <v>109.95</v>
      </c>
      <c r="BR858">
        <v>109.95</v>
      </c>
      <c r="BS858" t="s">
        <v>98</v>
      </c>
      <c r="BT858">
        <v>0</v>
      </c>
      <c r="BU858">
        <v>0</v>
      </c>
      <c r="BV858">
        <v>0</v>
      </c>
      <c r="BW858">
        <v>50.25</v>
      </c>
      <c r="BX858">
        <v>50.25</v>
      </c>
      <c r="BY858">
        <v>59.7</v>
      </c>
      <c r="BZ858">
        <v>54.297407912687589</v>
      </c>
      <c r="CA858" t="s">
        <v>99</v>
      </c>
      <c r="CB858" t="s">
        <v>78</v>
      </c>
    </row>
    <row r="859" spans="1:80" x14ac:dyDescent="0.25">
      <c r="A859" t="s">
        <v>1380</v>
      </c>
      <c r="B859" t="s">
        <v>202</v>
      </c>
      <c r="C859">
        <f>YEAR(Table_cherry_TWO_View_VY_SOP_Detail[[#This Row],[Document_Date]])</f>
        <v>2016</v>
      </c>
      <c r="D859">
        <f>MONTH(Table_cherry_TWO_View_VY_SOP_Detail[[#This Row],[Document_Date]])</f>
        <v>3</v>
      </c>
      <c r="E859" t="str">
        <f>TEXT(Table_cherry_TWO_View_VY_SOP_Detail[[#This Row],[Document_Date]], "yyyy-MMM")</f>
        <v>2016-Mar</v>
      </c>
      <c r="F859" s="3">
        <f>WEEKDAY(Table_cherry_TWO_View_VY_SOP_Detail[[#This Row],[Document_Date]])</f>
        <v>1</v>
      </c>
      <c r="G859">
        <f>WEEKNUM(Table_cherry_TWO_View_VY_SOP_Detail[[#This Row],[Document_Date]])</f>
        <v>14</v>
      </c>
      <c r="H859">
        <f ca="1">_xlfn.DAYS(Table_cherry_TWO_View_VY_SOP_Detail[[#This Row],[Due_Date]], Table_cherry_TWO_View_VY_SOP_Detail[[#This Row],[Today]])</f>
        <v>947</v>
      </c>
      <c r="I859" s="2">
        <f t="shared" ca="1" si="13"/>
        <v>41539</v>
      </c>
      <c r="J859" s="1">
        <v>42456</v>
      </c>
      <c r="K859" s="1">
        <v>42456</v>
      </c>
      <c r="L859" s="1">
        <v>42427</v>
      </c>
      <c r="M859" s="1">
        <v>42486</v>
      </c>
      <c r="N859">
        <v>267</v>
      </c>
      <c r="O859" t="s">
        <v>75</v>
      </c>
      <c r="P859" t="s">
        <v>309</v>
      </c>
      <c r="Q859" t="s">
        <v>310</v>
      </c>
      <c r="R859" t="s">
        <v>78</v>
      </c>
      <c r="S859" t="s">
        <v>125</v>
      </c>
      <c r="T859" t="s">
        <v>80</v>
      </c>
      <c r="U859" t="s">
        <v>80</v>
      </c>
      <c r="V859" t="s">
        <v>267</v>
      </c>
      <c r="W859" t="s">
        <v>267</v>
      </c>
      <c r="X859" t="s">
        <v>268</v>
      </c>
      <c r="Y859" t="s">
        <v>268</v>
      </c>
      <c r="Z859" t="s">
        <v>83</v>
      </c>
      <c r="AA859" t="s">
        <v>84</v>
      </c>
      <c r="AB859" t="s">
        <v>84</v>
      </c>
      <c r="AC859" t="s">
        <v>86</v>
      </c>
      <c r="AD859" t="s">
        <v>86</v>
      </c>
      <c r="AE859" t="s">
        <v>310</v>
      </c>
      <c r="AF859" t="s">
        <v>312</v>
      </c>
      <c r="AG859" t="s">
        <v>78</v>
      </c>
      <c r="AH859" t="s">
        <v>78</v>
      </c>
      <c r="AI859" t="s">
        <v>313</v>
      </c>
      <c r="AJ859" t="s">
        <v>278</v>
      </c>
      <c r="AK859" t="s">
        <v>314</v>
      </c>
      <c r="AL859" t="s">
        <v>91</v>
      </c>
      <c r="AM859" t="s">
        <v>86</v>
      </c>
      <c r="AN859" t="s">
        <v>310</v>
      </c>
      <c r="AO859" t="s">
        <v>312</v>
      </c>
      <c r="AP859" t="s">
        <v>78</v>
      </c>
      <c r="AQ859" t="s">
        <v>78</v>
      </c>
      <c r="AR859" t="s">
        <v>313</v>
      </c>
      <c r="AS859" t="s">
        <v>278</v>
      </c>
      <c r="AT859" t="s">
        <v>314</v>
      </c>
      <c r="AU859" t="s">
        <v>91</v>
      </c>
      <c r="AV859">
        <v>609.75</v>
      </c>
      <c r="AW859">
        <v>0</v>
      </c>
      <c r="AX859">
        <v>569.85</v>
      </c>
      <c r="AY859">
        <v>0</v>
      </c>
      <c r="AZ859">
        <v>0</v>
      </c>
      <c r="BA859">
        <v>39.9</v>
      </c>
      <c r="BB859" t="s">
        <v>92</v>
      </c>
      <c r="BC859" s="1">
        <v>42427</v>
      </c>
      <c r="BD859" s="1">
        <v>42427</v>
      </c>
      <c r="BE859" t="s">
        <v>125</v>
      </c>
      <c r="BF859" t="s">
        <v>78</v>
      </c>
      <c r="BG859" t="s">
        <v>78</v>
      </c>
      <c r="BH859">
        <v>16384</v>
      </c>
      <c r="BI859">
        <v>0</v>
      </c>
      <c r="BJ859" t="s">
        <v>94</v>
      </c>
      <c r="BK859" t="s">
        <v>219</v>
      </c>
      <c r="BL859" t="s">
        <v>220</v>
      </c>
      <c r="BM859">
        <v>3</v>
      </c>
      <c r="BN859" t="s">
        <v>97</v>
      </c>
      <c r="BO859">
        <v>1</v>
      </c>
      <c r="BP859">
        <v>3</v>
      </c>
      <c r="BQ859">
        <v>189.95</v>
      </c>
      <c r="BR859">
        <v>569.85</v>
      </c>
      <c r="BS859" t="s">
        <v>98</v>
      </c>
      <c r="BT859">
        <v>0</v>
      </c>
      <c r="BU859">
        <v>0</v>
      </c>
      <c r="BV859">
        <v>0</v>
      </c>
      <c r="BW859">
        <v>92.59</v>
      </c>
      <c r="BX859">
        <v>277.77</v>
      </c>
      <c r="BY859">
        <v>292.08</v>
      </c>
      <c r="BZ859">
        <v>51.255593577257173</v>
      </c>
      <c r="CA859" t="s">
        <v>221</v>
      </c>
      <c r="CB859" t="s">
        <v>222</v>
      </c>
    </row>
    <row r="860" spans="1:80" x14ac:dyDescent="0.25">
      <c r="A860" t="s">
        <v>1381</v>
      </c>
      <c r="B860" t="s">
        <v>202</v>
      </c>
      <c r="C860">
        <f>YEAR(Table_cherry_TWO_View_VY_SOP_Detail[[#This Row],[Document_Date]])</f>
        <v>2016</v>
      </c>
      <c r="D860">
        <f>MONTH(Table_cherry_TWO_View_VY_SOP_Detail[[#This Row],[Document_Date]])</f>
        <v>2</v>
      </c>
      <c r="E860" t="str">
        <f>TEXT(Table_cherry_TWO_View_VY_SOP_Detail[[#This Row],[Document_Date]], "yyyy-MMM")</f>
        <v>2016-Feb</v>
      </c>
      <c r="F860" s="3">
        <f>WEEKDAY(Table_cherry_TWO_View_VY_SOP_Detail[[#This Row],[Document_Date]])</f>
        <v>1</v>
      </c>
      <c r="G860">
        <f>WEEKNUM(Table_cherry_TWO_View_VY_SOP_Detail[[#This Row],[Document_Date]])</f>
        <v>10</v>
      </c>
      <c r="H860">
        <f ca="1">_xlfn.DAYS(Table_cherry_TWO_View_VY_SOP_Detail[[#This Row],[Due_Date]], Table_cherry_TWO_View_VY_SOP_Detail[[#This Row],[Today]])</f>
        <v>920</v>
      </c>
      <c r="I860" s="2">
        <f t="shared" ca="1" si="13"/>
        <v>41539</v>
      </c>
      <c r="J860" s="1">
        <v>42428</v>
      </c>
      <c r="K860" s="1">
        <v>42428</v>
      </c>
      <c r="L860" s="1">
        <v>42428</v>
      </c>
      <c r="M860" s="1">
        <v>42459</v>
      </c>
      <c r="N860">
        <v>268</v>
      </c>
      <c r="O860" t="s">
        <v>75</v>
      </c>
      <c r="P860" t="s">
        <v>248</v>
      </c>
      <c r="Q860" t="s">
        <v>249</v>
      </c>
      <c r="R860" t="s">
        <v>78</v>
      </c>
      <c r="S860" t="s">
        <v>125</v>
      </c>
      <c r="T860" t="s">
        <v>80</v>
      </c>
      <c r="U860" t="s">
        <v>80</v>
      </c>
      <c r="V860" t="s">
        <v>104</v>
      </c>
      <c r="W860" t="s">
        <v>104</v>
      </c>
      <c r="X860" t="s">
        <v>105</v>
      </c>
      <c r="Y860" t="s">
        <v>105</v>
      </c>
      <c r="Z860" t="s">
        <v>83</v>
      </c>
      <c r="AA860" t="s">
        <v>84</v>
      </c>
      <c r="AB860" t="s">
        <v>84</v>
      </c>
      <c r="AC860" t="s">
        <v>85</v>
      </c>
      <c r="AD860" t="s">
        <v>86</v>
      </c>
      <c r="AE860" t="s">
        <v>249</v>
      </c>
      <c r="AF860" t="s">
        <v>251</v>
      </c>
      <c r="AG860" t="s">
        <v>78</v>
      </c>
      <c r="AH860" t="s">
        <v>78</v>
      </c>
      <c r="AI860" t="s">
        <v>147</v>
      </c>
      <c r="AJ860" t="s">
        <v>148</v>
      </c>
      <c r="AK860" t="s">
        <v>252</v>
      </c>
      <c r="AL860" t="s">
        <v>91</v>
      </c>
      <c r="AM860" t="s">
        <v>86</v>
      </c>
      <c r="AN860" t="s">
        <v>249</v>
      </c>
      <c r="AO860" t="s">
        <v>251</v>
      </c>
      <c r="AP860" t="s">
        <v>78</v>
      </c>
      <c r="AQ860" t="s">
        <v>78</v>
      </c>
      <c r="AR860" t="s">
        <v>147</v>
      </c>
      <c r="AS860" t="s">
        <v>148</v>
      </c>
      <c r="AT860" t="s">
        <v>252</v>
      </c>
      <c r="AU860" t="s">
        <v>91</v>
      </c>
      <c r="AV860">
        <v>1219.49</v>
      </c>
      <c r="AW860">
        <v>0</v>
      </c>
      <c r="AX860">
        <v>1139.7</v>
      </c>
      <c r="AY860">
        <v>0</v>
      </c>
      <c r="AZ860">
        <v>0</v>
      </c>
      <c r="BA860">
        <v>79.790000000000006</v>
      </c>
      <c r="BB860" t="s">
        <v>92</v>
      </c>
      <c r="BC860" s="1">
        <v>42428</v>
      </c>
      <c r="BD860" s="1">
        <v>42428</v>
      </c>
      <c r="BE860" t="s">
        <v>125</v>
      </c>
      <c r="BF860" t="s">
        <v>78</v>
      </c>
      <c r="BG860" t="s">
        <v>78</v>
      </c>
      <c r="BH860">
        <v>16384</v>
      </c>
      <c r="BI860">
        <v>0</v>
      </c>
      <c r="BJ860" t="s">
        <v>94</v>
      </c>
      <c r="BK860" t="s">
        <v>808</v>
      </c>
      <c r="BL860" t="s">
        <v>809</v>
      </c>
      <c r="BM860">
        <v>6</v>
      </c>
      <c r="BN860" t="s">
        <v>97</v>
      </c>
      <c r="BO860">
        <v>1</v>
      </c>
      <c r="BP860">
        <v>6</v>
      </c>
      <c r="BQ860">
        <v>189.95</v>
      </c>
      <c r="BR860">
        <v>1139.7</v>
      </c>
      <c r="BS860" t="s">
        <v>98</v>
      </c>
      <c r="BT860">
        <v>0</v>
      </c>
      <c r="BU860">
        <v>0</v>
      </c>
      <c r="BV860">
        <v>0</v>
      </c>
      <c r="BW860">
        <v>92.59</v>
      </c>
      <c r="BX860">
        <v>555.54</v>
      </c>
      <c r="BY860">
        <v>584.16</v>
      </c>
      <c r="BZ860">
        <v>51.255593577257173</v>
      </c>
      <c r="CA860" t="s">
        <v>221</v>
      </c>
      <c r="CB860" t="s">
        <v>222</v>
      </c>
    </row>
    <row r="861" spans="1:80" x14ac:dyDescent="0.25">
      <c r="A861" t="s">
        <v>1382</v>
      </c>
      <c r="B861" t="s">
        <v>202</v>
      </c>
      <c r="C861">
        <f>YEAR(Table_cherry_TWO_View_VY_SOP_Detail[[#This Row],[Document_Date]])</f>
        <v>2016</v>
      </c>
      <c r="D861">
        <f>MONTH(Table_cherry_TWO_View_VY_SOP_Detail[[#This Row],[Document_Date]])</f>
        <v>2</v>
      </c>
      <c r="E861" t="str">
        <f>TEXT(Table_cherry_TWO_View_VY_SOP_Detail[[#This Row],[Document_Date]], "yyyy-MMM")</f>
        <v>2016-Feb</v>
      </c>
      <c r="F861" s="3">
        <f>WEEKDAY(Table_cherry_TWO_View_VY_SOP_Detail[[#This Row],[Document_Date]])</f>
        <v>1</v>
      </c>
      <c r="G861">
        <f>WEEKNUM(Table_cherry_TWO_View_VY_SOP_Detail[[#This Row],[Document_Date]])</f>
        <v>10</v>
      </c>
      <c r="H861">
        <f ca="1">_xlfn.DAYS(Table_cherry_TWO_View_VY_SOP_Detail[[#This Row],[Due_Date]], Table_cherry_TWO_View_VY_SOP_Detail[[#This Row],[Today]])</f>
        <v>1297</v>
      </c>
      <c r="I861" s="2">
        <f t="shared" ca="1" si="13"/>
        <v>41539</v>
      </c>
      <c r="J861" s="1">
        <v>42428</v>
      </c>
      <c r="K861" s="1">
        <v>42428</v>
      </c>
      <c r="L861" s="1">
        <v>42428</v>
      </c>
      <c r="M861" s="1">
        <v>42836</v>
      </c>
      <c r="N861">
        <v>269</v>
      </c>
      <c r="O861" t="s">
        <v>75</v>
      </c>
      <c r="P861" t="s">
        <v>256</v>
      </c>
      <c r="Q861" t="s">
        <v>257</v>
      </c>
      <c r="R861" t="s">
        <v>78</v>
      </c>
      <c r="S861" t="s">
        <v>125</v>
      </c>
      <c r="T861" t="s">
        <v>80</v>
      </c>
      <c r="U861" t="s">
        <v>80</v>
      </c>
      <c r="V861" t="s">
        <v>239</v>
      </c>
      <c r="W861" t="s">
        <v>239</v>
      </c>
      <c r="X861" t="s">
        <v>240</v>
      </c>
      <c r="Y861" t="s">
        <v>240</v>
      </c>
      <c r="Z861" t="s">
        <v>78</v>
      </c>
      <c r="AA861" t="s">
        <v>84</v>
      </c>
      <c r="AB861" t="s">
        <v>84</v>
      </c>
      <c r="AC861" t="s">
        <v>85</v>
      </c>
      <c r="AD861" t="s">
        <v>86</v>
      </c>
      <c r="AE861" t="s">
        <v>257</v>
      </c>
      <c r="AF861" t="s">
        <v>258</v>
      </c>
      <c r="AG861" t="s">
        <v>78</v>
      </c>
      <c r="AH861" t="s">
        <v>78</v>
      </c>
      <c r="AI861" t="s">
        <v>259</v>
      </c>
      <c r="AJ861" t="s">
        <v>260</v>
      </c>
      <c r="AK861" t="s">
        <v>261</v>
      </c>
      <c r="AL861" t="s">
        <v>124</v>
      </c>
      <c r="AM861" t="s">
        <v>86</v>
      </c>
      <c r="AN861" t="s">
        <v>257</v>
      </c>
      <c r="AO861" t="s">
        <v>258</v>
      </c>
      <c r="AP861" t="s">
        <v>78</v>
      </c>
      <c r="AQ861" t="s">
        <v>78</v>
      </c>
      <c r="AR861" t="s">
        <v>259</v>
      </c>
      <c r="AS861" t="s">
        <v>260</v>
      </c>
      <c r="AT861" t="s">
        <v>261</v>
      </c>
      <c r="AU861" t="s">
        <v>124</v>
      </c>
      <c r="AV861">
        <v>812.99</v>
      </c>
      <c r="AW861">
        <v>0</v>
      </c>
      <c r="AX861">
        <v>759.8</v>
      </c>
      <c r="AY861">
        <v>0</v>
      </c>
      <c r="AZ861">
        <v>0</v>
      </c>
      <c r="BA861">
        <v>53.19</v>
      </c>
      <c r="BB861" t="s">
        <v>92</v>
      </c>
      <c r="BC861" s="1">
        <v>42428</v>
      </c>
      <c r="BD861" s="1">
        <v>42428</v>
      </c>
      <c r="BE861" t="s">
        <v>125</v>
      </c>
      <c r="BF861" t="s">
        <v>78</v>
      </c>
      <c r="BG861" t="s">
        <v>78</v>
      </c>
      <c r="BH861">
        <v>16384</v>
      </c>
      <c r="BI861">
        <v>0</v>
      </c>
      <c r="BJ861" t="s">
        <v>94</v>
      </c>
      <c r="BK861" t="s">
        <v>938</v>
      </c>
      <c r="BL861" t="s">
        <v>939</v>
      </c>
      <c r="BM861">
        <v>4</v>
      </c>
      <c r="BN861" t="s">
        <v>97</v>
      </c>
      <c r="BO861">
        <v>1</v>
      </c>
      <c r="BP861">
        <v>4</v>
      </c>
      <c r="BQ861">
        <v>189.95</v>
      </c>
      <c r="BR861">
        <v>759.8</v>
      </c>
      <c r="BS861" t="s">
        <v>98</v>
      </c>
      <c r="BT861">
        <v>0</v>
      </c>
      <c r="BU861">
        <v>0</v>
      </c>
      <c r="BV861">
        <v>0</v>
      </c>
      <c r="BW861">
        <v>92.01</v>
      </c>
      <c r="BX861">
        <v>368.02</v>
      </c>
      <c r="BY861">
        <v>391.78</v>
      </c>
      <c r="BZ861">
        <v>51.563569360357988</v>
      </c>
      <c r="CA861" t="s">
        <v>221</v>
      </c>
      <c r="CB861" t="s">
        <v>222</v>
      </c>
    </row>
    <row r="862" spans="1:80" x14ac:dyDescent="0.25">
      <c r="A862" t="s">
        <v>1383</v>
      </c>
      <c r="B862" t="s">
        <v>202</v>
      </c>
      <c r="C862">
        <f>YEAR(Table_cherry_TWO_View_VY_SOP_Detail[[#This Row],[Document_Date]])</f>
        <v>2017</v>
      </c>
      <c r="D862">
        <f>MONTH(Table_cherry_TWO_View_VY_SOP_Detail[[#This Row],[Document_Date]])</f>
        <v>4</v>
      </c>
      <c r="E862" t="str">
        <f>TEXT(Table_cherry_TWO_View_VY_SOP_Detail[[#This Row],[Document_Date]], "yyyy-MMM")</f>
        <v>2017-Apr</v>
      </c>
      <c r="F862" s="3">
        <f>WEEKDAY(Table_cherry_TWO_View_VY_SOP_Detail[[#This Row],[Document_Date]])</f>
        <v>3</v>
      </c>
      <c r="G862">
        <f>WEEKNUM(Table_cherry_TWO_View_VY_SOP_Detail[[#This Row],[Document_Date]])</f>
        <v>15</v>
      </c>
      <c r="H862">
        <f ca="1">_xlfn.DAYS(Table_cherry_TWO_View_VY_SOP_Detail[[#This Row],[Due_Date]], Table_cherry_TWO_View_VY_SOP_Detail[[#This Row],[Today]])</f>
        <v>1327</v>
      </c>
      <c r="I862" s="2">
        <f t="shared" ca="1" si="13"/>
        <v>41539</v>
      </c>
      <c r="J862" s="1">
        <v>42836</v>
      </c>
      <c r="K862" s="1">
        <v>42836</v>
      </c>
      <c r="L862" s="1">
        <v>42430</v>
      </c>
      <c r="M862" s="1">
        <v>42866</v>
      </c>
      <c r="N862">
        <v>270</v>
      </c>
      <c r="O862" t="s">
        <v>75</v>
      </c>
      <c r="P862" t="s">
        <v>265</v>
      </c>
      <c r="Q862" t="s">
        <v>266</v>
      </c>
      <c r="R862" t="s">
        <v>78</v>
      </c>
      <c r="S862" t="s">
        <v>125</v>
      </c>
      <c r="T862" t="s">
        <v>80</v>
      </c>
      <c r="U862" t="s">
        <v>80</v>
      </c>
      <c r="V862" t="s">
        <v>267</v>
      </c>
      <c r="W862" t="s">
        <v>267</v>
      </c>
      <c r="X862" t="s">
        <v>268</v>
      </c>
      <c r="Y862" t="s">
        <v>268</v>
      </c>
      <c r="Z862" t="s">
        <v>83</v>
      </c>
      <c r="AA862" t="s">
        <v>84</v>
      </c>
      <c r="AB862" t="s">
        <v>84</v>
      </c>
      <c r="AC862" t="s">
        <v>86</v>
      </c>
      <c r="AD862" t="s">
        <v>86</v>
      </c>
      <c r="AE862" t="s">
        <v>266</v>
      </c>
      <c r="AF862" t="s">
        <v>269</v>
      </c>
      <c r="AG862" t="s">
        <v>78</v>
      </c>
      <c r="AH862" t="s">
        <v>78</v>
      </c>
      <c r="AI862" t="s">
        <v>270</v>
      </c>
      <c r="AJ862" t="s">
        <v>271</v>
      </c>
      <c r="AK862" t="s">
        <v>272</v>
      </c>
      <c r="AL862" t="s">
        <v>91</v>
      </c>
      <c r="AM862" t="s">
        <v>86</v>
      </c>
      <c r="AN862" t="s">
        <v>266</v>
      </c>
      <c r="AO862" t="s">
        <v>269</v>
      </c>
      <c r="AP862" t="s">
        <v>78</v>
      </c>
      <c r="AQ862" t="s">
        <v>78</v>
      </c>
      <c r="AR862" t="s">
        <v>270</v>
      </c>
      <c r="AS862" t="s">
        <v>271</v>
      </c>
      <c r="AT862" t="s">
        <v>272</v>
      </c>
      <c r="AU862" t="s">
        <v>91</v>
      </c>
      <c r="AV862">
        <v>2054.3000000000002</v>
      </c>
      <c r="AW862">
        <v>0</v>
      </c>
      <c r="AX862">
        <v>1919.9</v>
      </c>
      <c r="AY862">
        <v>0</v>
      </c>
      <c r="AZ862">
        <v>0</v>
      </c>
      <c r="BA862">
        <v>134.4</v>
      </c>
      <c r="BB862" t="s">
        <v>92</v>
      </c>
      <c r="BC862" s="1">
        <v>42430</v>
      </c>
      <c r="BD862" s="1">
        <v>42430</v>
      </c>
      <c r="BE862" t="s">
        <v>125</v>
      </c>
      <c r="BF862" t="s">
        <v>78</v>
      </c>
      <c r="BG862" t="s">
        <v>78</v>
      </c>
      <c r="BH862">
        <v>16384</v>
      </c>
      <c r="BI862">
        <v>0</v>
      </c>
      <c r="BJ862" t="s">
        <v>94</v>
      </c>
      <c r="BK862" t="s">
        <v>860</v>
      </c>
      <c r="BL862" t="s">
        <v>861</v>
      </c>
      <c r="BM862">
        <v>2</v>
      </c>
      <c r="BN862" t="s">
        <v>97</v>
      </c>
      <c r="BO862">
        <v>1</v>
      </c>
      <c r="BP862">
        <v>2</v>
      </c>
      <c r="BQ862">
        <v>959.95</v>
      </c>
      <c r="BR862">
        <v>1919.9</v>
      </c>
      <c r="BS862" t="s">
        <v>98</v>
      </c>
      <c r="BT862">
        <v>0</v>
      </c>
      <c r="BU862">
        <v>0</v>
      </c>
      <c r="BV862">
        <v>0</v>
      </c>
      <c r="BW862">
        <v>479.05</v>
      </c>
      <c r="BX862">
        <v>958.1</v>
      </c>
      <c r="BY862">
        <v>961.8</v>
      </c>
      <c r="BZ862">
        <v>50.09635918537424</v>
      </c>
      <c r="CA862" t="s">
        <v>99</v>
      </c>
      <c r="CB862" t="s">
        <v>78</v>
      </c>
    </row>
    <row r="863" spans="1:80" x14ac:dyDescent="0.25">
      <c r="A863" t="s">
        <v>1384</v>
      </c>
      <c r="B863" t="s">
        <v>202</v>
      </c>
      <c r="C863">
        <f>YEAR(Table_cherry_TWO_View_VY_SOP_Detail[[#This Row],[Document_Date]])</f>
        <v>2016</v>
      </c>
      <c r="D863">
        <f>MONTH(Table_cherry_TWO_View_VY_SOP_Detail[[#This Row],[Document_Date]])</f>
        <v>3</v>
      </c>
      <c r="E863" t="str">
        <f>TEXT(Table_cherry_TWO_View_VY_SOP_Detail[[#This Row],[Document_Date]], "yyyy-MMM")</f>
        <v>2016-Mar</v>
      </c>
      <c r="F863" s="3">
        <f>WEEKDAY(Table_cherry_TWO_View_VY_SOP_Detail[[#This Row],[Document_Date]])</f>
        <v>4</v>
      </c>
      <c r="G863">
        <f>WEEKNUM(Table_cherry_TWO_View_VY_SOP_Detail[[#This Row],[Document_Date]])</f>
        <v>10</v>
      </c>
      <c r="H863">
        <f ca="1">_xlfn.DAYS(Table_cherry_TWO_View_VY_SOP_Detail[[#This Row],[Due_Date]], Table_cherry_TWO_View_VY_SOP_Detail[[#This Row],[Today]])</f>
        <v>922</v>
      </c>
      <c r="I863" s="2">
        <f t="shared" ca="1" si="13"/>
        <v>41539</v>
      </c>
      <c r="J863" s="1">
        <v>42431</v>
      </c>
      <c r="K863" s="1">
        <v>42431</v>
      </c>
      <c r="L863" s="1">
        <v>42431</v>
      </c>
      <c r="M863" s="1">
        <v>42461</v>
      </c>
      <c r="N863">
        <v>271</v>
      </c>
      <c r="O863" t="s">
        <v>75</v>
      </c>
      <c r="P863" t="s">
        <v>274</v>
      </c>
      <c r="Q863" t="s">
        <v>275</v>
      </c>
      <c r="R863" t="s">
        <v>78</v>
      </c>
      <c r="S863" t="s">
        <v>125</v>
      </c>
      <c r="T863" t="s">
        <v>80</v>
      </c>
      <c r="U863" t="s">
        <v>80</v>
      </c>
      <c r="V863" t="s">
        <v>267</v>
      </c>
      <c r="W863" t="s">
        <v>267</v>
      </c>
      <c r="X863" t="s">
        <v>268</v>
      </c>
      <c r="Y863" t="s">
        <v>268</v>
      </c>
      <c r="Z863" t="s">
        <v>83</v>
      </c>
      <c r="AA863" t="s">
        <v>84</v>
      </c>
      <c r="AB863" t="s">
        <v>84</v>
      </c>
      <c r="AC863" t="s">
        <v>86</v>
      </c>
      <c r="AD863" t="s">
        <v>86</v>
      </c>
      <c r="AE863" t="s">
        <v>275</v>
      </c>
      <c r="AF863" t="s">
        <v>276</v>
      </c>
      <c r="AG863" t="s">
        <v>78</v>
      </c>
      <c r="AH863" t="s">
        <v>78</v>
      </c>
      <c r="AI863" t="s">
        <v>277</v>
      </c>
      <c r="AJ863" t="s">
        <v>278</v>
      </c>
      <c r="AK863" t="s">
        <v>279</v>
      </c>
      <c r="AL863" t="s">
        <v>91</v>
      </c>
      <c r="AM863" t="s">
        <v>86</v>
      </c>
      <c r="AN863" t="s">
        <v>275</v>
      </c>
      <c r="AO863" t="s">
        <v>276</v>
      </c>
      <c r="AP863" t="s">
        <v>78</v>
      </c>
      <c r="AQ863" t="s">
        <v>78</v>
      </c>
      <c r="AR863" t="s">
        <v>277</v>
      </c>
      <c r="AS863" t="s">
        <v>278</v>
      </c>
      <c r="AT863" t="s">
        <v>279</v>
      </c>
      <c r="AU863" t="s">
        <v>91</v>
      </c>
      <c r="AV863">
        <v>359.85</v>
      </c>
      <c r="AW863">
        <v>0</v>
      </c>
      <c r="AX863">
        <v>359.85</v>
      </c>
      <c r="AY863">
        <v>0</v>
      </c>
      <c r="AZ863">
        <v>0</v>
      </c>
      <c r="BA863">
        <v>0</v>
      </c>
      <c r="BB863" t="s">
        <v>92</v>
      </c>
      <c r="BC863" s="1">
        <v>42431</v>
      </c>
      <c r="BD863" s="1">
        <v>42431</v>
      </c>
      <c r="BE863" t="s">
        <v>125</v>
      </c>
      <c r="BF863" t="s">
        <v>78</v>
      </c>
      <c r="BG863" t="s">
        <v>78</v>
      </c>
      <c r="BH863">
        <v>16384</v>
      </c>
      <c r="BI863">
        <v>0</v>
      </c>
      <c r="BJ863" t="s">
        <v>94</v>
      </c>
      <c r="BK863" t="s">
        <v>867</v>
      </c>
      <c r="BL863" t="s">
        <v>868</v>
      </c>
      <c r="BM863">
        <v>3</v>
      </c>
      <c r="BN863" t="s">
        <v>97</v>
      </c>
      <c r="BO863">
        <v>1</v>
      </c>
      <c r="BP863">
        <v>3</v>
      </c>
      <c r="BQ863">
        <v>119.95</v>
      </c>
      <c r="BR863">
        <v>359.85</v>
      </c>
      <c r="BS863" t="s">
        <v>98</v>
      </c>
      <c r="BT863">
        <v>0</v>
      </c>
      <c r="BU863">
        <v>0</v>
      </c>
      <c r="BV863">
        <v>0</v>
      </c>
      <c r="BW863">
        <v>59.5</v>
      </c>
      <c r="BX863">
        <v>178.5</v>
      </c>
      <c r="BY863">
        <v>181.35</v>
      </c>
      <c r="BZ863">
        <v>50.395998332638598</v>
      </c>
      <c r="CA863" t="s">
        <v>99</v>
      </c>
      <c r="CB863" t="s">
        <v>78</v>
      </c>
    </row>
    <row r="864" spans="1:80" x14ac:dyDescent="0.25">
      <c r="A864" t="s">
        <v>1385</v>
      </c>
      <c r="B864" t="s">
        <v>202</v>
      </c>
      <c r="C864">
        <f>YEAR(Table_cherry_TWO_View_VY_SOP_Detail[[#This Row],[Document_Date]])</f>
        <v>2016</v>
      </c>
      <c r="D864">
        <f>MONTH(Table_cherry_TWO_View_VY_SOP_Detail[[#This Row],[Document_Date]])</f>
        <v>3</v>
      </c>
      <c r="E864" t="str">
        <f>TEXT(Table_cherry_TWO_View_VY_SOP_Detail[[#This Row],[Document_Date]], "yyyy-MMM")</f>
        <v>2016-Mar</v>
      </c>
      <c r="F864" s="3">
        <f>WEEKDAY(Table_cherry_TWO_View_VY_SOP_Detail[[#This Row],[Document_Date]])</f>
        <v>4</v>
      </c>
      <c r="G864">
        <f>WEEKNUM(Table_cherry_TWO_View_VY_SOP_Detail[[#This Row],[Document_Date]])</f>
        <v>10</v>
      </c>
      <c r="H864">
        <f ca="1">_xlfn.DAYS(Table_cherry_TWO_View_VY_SOP_Detail[[#This Row],[Due_Date]], Table_cherry_TWO_View_VY_SOP_Detail[[#This Row],[Today]])</f>
        <v>922</v>
      </c>
      <c r="I864" s="2">
        <f t="shared" ca="1" si="13"/>
        <v>41539</v>
      </c>
      <c r="J864" s="1">
        <v>42431</v>
      </c>
      <c r="K864" s="1">
        <v>42431</v>
      </c>
      <c r="L864" s="1">
        <v>42431</v>
      </c>
      <c r="M864" s="1">
        <v>42461</v>
      </c>
      <c r="N864">
        <v>272</v>
      </c>
      <c r="O864" t="s">
        <v>75</v>
      </c>
      <c r="P864" t="s">
        <v>283</v>
      </c>
      <c r="Q864" t="s">
        <v>284</v>
      </c>
      <c r="R864" t="s">
        <v>78</v>
      </c>
      <c r="S864" t="s">
        <v>125</v>
      </c>
      <c r="T864" t="s">
        <v>80</v>
      </c>
      <c r="U864" t="s">
        <v>80</v>
      </c>
      <c r="V864" t="s">
        <v>81</v>
      </c>
      <c r="W864" t="s">
        <v>81</v>
      </c>
      <c r="X864" t="s">
        <v>82</v>
      </c>
      <c r="Y864" t="s">
        <v>82</v>
      </c>
      <c r="Z864" t="s">
        <v>83</v>
      </c>
      <c r="AA864" t="s">
        <v>84</v>
      </c>
      <c r="AB864" t="s">
        <v>84</v>
      </c>
      <c r="AC864" t="s">
        <v>85</v>
      </c>
      <c r="AD864" t="s">
        <v>86</v>
      </c>
      <c r="AE864" t="s">
        <v>284</v>
      </c>
      <c r="AF864" t="s">
        <v>285</v>
      </c>
      <c r="AG864" t="s">
        <v>78</v>
      </c>
      <c r="AH864" t="s">
        <v>78</v>
      </c>
      <c r="AI864" t="s">
        <v>286</v>
      </c>
      <c r="AJ864" t="s">
        <v>287</v>
      </c>
      <c r="AK864" t="s">
        <v>288</v>
      </c>
      <c r="AL864" t="s">
        <v>91</v>
      </c>
      <c r="AM864" t="s">
        <v>86</v>
      </c>
      <c r="AN864" t="s">
        <v>284</v>
      </c>
      <c r="AO864" t="s">
        <v>285</v>
      </c>
      <c r="AP864" t="s">
        <v>78</v>
      </c>
      <c r="AQ864" t="s">
        <v>78</v>
      </c>
      <c r="AR864" t="s">
        <v>286</v>
      </c>
      <c r="AS864" t="s">
        <v>287</v>
      </c>
      <c r="AT864" t="s">
        <v>288</v>
      </c>
      <c r="AU864" t="s">
        <v>91</v>
      </c>
      <c r="AV864">
        <v>29638.9</v>
      </c>
      <c r="AW864">
        <v>0</v>
      </c>
      <c r="AX864">
        <v>27699.9</v>
      </c>
      <c r="AY864">
        <v>0</v>
      </c>
      <c r="AZ864">
        <v>0</v>
      </c>
      <c r="BA864">
        <v>1939</v>
      </c>
      <c r="BB864" t="s">
        <v>92</v>
      </c>
      <c r="BC864" s="1">
        <v>42431</v>
      </c>
      <c r="BD864" s="1">
        <v>42431</v>
      </c>
      <c r="BE864" t="s">
        <v>125</v>
      </c>
      <c r="BF864" t="s">
        <v>78</v>
      </c>
      <c r="BG864" t="s">
        <v>78</v>
      </c>
      <c r="BH864">
        <v>16384</v>
      </c>
      <c r="BI864">
        <v>0</v>
      </c>
      <c r="BJ864" t="s">
        <v>94</v>
      </c>
      <c r="BK864" t="s">
        <v>943</v>
      </c>
      <c r="BL864" t="s">
        <v>944</v>
      </c>
      <c r="BM864">
        <v>2</v>
      </c>
      <c r="BN864" t="s">
        <v>97</v>
      </c>
      <c r="BO864">
        <v>1</v>
      </c>
      <c r="BP864">
        <v>2</v>
      </c>
      <c r="BQ864">
        <v>13849.95</v>
      </c>
      <c r="BR864">
        <v>27699.9</v>
      </c>
      <c r="BS864" t="s">
        <v>98</v>
      </c>
      <c r="BT864">
        <v>0</v>
      </c>
      <c r="BU864">
        <v>0</v>
      </c>
      <c r="BV864">
        <v>0</v>
      </c>
      <c r="BW864">
        <v>6883.59</v>
      </c>
      <c r="BX864">
        <v>13767.17</v>
      </c>
      <c r="BY864">
        <v>13932.73</v>
      </c>
      <c r="BZ864">
        <v>50.29884584420882</v>
      </c>
      <c r="CA864" t="s">
        <v>99</v>
      </c>
      <c r="CB864" t="s">
        <v>78</v>
      </c>
    </row>
    <row r="865" spans="1:80" x14ac:dyDescent="0.25">
      <c r="A865" t="s">
        <v>1386</v>
      </c>
      <c r="B865" t="s">
        <v>202</v>
      </c>
      <c r="C865">
        <f>YEAR(Table_cherry_TWO_View_VY_SOP_Detail[[#This Row],[Document_Date]])</f>
        <v>2017</v>
      </c>
      <c r="D865">
        <f>MONTH(Table_cherry_TWO_View_VY_SOP_Detail[[#This Row],[Document_Date]])</f>
        <v>3</v>
      </c>
      <c r="E865" t="str">
        <f>TEXT(Table_cherry_TWO_View_VY_SOP_Detail[[#This Row],[Document_Date]], "yyyy-MMM")</f>
        <v>2017-Mar</v>
      </c>
      <c r="F865" s="3">
        <f>WEEKDAY(Table_cherry_TWO_View_VY_SOP_Detail[[#This Row],[Document_Date]])</f>
        <v>6</v>
      </c>
      <c r="G865">
        <f>WEEKNUM(Table_cherry_TWO_View_VY_SOP_Detail[[#This Row],[Document_Date]])</f>
        <v>9</v>
      </c>
      <c r="H865">
        <f ca="1">_xlfn.DAYS(Table_cherry_TWO_View_VY_SOP_Detail[[#This Row],[Due_Date]], Table_cherry_TWO_View_VY_SOP_Detail[[#This Row],[Today]])</f>
        <v>1288</v>
      </c>
      <c r="I865" s="2">
        <f t="shared" ca="1" si="13"/>
        <v>41539</v>
      </c>
      <c r="J865" s="1">
        <v>42797</v>
      </c>
      <c r="K865" s="1">
        <v>42797</v>
      </c>
      <c r="L865" s="1">
        <v>42797</v>
      </c>
      <c r="M865" s="1">
        <v>42827</v>
      </c>
      <c r="N865">
        <v>273</v>
      </c>
      <c r="O865" t="s">
        <v>75</v>
      </c>
      <c r="P865" t="s">
        <v>293</v>
      </c>
      <c r="Q865" t="s">
        <v>294</v>
      </c>
      <c r="R865" t="s">
        <v>78</v>
      </c>
      <c r="S865" t="s">
        <v>125</v>
      </c>
      <c r="T865" t="s">
        <v>80</v>
      </c>
      <c r="U865" t="s">
        <v>80</v>
      </c>
      <c r="V865" t="s">
        <v>81</v>
      </c>
      <c r="W865" t="s">
        <v>81</v>
      </c>
      <c r="X865" t="s">
        <v>82</v>
      </c>
      <c r="Y865" t="s">
        <v>82</v>
      </c>
      <c r="Z865" t="s">
        <v>83</v>
      </c>
      <c r="AA865" t="s">
        <v>84</v>
      </c>
      <c r="AB865" t="s">
        <v>84</v>
      </c>
      <c r="AC865" t="s">
        <v>85</v>
      </c>
      <c r="AD865" t="s">
        <v>86</v>
      </c>
      <c r="AE865" t="s">
        <v>294</v>
      </c>
      <c r="AF865" t="s">
        <v>296</v>
      </c>
      <c r="AG865" t="s">
        <v>78</v>
      </c>
      <c r="AH865" t="s">
        <v>78</v>
      </c>
      <c r="AI865" t="s">
        <v>297</v>
      </c>
      <c r="AJ865" t="s">
        <v>287</v>
      </c>
      <c r="AK865" t="s">
        <v>298</v>
      </c>
      <c r="AL865" t="s">
        <v>91</v>
      </c>
      <c r="AM865" t="s">
        <v>86</v>
      </c>
      <c r="AN865" t="s">
        <v>294</v>
      </c>
      <c r="AO865" t="s">
        <v>296</v>
      </c>
      <c r="AP865" t="s">
        <v>78</v>
      </c>
      <c r="AQ865" t="s">
        <v>78</v>
      </c>
      <c r="AR865" t="s">
        <v>297</v>
      </c>
      <c r="AS865" t="s">
        <v>287</v>
      </c>
      <c r="AT865" t="s">
        <v>298</v>
      </c>
      <c r="AU865" t="s">
        <v>91</v>
      </c>
      <c r="AV865">
        <v>109.95</v>
      </c>
      <c r="AW865">
        <v>0</v>
      </c>
      <c r="AX865">
        <v>109.95</v>
      </c>
      <c r="AY865">
        <v>0</v>
      </c>
      <c r="AZ865">
        <v>0</v>
      </c>
      <c r="BA865">
        <v>0</v>
      </c>
      <c r="BB865" t="s">
        <v>92</v>
      </c>
      <c r="BC865" s="1">
        <v>42797</v>
      </c>
      <c r="BD865" s="1">
        <v>42797</v>
      </c>
      <c r="BE865" t="s">
        <v>125</v>
      </c>
      <c r="BF865" t="s">
        <v>78</v>
      </c>
      <c r="BG865" t="s">
        <v>78</v>
      </c>
      <c r="BH865">
        <v>16384</v>
      </c>
      <c r="BI865">
        <v>0</v>
      </c>
      <c r="BJ865" t="s">
        <v>94</v>
      </c>
      <c r="BK865" t="s">
        <v>138</v>
      </c>
      <c r="BL865" t="s">
        <v>139</v>
      </c>
      <c r="BM865">
        <v>1</v>
      </c>
      <c r="BN865" t="s">
        <v>97</v>
      </c>
      <c r="BO865">
        <v>1</v>
      </c>
      <c r="BP865">
        <v>1</v>
      </c>
      <c r="BQ865">
        <v>109.95</v>
      </c>
      <c r="BR865">
        <v>109.95</v>
      </c>
      <c r="BS865" t="s">
        <v>98</v>
      </c>
      <c r="BT865">
        <v>0</v>
      </c>
      <c r="BU865">
        <v>0</v>
      </c>
      <c r="BV865">
        <v>0</v>
      </c>
      <c r="BW865">
        <v>50.25</v>
      </c>
      <c r="BX865">
        <v>50.25</v>
      </c>
      <c r="BY865">
        <v>59.7</v>
      </c>
      <c r="BZ865">
        <v>54.297407912687589</v>
      </c>
      <c r="CA865" t="s">
        <v>99</v>
      </c>
      <c r="CB865" t="s">
        <v>78</v>
      </c>
    </row>
    <row r="866" spans="1:80" x14ac:dyDescent="0.25">
      <c r="A866" t="s">
        <v>1387</v>
      </c>
      <c r="B866" t="s">
        <v>202</v>
      </c>
      <c r="C866">
        <f>YEAR(Table_cherry_TWO_View_VY_SOP_Detail[[#This Row],[Document_Date]])</f>
        <v>2017</v>
      </c>
      <c r="D866">
        <f>MONTH(Table_cherry_TWO_View_VY_SOP_Detail[[#This Row],[Document_Date]])</f>
        <v>3</v>
      </c>
      <c r="E866" t="str">
        <f>TEXT(Table_cherry_TWO_View_VY_SOP_Detail[[#This Row],[Document_Date]], "yyyy-MMM")</f>
        <v>2017-Mar</v>
      </c>
      <c r="F866" s="3">
        <f>WEEKDAY(Table_cherry_TWO_View_VY_SOP_Detail[[#This Row],[Document_Date]])</f>
        <v>6</v>
      </c>
      <c r="G866">
        <f>WEEKNUM(Table_cherry_TWO_View_VY_SOP_Detail[[#This Row],[Document_Date]])</f>
        <v>9</v>
      </c>
      <c r="H866">
        <f ca="1">_xlfn.DAYS(Table_cherry_TWO_View_VY_SOP_Detail[[#This Row],[Due_Date]], Table_cherry_TWO_View_VY_SOP_Detail[[#This Row],[Today]])</f>
        <v>1288</v>
      </c>
      <c r="I866" s="2">
        <f t="shared" ca="1" si="13"/>
        <v>41539</v>
      </c>
      <c r="J866" s="1">
        <v>42797</v>
      </c>
      <c r="K866" s="1">
        <v>42797</v>
      </c>
      <c r="L866" s="1">
        <v>42797</v>
      </c>
      <c r="M866" s="1">
        <v>42827</v>
      </c>
      <c r="N866">
        <v>274</v>
      </c>
      <c r="O866" t="s">
        <v>75</v>
      </c>
      <c r="P866" t="s">
        <v>300</v>
      </c>
      <c r="Q866" t="s">
        <v>301</v>
      </c>
      <c r="R866" t="s">
        <v>78</v>
      </c>
      <c r="S866" t="s">
        <v>125</v>
      </c>
      <c r="T866" t="s">
        <v>80</v>
      </c>
      <c r="U866" t="s">
        <v>80</v>
      </c>
      <c r="V866" t="s">
        <v>131</v>
      </c>
      <c r="W866" t="s">
        <v>131</v>
      </c>
      <c r="X866" t="s">
        <v>132</v>
      </c>
      <c r="Y866" t="s">
        <v>132</v>
      </c>
      <c r="Z866" t="s">
        <v>83</v>
      </c>
      <c r="AA866" t="s">
        <v>84</v>
      </c>
      <c r="AB866" t="s">
        <v>84</v>
      </c>
      <c r="AC866" t="s">
        <v>86</v>
      </c>
      <c r="AD866" t="s">
        <v>302</v>
      </c>
      <c r="AE866" t="s">
        <v>301</v>
      </c>
      <c r="AF866" t="s">
        <v>303</v>
      </c>
      <c r="AG866" t="s">
        <v>78</v>
      </c>
      <c r="AH866" t="s">
        <v>78</v>
      </c>
      <c r="AI866" t="s">
        <v>304</v>
      </c>
      <c r="AJ866" t="s">
        <v>136</v>
      </c>
      <c r="AK866" t="s">
        <v>305</v>
      </c>
      <c r="AL866" t="s">
        <v>91</v>
      </c>
      <c r="AM866" t="s">
        <v>302</v>
      </c>
      <c r="AN866" t="s">
        <v>301</v>
      </c>
      <c r="AO866" t="s">
        <v>303</v>
      </c>
      <c r="AP866" t="s">
        <v>78</v>
      </c>
      <c r="AQ866" t="s">
        <v>78</v>
      </c>
      <c r="AR866" t="s">
        <v>304</v>
      </c>
      <c r="AS866" t="s">
        <v>136</v>
      </c>
      <c r="AT866" t="s">
        <v>305</v>
      </c>
      <c r="AU866" t="s">
        <v>91</v>
      </c>
      <c r="AV866">
        <v>53.24</v>
      </c>
      <c r="AW866">
        <v>0</v>
      </c>
      <c r="AX866">
        <v>49.75</v>
      </c>
      <c r="AY866">
        <v>0</v>
      </c>
      <c r="AZ866">
        <v>0</v>
      </c>
      <c r="BA866">
        <v>3.49</v>
      </c>
      <c r="BB866" t="s">
        <v>92</v>
      </c>
      <c r="BC866" s="1">
        <v>42797</v>
      </c>
      <c r="BD866" s="1">
        <v>42797</v>
      </c>
      <c r="BE866" t="s">
        <v>125</v>
      </c>
      <c r="BF866" t="s">
        <v>78</v>
      </c>
      <c r="BG866" t="s">
        <v>78</v>
      </c>
      <c r="BH866">
        <v>16384</v>
      </c>
      <c r="BI866">
        <v>0</v>
      </c>
      <c r="BJ866" t="s">
        <v>94</v>
      </c>
      <c r="BK866" t="s">
        <v>339</v>
      </c>
      <c r="BL866" t="s">
        <v>340</v>
      </c>
      <c r="BM866">
        <v>5</v>
      </c>
      <c r="BN866" t="s">
        <v>97</v>
      </c>
      <c r="BO866">
        <v>1</v>
      </c>
      <c r="BP866">
        <v>5</v>
      </c>
      <c r="BQ866">
        <v>9.9499999999999993</v>
      </c>
      <c r="BR866">
        <v>49.75</v>
      </c>
      <c r="BS866" t="s">
        <v>98</v>
      </c>
      <c r="BT866">
        <v>0</v>
      </c>
      <c r="BU866">
        <v>0</v>
      </c>
      <c r="BV866">
        <v>0</v>
      </c>
      <c r="BW866">
        <v>4.55</v>
      </c>
      <c r="BX866">
        <v>22.75</v>
      </c>
      <c r="BY866">
        <v>27</v>
      </c>
      <c r="BZ866">
        <v>54.2713567839196</v>
      </c>
      <c r="CA866" t="s">
        <v>99</v>
      </c>
      <c r="CB866" t="s">
        <v>78</v>
      </c>
    </row>
    <row r="867" spans="1:80" x14ac:dyDescent="0.25">
      <c r="A867" t="s">
        <v>1388</v>
      </c>
      <c r="B867" t="s">
        <v>202</v>
      </c>
      <c r="C867">
        <f>YEAR(Table_cherry_TWO_View_VY_SOP_Detail[[#This Row],[Document_Date]])</f>
        <v>2017</v>
      </c>
      <c r="D867">
        <f>MONTH(Table_cherry_TWO_View_VY_SOP_Detail[[#This Row],[Document_Date]])</f>
        <v>3</v>
      </c>
      <c r="E867" t="str">
        <f>TEXT(Table_cherry_TWO_View_VY_SOP_Detail[[#This Row],[Document_Date]], "yyyy-MMM")</f>
        <v>2017-Mar</v>
      </c>
      <c r="F867" s="3">
        <f>WEEKDAY(Table_cherry_TWO_View_VY_SOP_Detail[[#This Row],[Document_Date]])</f>
        <v>7</v>
      </c>
      <c r="G867">
        <f>WEEKNUM(Table_cherry_TWO_View_VY_SOP_Detail[[#This Row],[Document_Date]])</f>
        <v>9</v>
      </c>
      <c r="H867">
        <f ca="1">_xlfn.DAYS(Table_cherry_TWO_View_VY_SOP_Detail[[#This Row],[Due_Date]], Table_cherry_TWO_View_VY_SOP_Detail[[#This Row],[Today]])</f>
        <v>1289</v>
      </c>
      <c r="I867" s="2">
        <f t="shared" ca="1" si="13"/>
        <v>41539</v>
      </c>
      <c r="J867" s="1">
        <v>42798</v>
      </c>
      <c r="K867" s="1">
        <v>42798</v>
      </c>
      <c r="L867" s="1">
        <v>42798</v>
      </c>
      <c r="M867" s="1">
        <v>42828</v>
      </c>
      <c r="N867">
        <v>275</v>
      </c>
      <c r="O867" t="s">
        <v>75</v>
      </c>
      <c r="P867" t="s">
        <v>309</v>
      </c>
      <c r="Q867" t="s">
        <v>310</v>
      </c>
      <c r="R867" t="s">
        <v>78</v>
      </c>
      <c r="S867" t="s">
        <v>125</v>
      </c>
      <c r="T867" t="s">
        <v>80</v>
      </c>
      <c r="U867" t="s">
        <v>80</v>
      </c>
      <c r="V867" t="s">
        <v>267</v>
      </c>
      <c r="W867" t="s">
        <v>267</v>
      </c>
      <c r="X867" t="s">
        <v>268</v>
      </c>
      <c r="Y867" t="s">
        <v>268</v>
      </c>
      <c r="Z867" t="s">
        <v>83</v>
      </c>
      <c r="AA867" t="s">
        <v>84</v>
      </c>
      <c r="AB867" t="s">
        <v>84</v>
      </c>
      <c r="AC867" t="s">
        <v>86</v>
      </c>
      <c r="AD867" t="s">
        <v>86</v>
      </c>
      <c r="AE867" t="s">
        <v>310</v>
      </c>
      <c r="AF867" t="s">
        <v>312</v>
      </c>
      <c r="AG867" t="s">
        <v>78</v>
      </c>
      <c r="AH867" t="s">
        <v>78</v>
      </c>
      <c r="AI867" t="s">
        <v>313</v>
      </c>
      <c r="AJ867" t="s">
        <v>278</v>
      </c>
      <c r="AK867" t="s">
        <v>314</v>
      </c>
      <c r="AL867" t="s">
        <v>91</v>
      </c>
      <c r="AM867" t="s">
        <v>86</v>
      </c>
      <c r="AN867" t="s">
        <v>310</v>
      </c>
      <c r="AO867" t="s">
        <v>312</v>
      </c>
      <c r="AP867" t="s">
        <v>78</v>
      </c>
      <c r="AQ867" t="s">
        <v>78</v>
      </c>
      <c r="AR867" t="s">
        <v>313</v>
      </c>
      <c r="AS867" t="s">
        <v>278</v>
      </c>
      <c r="AT867" t="s">
        <v>314</v>
      </c>
      <c r="AU867" t="s">
        <v>91</v>
      </c>
      <c r="AV867">
        <v>31.95</v>
      </c>
      <c r="AW867">
        <v>0</v>
      </c>
      <c r="AX867">
        <v>29.85</v>
      </c>
      <c r="AY867">
        <v>0</v>
      </c>
      <c r="AZ867">
        <v>0</v>
      </c>
      <c r="BA867">
        <v>2.1</v>
      </c>
      <c r="BB867" t="s">
        <v>92</v>
      </c>
      <c r="BC867" s="1">
        <v>42798</v>
      </c>
      <c r="BD867" s="1">
        <v>42798</v>
      </c>
      <c r="BE867" t="s">
        <v>125</v>
      </c>
      <c r="BF867" t="s">
        <v>78</v>
      </c>
      <c r="BG867" t="s">
        <v>78</v>
      </c>
      <c r="BH867">
        <v>16384</v>
      </c>
      <c r="BI867">
        <v>0</v>
      </c>
      <c r="BJ867" t="s">
        <v>94</v>
      </c>
      <c r="BK867" t="s">
        <v>306</v>
      </c>
      <c r="BL867" t="s">
        <v>307</v>
      </c>
      <c r="BM867">
        <v>3</v>
      </c>
      <c r="BN867" t="s">
        <v>97</v>
      </c>
      <c r="BO867">
        <v>1</v>
      </c>
      <c r="BP867">
        <v>3</v>
      </c>
      <c r="BQ867">
        <v>9.9499999999999993</v>
      </c>
      <c r="BR867">
        <v>29.85</v>
      </c>
      <c r="BS867" t="s">
        <v>98</v>
      </c>
      <c r="BT867">
        <v>0</v>
      </c>
      <c r="BU867">
        <v>0</v>
      </c>
      <c r="BV867">
        <v>0</v>
      </c>
      <c r="BW867">
        <v>4.55</v>
      </c>
      <c r="BX867">
        <v>13.65</v>
      </c>
      <c r="BY867">
        <v>16.2</v>
      </c>
      <c r="BZ867">
        <v>54.2713567839196</v>
      </c>
      <c r="CA867" t="s">
        <v>99</v>
      </c>
      <c r="CB867" t="s">
        <v>78</v>
      </c>
    </row>
    <row r="868" spans="1:80" x14ac:dyDescent="0.25">
      <c r="A868" t="s">
        <v>1389</v>
      </c>
      <c r="B868" t="s">
        <v>202</v>
      </c>
      <c r="C868">
        <f>YEAR(Table_cherry_TWO_View_VY_SOP_Detail[[#This Row],[Document_Date]])</f>
        <v>2017</v>
      </c>
      <c r="D868">
        <f>MONTH(Table_cherry_TWO_View_VY_SOP_Detail[[#This Row],[Document_Date]])</f>
        <v>3</v>
      </c>
      <c r="E868" t="str">
        <f>TEXT(Table_cherry_TWO_View_VY_SOP_Detail[[#This Row],[Document_Date]], "yyyy-MMM")</f>
        <v>2017-Mar</v>
      </c>
      <c r="F868" s="3">
        <f>WEEKDAY(Table_cherry_TWO_View_VY_SOP_Detail[[#This Row],[Document_Date]])</f>
        <v>7</v>
      </c>
      <c r="G868">
        <f>WEEKNUM(Table_cherry_TWO_View_VY_SOP_Detail[[#This Row],[Document_Date]])</f>
        <v>9</v>
      </c>
      <c r="H868">
        <f ca="1">_xlfn.DAYS(Table_cherry_TWO_View_VY_SOP_Detail[[#This Row],[Due_Date]], Table_cherry_TWO_View_VY_SOP_Detail[[#This Row],[Today]])</f>
        <v>1289</v>
      </c>
      <c r="I868" s="2">
        <f t="shared" ca="1" si="13"/>
        <v>41539</v>
      </c>
      <c r="J868" s="1">
        <v>42798</v>
      </c>
      <c r="K868" s="1">
        <v>42798</v>
      </c>
      <c r="L868" s="1">
        <v>42798</v>
      </c>
      <c r="M868" s="1">
        <v>42828</v>
      </c>
      <c r="N868">
        <v>276</v>
      </c>
      <c r="O868" t="s">
        <v>75</v>
      </c>
      <c r="P868" t="s">
        <v>316</v>
      </c>
      <c r="Q868" t="s">
        <v>317</v>
      </c>
      <c r="R868" t="s">
        <v>78</v>
      </c>
      <c r="S868" t="s">
        <v>125</v>
      </c>
      <c r="T868" t="s">
        <v>80</v>
      </c>
      <c r="U868" t="s">
        <v>80</v>
      </c>
      <c r="V868" t="s">
        <v>318</v>
      </c>
      <c r="W868" t="s">
        <v>318</v>
      </c>
      <c r="X868" t="s">
        <v>319</v>
      </c>
      <c r="Y868" t="s">
        <v>319</v>
      </c>
      <c r="Z868" t="s">
        <v>83</v>
      </c>
      <c r="AA868" t="s">
        <v>84</v>
      </c>
      <c r="AB868" t="s">
        <v>84</v>
      </c>
      <c r="AC868" t="s">
        <v>85</v>
      </c>
      <c r="AD868" t="s">
        <v>86</v>
      </c>
      <c r="AE868" t="s">
        <v>317</v>
      </c>
      <c r="AF868" t="s">
        <v>320</v>
      </c>
      <c r="AG868" t="s">
        <v>78</v>
      </c>
      <c r="AH868" t="s">
        <v>78</v>
      </c>
      <c r="AI868" t="s">
        <v>321</v>
      </c>
      <c r="AJ868" t="s">
        <v>322</v>
      </c>
      <c r="AK868" t="s">
        <v>323</v>
      </c>
      <c r="AL868" t="s">
        <v>124</v>
      </c>
      <c r="AM868" t="s">
        <v>86</v>
      </c>
      <c r="AN868" t="s">
        <v>317</v>
      </c>
      <c r="AO868" t="s">
        <v>320</v>
      </c>
      <c r="AP868" t="s">
        <v>78</v>
      </c>
      <c r="AQ868" t="s">
        <v>78</v>
      </c>
      <c r="AR868" t="s">
        <v>321</v>
      </c>
      <c r="AS868" t="s">
        <v>322</v>
      </c>
      <c r="AT868" t="s">
        <v>323</v>
      </c>
      <c r="AU868" t="s">
        <v>124</v>
      </c>
      <c r="AV868">
        <v>21.3</v>
      </c>
      <c r="AW868">
        <v>0</v>
      </c>
      <c r="AX868">
        <v>19.899999999999999</v>
      </c>
      <c r="AY868">
        <v>0</v>
      </c>
      <c r="AZ868">
        <v>0</v>
      </c>
      <c r="BA868">
        <v>1.4</v>
      </c>
      <c r="BB868" t="s">
        <v>92</v>
      </c>
      <c r="BC868" s="1">
        <v>42798</v>
      </c>
      <c r="BD868" s="1">
        <v>42798</v>
      </c>
      <c r="BE868" t="s">
        <v>125</v>
      </c>
      <c r="BF868" t="s">
        <v>78</v>
      </c>
      <c r="BG868" t="s">
        <v>78</v>
      </c>
      <c r="BH868">
        <v>32768</v>
      </c>
      <c r="BI868">
        <v>0</v>
      </c>
      <c r="BJ868" t="s">
        <v>94</v>
      </c>
      <c r="BK868" t="s">
        <v>253</v>
      </c>
      <c r="BL868" t="s">
        <v>254</v>
      </c>
      <c r="BM868">
        <v>2</v>
      </c>
      <c r="BN868" t="s">
        <v>97</v>
      </c>
      <c r="BO868">
        <v>1</v>
      </c>
      <c r="BP868">
        <v>2</v>
      </c>
      <c r="BQ868">
        <v>9.9499999999999993</v>
      </c>
      <c r="BR868">
        <v>19.899999999999999</v>
      </c>
      <c r="BS868" t="s">
        <v>98</v>
      </c>
      <c r="BT868">
        <v>0</v>
      </c>
      <c r="BU868">
        <v>0</v>
      </c>
      <c r="BV868">
        <v>0</v>
      </c>
      <c r="BW868">
        <v>3.29</v>
      </c>
      <c r="BX868">
        <v>6.58</v>
      </c>
      <c r="BY868">
        <v>13.32</v>
      </c>
      <c r="BZ868">
        <v>66.934673366834176</v>
      </c>
      <c r="CA868" t="s">
        <v>99</v>
      </c>
      <c r="CB868" t="s">
        <v>78</v>
      </c>
    </row>
    <row r="869" spans="1:80" x14ac:dyDescent="0.25">
      <c r="A869" t="s">
        <v>1390</v>
      </c>
      <c r="B869" t="s">
        <v>202</v>
      </c>
      <c r="C869">
        <f>YEAR(Table_cherry_TWO_View_VY_SOP_Detail[[#This Row],[Document_Date]])</f>
        <v>2017</v>
      </c>
      <c r="D869">
        <f>MONTH(Table_cherry_TWO_View_VY_SOP_Detail[[#This Row],[Document_Date]])</f>
        <v>3</v>
      </c>
      <c r="E869" t="str">
        <f>TEXT(Table_cherry_TWO_View_VY_SOP_Detail[[#This Row],[Document_Date]], "yyyy-MMM")</f>
        <v>2017-Mar</v>
      </c>
      <c r="F869" s="3">
        <f>WEEKDAY(Table_cherry_TWO_View_VY_SOP_Detail[[#This Row],[Document_Date]])</f>
        <v>7</v>
      </c>
      <c r="G869">
        <f>WEEKNUM(Table_cherry_TWO_View_VY_SOP_Detail[[#This Row],[Document_Date]])</f>
        <v>9</v>
      </c>
      <c r="H869">
        <f ca="1">_xlfn.DAYS(Table_cherry_TWO_View_VY_SOP_Detail[[#This Row],[Due_Date]], Table_cherry_TWO_View_VY_SOP_Detail[[#This Row],[Today]])</f>
        <v>1289</v>
      </c>
      <c r="I869" s="2">
        <f t="shared" ca="1" si="13"/>
        <v>41539</v>
      </c>
      <c r="J869" s="1">
        <v>42798</v>
      </c>
      <c r="K869" s="1">
        <v>42798</v>
      </c>
      <c r="L869" s="1">
        <v>42798</v>
      </c>
      <c r="M869" s="1">
        <v>42828</v>
      </c>
      <c r="N869">
        <v>277</v>
      </c>
      <c r="O869" t="s">
        <v>75</v>
      </c>
      <c r="P869" t="s">
        <v>142</v>
      </c>
      <c r="Q869" t="s">
        <v>143</v>
      </c>
      <c r="R869" t="s">
        <v>78</v>
      </c>
      <c r="S869" t="s">
        <v>125</v>
      </c>
      <c r="T869" t="s">
        <v>80</v>
      </c>
      <c r="U869" t="s">
        <v>80</v>
      </c>
      <c r="V869" t="s">
        <v>104</v>
      </c>
      <c r="W869" t="s">
        <v>104</v>
      </c>
      <c r="X869" t="s">
        <v>105</v>
      </c>
      <c r="Y869" t="s">
        <v>105</v>
      </c>
      <c r="Z869" t="s">
        <v>83</v>
      </c>
      <c r="AA869" t="s">
        <v>145</v>
      </c>
      <c r="AB869" t="s">
        <v>145</v>
      </c>
      <c r="AC869" t="s">
        <v>86</v>
      </c>
      <c r="AD869" t="s">
        <v>80</v>
      </c>
      <c r="AE869" t="s">
        <v>143</v>
      </c>
      <c r="AF869" t="s">
        <v>146</v>
      </c>
      <c r="AG869" t="s">
        <v>78</v>
      </c>
      <c r="AH869" t="s">
        <v>78</v>
      </c>
      <c r="AI869" t="s">
        <v>147</v>
      </c>
      <c r="AJ869" t="s">
        <v>148</v>
      </c>
      <c r="AK869" t="s">
        <v>149</v>
      </c>
      <c r="AL869" t="s">
        <v>91</v>
      </c>
      <c r="AM869" t="s">
        <v>80</v>
      </c>
      <c r="AN869" t="s">
        <v>143</v>
      </c>
      <c r="AO869" t="s">
        <v>146</v>
      </c>
      <c r="AP869" t="s">
        <v>78</v>
      </c>
      <c r="AQ869" t="s">
        <v>78</v>
      </c>
      <c r="AR869" t="s">
        <v>147</v>
      </c>
      <c r="AS869" t="s">
        <v>148</v>
      </c>
      <c r="AT869" t="s">
        <v>149</v>
      </c>
      <c r="AU869" t="s">
        <v>91</v>
      </c>
      <c r="AV869">
        <v>256.7</v>
      </c>
      <c r="AW869">
        <v>0</v>
      </c>
      <c r="AX869">
        <v>239.9</v>
      </c>
      <c r="AY869">
        <v>0</v>
      </c>
      <c r="AZ869">
        <v>0</v>
      </c>
      <c r="BA869">
        <v>16.8</v>
      </c>
      <c r="BB869" t="s">
        <v>92</v>
      </c>
      <c r="BC869" s="1">
        <v>42798</v>
      </c>
      <c r="BD869" s="1">
        <v>42798</v>
      </c>
      <c r="BE869" t="s">
        <v>125</v>
      </c>
      <c r="BF869" t="s">
        <v>78</v>
      </c>
      <c r="BG869" t="s">
        <v>78</v>
      </c>
      <c r="BH869">
        <v>16384</v>
      </c>
      <c r="BI869">
        <v>0</v>
      </c>
      <c r="BJ869" t="s">
        <v>94</v>
      </c>
      <c r="BK869" t="s">
        <v>867</v>
      </c>
      <c r="BL869" t="s">
        <v>868</v>
      </c>
      <c r="BM869">
        <v>2</v>
      </c>
      <c r="BN869" t="s">
        <v>97</v>
      </c>
      <c r="BO869">
        <v>1</v>
      </c>
      <c r="BP869">
        <v>2</v>
      </c>
      <c r="BQ869">
        <v>119.95</v>
      </c>
      <c r="BR869">
        <v>239.9</v>
      </c>
      <c r="BS869" t="s">
        <v>98</v>
      </c>
      <c r="BT869">
        <v>0</v>
      </c>
      <c r="BU869">
        <v>0</v>
      </c>
      <c r="BV869">
        <v>0</v>
      </c>
      <c r="BW869">
        <v>59.5</v>
      </c>
      <c r="BX869">
        <v>119</v>
      </c>
      <c r="BY869">
        <v>120.9</v>
      </c>
      <c r="BZ869">
        <v>50.395998332638598</v>
      </c>
      <c r="CA869" t="s">
        <v>99</v>
      </c>
      <c r="CB869" t="s">
        <v>78</v>
      </c>
    </row>
    <row r="870" spans="1:80" x14ac:dyDescent="0.25">
      <c r="A870" t="s">
        <v>1391</v>
      </c>
      <c r="B870" t="s">
        <v>202</v>
      </c>
      <c r="C870">
        <f>YEAR(Table_cherry_TWO_View_VY_SOP_Detail[[#This Row],[Document_Date]])</f>
        <v>2017</v>
      </c>
      <c r="D870">
        <f>MONTH(Table_cherry_TWO_View_VY_SOP_Detail[[#This Row],[Document_Date]])</f>
        <v>3</v>
      </c>
      <c r="E870" t="str">
        <f>TEXT(Table_cherry_TWO_View_VY_SOP_Detail[[#This Row],[Document_Date]], "yyyy-MMM")</f>
        <v>2017-Mar</v>
      </c>
      <c r="F870" s="3">
        <f>WEEKDAY(Table_cherry_TWO_View_VY_SOP_Detail[[#This Row],[Document_Date]])</f>
        <v>7</v>
      </c>
      <c r="G870">
        <f>WEEKNUM(Table_cherry_TWO_View_VY_SOP_Detail[[#This Row],[Document_Date]])</f>
        <v>9</v>
      </c>
      <c r="H870">
        <f ca="1">_xlfn.DAYS(Table_cherry_TWO_View_VY_SOP_Detail[[#This Row],[Due_Date]], Table_cherry_TWO_View_VY_SOP_Detail[[#This Row],[Today]])</f>
        <v>1289</v>
      </c>
      <c r="I870" s="2">
        <f t="shared" ca="1" si="13"/>
        <v>41539</v>
      </c>
      <c r="J870" s="1">
        <v>42798</v>
      </c>
      <c r="K870" s="1">
        <v>42798</v>
      </c>
      <c r="L870" s="1">
        <v>42798</v>
      </c>
      <c r="M870" s="1">
        <v>42828</v>
      </c>
      <c r="N870">
        <v>278</v>
      </c>
      <c r="O870" t="s">
        <v>75</v>
      </c>
      <c r="P870" t="s">
        <v>142</v>
      </c>
      <c r="Q870" t="s">
        <v>143</v>
      </c>
      <c r="R870" t="s">
        <v>78</v>
      </c>
      <c r="S870" t="s">
        <v>125</v>
      </c>
      <c r="T870" t="s">
        <v>80</v>
      </c>
      <c r="U870" t="s">
        <v>80</v>
      </c>
      <c r="V870" t="s">
        <v>104</v>
      </c>
      <c r="W870" t="s">
        <v>104</v>
      </c>
      <c r="X870" t="s">
        <v>105</v>
      </c>
      <c r="Y870" t="s">
        <v>105</v>
      </c>
      <c r="Z870" t="s">
        <v>83</v>
      </c>
      <c r="AA870" t="s">
        <v>145</v>
      </c>
      <c r="AB870" t="s">
        <v>145</v>
      </c>
      <c r="AC870" t="s">
        <v>86</v>
      </c>
      <c r="AD870" t="s">
        <v>80</v>
      </c>
      <c r="AE870" t="s">
        <v>143</v>
      </c>
      <c r="AF870" t="s">
        <v>146</v>
      </c>
      <c r="AG870" t="s">
        <v>78</v>
      </c>
      <c r="AH870" t="s">
        <v>78</v>
      </c>
      <c r="AI870" t="s">
        <v>147</v>
      </c>
      <c r="AJ870" t="s">
        <v>148</v>
      </c>
      <c r="AK870" t="s">
        <v>149</v>
      </c>
      <c r="AL870" t="s">
        <v>91</v>
      </c>
      <c r="AM870" t="s">
        <v>80</v>
      </c>
      <c r="AN870" t="s">
        <v>143</v>
      </c>
      <c r="AO870" t="s">
        <v>146</v>
      </c>
      <c r="AP870" t="s">
        <v>78</v>
      </c>
      <c r="AQ870" t="s">
        <v>78</v>
      </c>
      <c r="AR870" t="s">
        <v>147</v>
      </c>
      <c r="AS870" t="s">
        <v>148</v>
      </c>
      <c r="AT870" t="s">
        <v>149</v>
      </c>
      <c r="AU870" t="s">
        <v>91</v>
      </c>
      <c r="AV870">
        <v>235.3</v>
      </c>
      <c r="AW870">
        <v>0</v>
      </c>
      <c r="AX870">
        <v>219.9</v>
      </c>
      <c r="AY870">
        <v>0</v>
      </c>
      <c r="AZ870">
        <v>0</v>
      </c>
      <c r="BA870">
        <v>15.4</v>
      </c>
      <c r="BB870" t="s">
        <v>92</v>
      </c>
      <c r="BC870" s="1">
        <v>42798</v>
      </c>
      <c r="BD870" s="1">
        <v>42798</v>
      </c>
      <c r="BE870" t="s">
        <v>125</v>
      </c>
      <c r="BF870" t="s">
        <v>78</v>
      </c>
      <c r="BG870" t="s">
        <v>78</v>
      </c>
      <c r="BH870">
        <v>16384</v>
      </c>
      <c r="BI870">
        <v>0</v>
      </c>
      <c r="BJ870" t="s">
        <v>94</v>
      </c>
      <c r="BK870" t="s">
        <v>138</v>
      </c>
      <c r="BL870" t="s">
        <v>139</v>
      </c>
      <c r="BM870">
        <v>2</v>
      </c>
      <c r="BN870" t="s">
        <v>97</v>
      </c>
      <c r="BO870">
        <v>1</v>
      </c>
      <c r="BP870">
        <v>2</v>
      </c>
      <c r="BQ870">
        <v>109.95</v>
      </c>
      <c r="BR870">
        <v>219.9</v>
      </c>
      <c r="BS870" t="s">
        <v>98</v>
      </c>
      <c r="BT870">
        <v>0</v>
      </c>
      <c r="BU870">
        <v>0</v>
      </c>
      <c r="BV870">
        <v>0</v>
      </c>
      <c r="BW870">
        <v>50.25</v>
      </c>
      <c r="BX870">
        <v>100.5</v>
      </c>
      <c r="BY870">
        <v>119.4</v>
      </c>
      <c r="BZ870">
        <v>54.297407912687589</v>
      </c>
      <c r="CA870" t="s">
        <v>99</v>
      </c>
      <c r="CB870" t="s">
        <v>78</v>
      </c>
    </row>
    <row r="871" spans="1:80" x14ac:dyDescent="0.25">
      <c r="A871" t="s">
        <v>1392</v>
      </c>
      <c r="B871" t="s">
        <v>202</v>
      </c>
      <c r="C871">
        <f>YEAR(Table_cherry_TWO_View_VY_SOP_Detail[[#This Row],[Document_Date]])</f>
        <v>2017</v>
      </c>
      <c r="D871">
        <f>MONTH(Table_cherry_TWO_View_VY_SOP_Detail[[#This Row],[Document_Date]])</f>
        <v>3</v>
      </c>
      <c r="E871" t="str">
        <f>TEXT(Table_cherry_TWO_View_VY_SOP_Detail[[#This Row],[Document_Date]], "yyyy-MMM")</f>
        <v>2017-Mar</v>
      </c>
      <c r="F871" s="3">
        <f>WEEKDAY(Table_cherry_TWO_View_VY_SOP_Detail[[#This Row],[Document_Date]])</f>
        <v>1</v>
      </c>
      <c r="G871">
        <f>WEEKNUM(Table_cherry_TWO_View_VY_SOP_Detail[[#This Row],[Document_Date]])</f>
        <v>10</v>
      </c>
      <c r="H871">
        <f ca="1">_xlfn.DAYS(Table_cherry_TWO_View_VY_SOP_Detail[[#This Row],[Due_Date]], Table_cherry_TWO_View_VY_SOP_Detail[[#This Row],[Today]])</f>
        <v>1290</v>
      </c>
      <c r="I871" s="2">
        <f t="shared" ca="1" si="13"/>
        <v>41539</v>
      </c>
      <c r="J871" s="1">
        <v>42799</v>
      </c>
      <c r="K871" s="1">
        <v>42799</v>
      </c>
      <c r="L871" s="1">
        <v>42799</v>
      </c>
      <c r="M871" s="1">
        <v>42829</v>
      </c>
      <c r="N871">
        <v>279</v>
      </c>
      <c r="O871" t="s">
        <v>75</v>
      </c>
      <c r="P871" t="s">
        <v>309</v>
      </c>
      <c r="Q871" t="s">
        <v>310</v>
      </c>
      <c r="R871" t="s">
        <v>78</v>
      </c>
      <c r="S871" t="s">
        <v>125</v>
      </c>
      <c r="T871" t="s">
        <v>80</v>
      </c>
      <c r="U871" t="s">
        <v>80</v>
      </c>
      <c r="V871" t="s">
        <v>267</v>
      </c>
      <c r="W871" t="s">
        <v>267</v>
      </c>
      <c r="X871" t="s">
        <v>268</v>
      </c>
      <c r="Y871" t="s">
        <v>268</v>
      </c>
      <c r="Z871" t="s">
        <v>83</v>
      </c>
      <c r="AA871" t="s">
        <v>84</v>
      </c>
      <c r="AB871" t="s">
        <v>84</v>
      </c>
      <c r="AC871" t="s">
        <v>86</v>
      </c>
      <c r="AD871" t="s">
        <v>86</v>
      </c>
      <c r="AE871" t="s">
        <v>310</v>
      </c>
      <c r="AF871" t="s">
        <v>312</v>
      </c>
      <c r="AG871" t="s">
        <v>78</v>
      </c>
      <c r="AH871" t="s">
        <v>78</v>
      </c>
      <c r="AI871" t="s">
        <v>313</v>
      </c>
      <c r="AJ871" t="s">
        <v>278</v>
      </c>
      <c r="AK871" t="s">
        <v>314</v>
      </c>
      <c r="AL871" t="s">
        <v>91</v>
      </c>
      <c r="AM871" t="s">
        <v>86</v>
      </c>
      <c r="AN871" t="s">
        <v>310</v>
      </c>
      <c r="AO871" t="s">
        <v>312</v>
      </c>
      <c r="AP871" t="s">
        <v>78</v>
      </c>
      <c r="AQ871" t="s">
        <v>78</v>
      </c>
      <c r="AR871" t="s">
        <v>313</v>
      </c>
      <c r="AS871" t="s">
        <v>278</v>
      </c>
      <c r="AT871" t="s">
        <v>314</v>
      </c>
      <c r="AU871" t="s">
        <v>91</v>
      </c>
      <c r="AV871">
        <v>170.99</v>
      </c>
      <c r="AW871">
        <v>0</v>
      </c>
      <c r="AX871">
        <v>159.80000000000001</v>
      </c>
      <c r="AY871">
        <v>0</v>
      </c>
      <c r="AZ871">
        <v>0</v>
      </c>
      <c r="BA871">
        <v>11.19</v>
      </c>
      <c r="BB871" t="s">
        <v>92</v>
      </c>
      <c r="BC871" s="1">
        <v>42799</v>
      </c>
      <c r="BD871" s="1">
        <v>42799</v>
      </c>
      <c r="BE871" t="s">
        <v>125</v>
      </c>
      <c r="BF871" t="s">
        <v>78</v>
      </c>
      <c r="BG871" t="s">
        <v>78</v>
      </c>
      <c r="BH871">
        <v>16384</v>
      </c>
      <c r="BI871">
        <v>0</v>
      </c>
      <c r="BJ871" t="s">
        <v>94</v>
      </c>
      <c r="BK871" t="s">
        <v>713</v>
      </c>
      <c r="BL871" t="s">
        <v>714</v>
      </c>
      <c r="BM871">
        <v>4</v>
      </c>
      <c r="BN871" t="s">
        <v>97</v>
      </c>
      <c r="BO871">
        <v>1</v>
      </c>
      <c r="BP871">
        <v>4</v>
      </c>
      <c r="BQ871">
        <v>39.950000000000003</v>
      </c>
      <c r="BR871">
        <v>159.80000000000001</v>
      </c>
      <c r="BS871" t="s">
        <v>98</v>
      </c>
      <c r="BT871">
        <v>0</v>
      </c>
      <c r="BU871">
        <v>0</v>
      </c>
      <c r="BV871">
        <v>0</v>
      </c>
      <c r="BW871">
        <v>20.45</v>
      </c>
      <c r="BX871">
        <v>81.8</v>
      </c>
      <c r="BY871">
        <v>78</v>
      </c>
      <c r="BZ871">
        <v>48.811013767209012</v>
      </c>
      <c r="CA871" t="s">
        <v>99</v>
      </c>
      <c r="CB871" t="s">
        <v>78</v>
      </c>
    </row>
    <row r="872" spans="1:80" x14ac:dyDescent="0.25">
      <c r="A872" t="s">
        <v>1393</v>
      </c>
      <c r="B872" t="s">
        <v>202</v>
      </c>
      <c r="C872">
        <f>YEAR(Table_cherry_TWO_View_VY_SOP_Detail[[#This Row],[Document_Date]])</f>
        <v>2017</v>
      </c>
      <c r="D872">
        <f>MONTH(Table_cherry_TWO_View_VY_SOP_Detail[[#This Row],[Document_Date]])</f>
        <v>3</v>
      </c>
      <c r="E872" t="str">
        <f>TEXT(Table_cherry_TWO_View_VY_SOP_Detail[[#This Row],[Document_Date]], "yyyy-MMM")</f>
        <v>2017-Mar</v>
      </c>
      <c r="F872" s="3">
        <f>WEEKDAY(Table_cherry_TWO_View_VY_SOP_Detail[[#This Row],[Document_Date]])</f>
        <v>2</v>
      </c>
      <c r="G872">
        <f>WEEKNUM(Table_cherry_TWO_View_VY_SOP_Detail[[#This Row],[Document_Date]])</f>
        <v>10</v>
      </c>
      <c r="H872">
        <f ca="1">_xlfn.DAYS(Table_cherry_TWO_View_VY_SOP_Detail[[#This Row],[Due_Date]], Table_cherry_TWO_View_VY_SOP_Detail[[#This Row],[Today]])</f>
        <v>1291</v>
      </c>
      <c r="I872" s="2">
        <f t="shared" ca="1" si="13"/>
        <v>41539</v>
      </c>
      <c r="J872" s="1">
        <v>42800</v>
      </c>
      <c r="K872" s="1">
        <v>42800</v>
      </c>
      <c r="L872" s="1">
        <v>42800</v>
      </c>
      <c r="M872" s="1">
        <v>42830</v>
      </c>
      <c r="N872">
        <v>280</v>
      </c>
      <c r="O872" t="s">
        <v>75</v>
      </c>
      <c r="P872" t="s">
        <v>248</v>
      </c>
      <c r="Q872" t="s">
        <v>249</v>
      </c>
      <c r="R872" t="s">
        <v>78</v>
      </c>
      <c r="S872" t="s">
        <v>125</v>
      </c>
      <c r="T872" t="s">
        <v>80</v>
      </c>
      <c r="U872" t="s">
        <v>80</v>
      </c>
      <c r="V872" t="s">
        <v>104</v>
      </c>
      <c r="W872" t="s">
        <v>104</v>
      </c>
      <c r="X872" t="s">
        <v>105</v>
      </c>
      <c r="Y872" t="s">
        <v>105</v>
      </c>
      <c r="Z872" t="s">
        <v>83</v>
      </c>
      <c r="AA872" t="s">
        <v>84</v>
      </c>
      <c r="AB872" t="s">
        <v>84</v>
      </c>
      <c r="AC872" t="s">
        <v>85</v>
      </c>
      <c r="AD872" t="s">
        <v>86</v>
      </c>
      <c r="AE872" t="s">
        <v>249</v>
      </c>
      <c r="AF872" t="s">
        <v>251</v>
      </c>
      <c r="AG872" t="s">
        <v>78</v>
      </c>
      <c r="AH872" t="s">
        <v>78</v>
      </c>
      <c r="AI872" t="s">
        <v>147</v>
      </c>
      <c r="AJ872" t="s">
        <v>148</v>
      </c>
      <c r="AK872" t="s">
        <v>252</v>
      </c>
      <c r="AL872" t="s">
        <v>91</v>
      </c>
      <c r="AM872" t="s">
        <v>86</v>
      </c>
      <c r="AN872" t="s">
        <v>249</v>
      </c>
      <c r="AO872" t="s">
        <v>251</v>
      </c>
      <c r="AP872" t="s">
        <v>78</v>
      </c>
      <c r="AQ872" t="s">
        <v>78</v>
      </c>
      <c r="AR872" t="s">
        <v>147</v>
      </c>
      <c r="AS872" t="s">
        <v>148</v>
      </c>
      <c r="AT872" t="s">
        <v>252</v>
      </c>
      <c r="AU872" t="s">
        <v>91</v>
      </c>
      <c r="AV872">
        <v>21.35</v>
      </c>
      <c r="AW872">
        <v>0</v>
      </c>
      <c r="AX872">
        <v>19.95</v>
      </c>
      <c r="AY872">
        <v>0</v>
      </c>
      <c r="AZ872">
        <v>0</v>
      </c>
      <c r="BA872">
        <v>1.4</v>
      </c>
      <c r="BB872" t="s">
        <v>92</v>
      </c>
      <c r="BC872" s="1">
        <v>42800</v>
      </c>
      <c r="BD872" s="1">
        <v>42800</v>
      </c>
      <c r="BE872" t="s">
        <v>125</v>
      </c>
      <c r="BF872" t="s">
        <v>78</v>
      </c>
      <c r="BG872" t="s">
        <v>78</v>
      </c>
      <c r="BH872">
        <v>16384</v>
      </c>
      <c r="BI872">
        <v>0</v>
      </c>
      <c r="BJ872" t="s">
        <v>94</v>
      </c>
      <c r="BK872" t="s">
        <v>159</v>
      </c>
      <c r="BL872" t="s">
        <v>160</v>
      </c>
      <c r="BM872">
        <v>1</v>
      </c>
      <c r="BN872" t="s">
        <v>97</v>
      </c>
      <c r="BO872">
        <v>1</v>
      </c>
      <c r="BP872">
        <v>1</v>
      </c>
      <c r="BQ872">
        <v>19.95</v>
      </c>
      <c r="BR872">
        <v>19.95</v>
      </c>
      <c r="BS872" t="s">
        <v>98</v>
      </c>
      <c r="BT872">
        <v>0</v>
      </c>
      <c r="BU872">
        <v>0</v>
      </c>
      <c r="BV872">
        <v>0</v>
      </c>
      <c r="BW872">
        <v>5.98</v>
      </c>
      <c r="BX872">
        <v>5.98</v>
      </c>
      <c r="BY872">
        <v>13.97</v>
      </c>
      <c r="BZ872">
        <v>70.025062656641595</v>
      </c>
      <c r="CA872" t="s">
        <v>99</v>
      </c>
      <c r="CB872" t="s">
        <v>78</v>
      </c>
    </row>
    <row r="873" spans="1:80" x14ac:dyDescent="0.25">
      <c r="A873" t="s">
        <v>1394</v>
      </c>
      <c r="B873" t="s">
        <v>202</v>
      </c>
      <c r="C873">
        <f>YEAR(Table_cherry_TWO_View_VY_SOP_Detail[[#This Row],[Document_Date]])</f>
        <v>2017</v>
      </c>
      <c r="D873">
        <f>MONTH(Table_cherry_TWO_View_VY_SOP_Detail[[#This Row],[Document_Date]])</f>
        <v>3</v>
      </c>
      <c r="E873" t="str">
        <f>TEXT(Table_cherry_TWO_View_VY_SOP_Detail[[#This Row],[Document_Date]], "yyyy-MMM")</f>
        <v>2017-Mar</v>
      </c>
      <c r="F873" s="3">
        <f>WEEKDAY(Table_cherry_TWO_View_VY_SOP_Detail[[#This Row],[Document_Date]])</f>
        <v>3</v>
      </c>
      <c r="G873">
        <f>WEEKNUM(Table_cherry_TWO_View_VY_SOP_Detail[[#This Row],[Document_Date]])</f>
        <v>10</v>
      </c>
      <c r="H873">
        <f ca="1">_xlfn.DAYS(Table_cherry_TWO_View_VY_SOP_Detail[[#This Row],[Due_Date]], Table_cherry_TWO_View_VY_SOP_Detail[[#This Row],[Today]])</f>
        <v>1298</v>
      </c>
      <c r="I873" s="2">
        <f t="shared" ca="1" si="13"/>
        <v>41539</v>
      </c>
      <c r="J873" s="1">
        <v>42801</v>
      </c>
      <c r="K873" s="1">
        <v>42801</v>
      </c>
      <c r="L873" s="1">
        <v>42801</v>
      </c>
      <c r="M873" s="1">
        <v>42837</v>
      </c>
      <c r="N873">
        <v>281</v>
      </c>
      <c r="O873" t="s">
        <v>75</v>
      </c>
      <c r="P873" t="s">
        <v>256</v>
      </c>
      <c r="Q873" t="s">
        <v>257</v>
      </c>
      <c r="R873" t="s">
        <v>78</v>
      </c>
      <c r="S873" t="s">
        <v>125</v>
      </c>
      <c r="T873" t="s">
        <v>80</v>
      </c>
      <c r="U873" t="s">
        <v>80</v>
      </c>
      <c r="V873" t="s">
        <v>239</v>
      </c>
      <c r="W873" t="s">
        <v>239</v>
      </c>
      <c r="X873" t="s">
        <v>240</v>
      </c>
      <c r="Y873" t="s">
        <v>240</v>
      </c>
      <c r="Z873" t="s">
        <v>78</v>
      </c>
      <c r="AA873" t="s">
        <v>84</v>
      </c>
      <c r="AB873" t="s">
        <v>84</v>
      </c>
      <c r="AC873" t="s">
        <v>85</v>
      </c>
      <c r="AD873" t="s">
        <v>86</v>
      </c>
      <c r="AE873" t="s">
        <v>257</v>
      </c>
      <c r="AF873" t="s">
        <v>258</v>
      </c>
      <c r="AG873" t="s">
        <v>78</v>
      </c>
      <c r="AH873" t="s">
        <v>78</v>
      </c>
      <c r="AI873" t="s">
        <v>259</v>
      </c>
      <c r="AJ873" t="s">
        <v>260</v>
      </c>
      <c r="AK873" t="s">
        <v>261</v>
      </c>
      <c r="AL873" t="s">
        <v>124</v>
      </c>
      <c r="AM873" t="s">
        <v>86</v>
      </c>
      <c r="AN873" t="s">
        <v>257</v>
      </c>
      <c r="AO873" t="s">
        <v>258</v>
      </c>
      <c r="AP873" t="s">
        <v>78</v>
      </c>
      <c r="AQ873" t="s">
        <v>78</v>
      </c>
      <c r="AR873" t="s">
        <v>259</v>
      </c>
      <c r="AS873" t="s">
        <v>260</v>
      </c>
      <c r="AT873" t="s">
        <v>261</v>
      </c>
      <c r="AU873" t="s">
        <v>124</v>
      </c>
      <c r="AV873">
        <v>2867.5</v>
      </c>
      <c r="AW873">
        <v>0</v>
      </c>
      <c r="AX873">
        <v>2679.9</v>
      </c>
      <c r="AY873">
        <v>0</v>
      </c>
      <c r="AZ873">
        <v>0</v>
      </c>
      <c r="BA873">
        <v>187.6</v>
      </c>
      <c r="BB873" t="s">
        <v>92</v>
      </c>
      <c r="BC873" s="1">
        <v>42801</v>
      </c>
      <c r="BD873" s="1">
        <v>42801</v>
      </c>
      <c r="BE873" t="s">
        <v>125</v>
      </c>
      <c r="BF873" t="s">
        <v>78</v>
      </c>
      <c r="BG873" t="s">
        <v>78</v>
      </c>
      <c r="BH873">
        <v>16384</v>
      </c>
      <c r="BI873">
        <v>0</v>
      </c>
      <c r="BJ873" t="s">
        <v>94</v>
      </c>
      <c r="BK873" t="s">
        <v>924</v>
      </c>
      <c r="BL873" t="s">
        <v>925</v>
      </c>
      <c r="BM873">
        <v>2</v>
      </c>
      <c r="BN873" t="s">
        <v>97</v>
      </c>
      <c r="BO873">
        <v>1</v>
      </c>
      <c r="BP873">
        <v>2</v>
      </c>
      <c r="BQ873">
        <v>1339.95</v>
      </c>
      <c r="BR873">
        <v>2679.9</v>
      </c>
      <c r="BS873" t="s">
        <v>98</v>
      </c>
      <c r="BT873">
        <v>0</v>
      </c>
      <c r="BU873">
        <v>0</v>
      </c>
      <c r="BV873">
        <v>0</v>
      </c>
      <c r="BW873">
        <v>669</v>
      </c>
      <c r="BX873">
        <v>1338</v>
      </c>
      <c r="BY873">
        <v>1341.9</v>
      </c>
      <c r="BZ873">
        <v>50.072763909101091</v>
      </c>
      <c r="CA873" t="s">
        <v>99</v>
      </c>
      <c r="CB873" t="s">
        <v>78</v>
      </c>
    </row>
    <row r="874" spans="1:80" x14ac:dyDescent="0.25">
      <c r="A874" t="s">
        <v>1395</v>
      </c>
      <c r="B874" t="s">
        <v>202</v>
      </c>
      <c r="C874">
        <f>YEAR(Table_cherry_TWO_View_VY_SOP_Detail[[#This Row],[Document_Date]])</f>
        <v>2017</v>
      </c>
      <c r="D874">
        <f>MONTH(Table_cherry_TWO_View_VY_SOP_Detail[[#This Row],[Document_Date]])</f>
        <v>3</v>
      </c>
      <c r="E874" t="str">
        <f>TEXT(Table_cherry_TWO_View_VY_SOP_Detail[[#This Row],[Document_Date]], "yyyy-MMM")</f>
        <v>2017-Mar</v>
      </c>
      <c r="F874" s="3">
        <f>WEEKDAY(Table_cherry_TWO_View_VY_SOP_Detail[[#This Row],[Document_Date]])</f>
        <v>4</v>
      </c>
      <c r="G874">
        <f>WEEKNUM(Table_cherry_TWO_View_VY_SOP_Detail[[#This Row],[Document_Date]])</f>
        <v>10</v>
      </c>
      <c r="H874">
        <f ca="1">_xlfn.DAYS(Table_cherry_TWO_View_VY_SOP_Detail[[#This Row],[Due_Date]], Table_cherry_TWO_View_VY_SOP_Detail[[#This Row],[Today]])</f>
        <v>1293</v>
      </c>
      <c r="I874" s="2">
        <f t="shared" ca="1" si="13"/>
        <v>41539</v>
      </c>
      <c r="J874" s="1">
        <v>42802</v>
      </c>
      <c r="K874" s="1">
        <v>42802</v>
      </c>
      <c r="L874" s="1">
        <v>42802</v>
      </c>
      <c r="M874" s="1">
        <v>42832</v>
      </c>
      <c r="N874">
        <v>282</v>
      </c>
      <c r="O874" t="s">
        <v>75</v>
      </c>
      <c r="P874" t="s">
        <v>265</v>
      </c>
      <c r="Q874" t="s">
        <v>266</v>
      </c>
      <c r="R874" t="s">
        <v>78</v>
      </c>
      <c r="S874" t="s">
        <v>125</v>
      </c>
      <c r="T874" t="s">
        <v>80</v>
      </c>
      <c r="U874" t="s">
        <v>80</v>
      </c>
      <c r="V874" t="s">
        <v>267</v>
      </c>
      <c r="W874" t="s">
        <v>267</v>
      </c>
      <c r="X874" t="s">
        <v>268</v>
      </c>
      <c r="Y874" t="s">
        <v>268</v>
      </c>
      <c r="Z874" t="s">
        <v>83</v>
      </c>
      <c r="AA874" t="s">
        <v>84</v>
      </c>
      <c r="AB874" t="s">
        <v>84</v>
      </c>
      <c r="AC874" t="s">
        <v>86</v>
      </c>
      <c r="AD874" t="s">
        <v>86</v>
      </c>
      <c r="AE874" t="s">
        <v>266</v>
      </c>
      <c r="AF874" t="s">
        <v>269</v>
      </c>
      <c r="AG874" t="s">
        <v>78</v>
      </c>
      <c r="AH874" t="s">
        <v>78</v>
      </c>
      <c r="AI874" t="s">
        <v>270</v>
      </c>
      <c r="AJ874" t="s">
        <v>271</v>
      </c>
      <c r="AK874" t="s">
        <v>272</v>
      </c>
      <c r="AL874" t="s">
        <v>91</v>
      </c>
      <c r="AM874" t="s">
        <v>86</v>
      </c>
      <c r="AN874" t="s">
        <v>266</v>
      </c>
      <c r="AO874" t="s">
        <v>269</v>
      </c>
      <c r="AP874" t="s">
        <v>78</v>
      </c>
      <c r="AQ874" t="s">
        <v>78</v>
      </c>
      <c r="AR874" t="s">
        <v>270</v>
      </c>
      <c r="AS874" t="s">
        <v>271</v>
      </c>
      <c r="AT874" t="s">
        <v>272</v>
      </c>
      <c r="AU874" t="s">
        <v>91</v>
      </c>
      <c r="AV874">
        <v>609.75</v>
      </c>
      <c r="AW874">
        <v>0</v>
      </c>
      <c r="AX874">
        <v>569.85</v>
      </c>
      <c r="AY874">
        <v>0</v>
      </c>
      <c r="AZ874">
        <v>0</v>
      </c>
      <c r="BA874">
        <v>39.9</v>
      </c>
      <c r="BB874" t="s">
        <v>92</v>
      </c>
      <c r="BC874" s="1">
        <v>42802</v>
      </c>
      <c r="BD874" s="1">
        <v>42802</v>
      </c>
      <c r="BE874" t="s">
        <v>125</v>
      </c>
      <c r="BF874" t="s">
        <v>78</v>
      </c>
      <c r="BG874" t="s">
        <v>78</v>
      </c>
      <c r="BH874">
        <v>16384</v>
      </c>
      <c r="BI874">
        <v>0</v>
      </c>
      <c r="BJ874" t="s">
        <v>94</v>
      </c>
      <c r="BK874" t="s">
        <v>938</v>
      </c>
      <c r="BL874" t="s">
        <v>939</v>
      </c>
      <c r="BM874">
        <v>3</v>
      </c>
      <c r="BN874" t="s">
        <v>97</v>
      </c>
      <c r="BO874">
        <v>1</v>
      </c>
      <c r="BP874">
        <v>3</v>
      </c>
      <c r="BQ874">
        <v>189.95</v>
      </c>
      <c r="BR874">
        <v>569.85</v>
      </c>
      <c r="BS874" t="s">
        <v>98</v>
      </c>
      <c r="BT874">
        <v>0</v>
      </c>
      <c r="BU874">
        <v>0</v>
      </c>
      <c r="BV874">
        <v>0</v>
      </c>
      <c r="BW874">
        <v>92.25</v>
      </c>
      <c r="BX874">
        <v>276.75</v>
      </c>
      <c r="BY874">
        <v>293.10000000000002</v>
      </c>
      <c r="BZ874">
        <v>51.434588049486713</v>
      </c>
      <c r="CA874" t="s">
        <v>221</v>
      </c>
      <c r="CB874" t="s">
        <v>222</v>
      </c>
    </row>
    <row r="875" spans="1:80" x14ac:dyDescent="0.25">
      <c r="A875" t="s">
        <v>1396</v>
      </c>
      <c r="B875" t="s">
        <v>202</v>
      </c>
      <c r="C875">
        <f>YEAR(Table_cherry_TWO_View_VY_SOP_Detail[[#This Row],[Document_Date]])</f>
        <v>2017</v>
      </c>
      <c r="D875">
        <f>MONTH(Table_cherry_TWO_View_VY_SOP_Detail[[#This Row],[Document_Date]])</f>
        <v>3</v>
      </c>
      <c r="E875" t="str">
        <f>TEXT(Table_cherry_TWO_View_VY_SOP_Detail[[#This Row],[Document_Date]], "yyyy-MMM")</f>
        <v>2017-Mar</v>
      </c>
      <c r="F875" s="3">
        <f>WEEKDAY(Table_cherry_TWO_View_VY_SOP_Detail[[#This Row],[Document_Date]])</f>
        <v>5</v>
      </c>
      <c r="G875">
        <f>WEEKNUM(Table_cherry_TWO_View_VY_SOP_Detail[[#This Row],[Document_Date]])</f>
        <v>10</v>
      </c>
      <c r="H875">
        <f ca="1">_xlfn.DAYS(Table_cherry_TWO_View_VY_SOP_Detail[[#This Row],[Due_Date]], Table_cherry_TWO_View_VY_SOP_Detail[[#This Row],[Today]])</f>
        <v>1294</v>
      </c>
      <c r="I875" s="2">
        <f t="shared" ca="1" si="13"/>
        <v>41539</v>
      </c>
      <c r="J875" s="1">
        <v>42803</v>
      </c>
      <c r="K875" s="1">
        <v>42803</v>
      </c>
      <c r="L875" s="1">
        <v>42803</v>
      </c>
      <c r="M875" s="1">
        <v>42833</v>
      </c>
      <c r="N875">
        <v>283</v>
      </c>
      <c r="O875" t="s">
        <v>75</v>
      </c>
      <c r="P875" t="s">
        <v>300</v>
      </c>
      <c r="Q875" t="s">
        <v>301</v>
      </c>
      <c r="R875" t="s">
        <v>78</v>
      </c>
      <c r="S875" t="s">
        <v>125</v>
      </c>
      <c r="T875" t="s">
        <v>80</v>
      </c>
      <c r="U875" t="s">
        <v>80</v>
      </c>
      <c r="V875" t="s">
        <v>131</v>
      </c>
      <c r="W875" t="s">
        <v>131</v>
      </c>
      <c r="X875" t="s">
        <v>132</v>
      </c>
      <c r="Y875" t="s">
        <v>132</v>
      </c>
      <c r="Z875" t="s">
        <v>83</v>
      </c>
      <c r="AA875" t="s">
        <v>84</v>
      </c>
      <c r="AB875" t="s">
        <v>84</v>
      </c>
      <c r="AC875" t="s">
        <v>86</v>
      </c>
      <c r="AD875" t="s">
        <v>302</v>
      </c>
      <c r="AE875" t="s">
        <v>301</v>
      </c>
      <c r="AF875" t="s">
        <v>303</v>
      </c>
      <c r="AG875" t="s">
        <v>78</v>
      </c>
      <c r="AH875" t="s">
        <v>78</v>
      </c>
      <c r="AI875" t="s">
        <v>304</v>
      </c>
      <c r="AJ875" t="s">
        <v>136</v>
      </c>
      <c r="AK875" t="s">
        <v>305</v>
      </c>
      <c r="AL875" t="s">
        <v>91</v>
      </c>
      <c r="AM875" t="s">
        <v>302</v>
      </c>
      <c r="AN875" t="s">
        <v>301</v>
      </c>
      <c r="AO875" t="s">
        <v>303</v>
      </c>
      <c r="AP875" t="s">
        <v>78</v>
      </c>
      <c r="AQ875" t="s">
        <v>78</v>
      </c>
      <c r="AR875" t="s">
        <v>304</v>
      </c>
      <c r="AS875" t="s">
        <v>136</v>
      </c>
      <c r="AT875" t="s">
        <v>305</v>
      </c>
      <c r="AU875" t="s">
        <v>91</v>
      </c>
      <c r="AV875">
        <v>44458.35</v>
      </c>
      <c r="AW875">
        <v>0</v>
      </c>
      <c r="AX875">
        <v>41549.85</v>
      </c>
      <c r="AY875">
        <v>0</v>
      </c>
      <c r="AZ875">
        <v>0</v>
      </c>
      <c r="BA875">
        <v>2908.5</v>
      </c>
      <c r="BB875" t="s">
        <v>92</v>
      </c>
      <c r="BC875" s="1">
        <v>42803</v>
      </c>
      <c r="BD875" s="1">
        <v>42803</v>
      </c>
      <c r="BE875" t="s">
        <v>125</v>
      </c>
      <c r="BF875" t="s">
        <v>78</v>
      </c>
      <c r="BG875" t="s">
        <v>78</v>
      </c>
      <c r="BH875">
        <v>16384</v>
      </c>
      <c r="BI875">
        <v>0</v>
      </c>
      <c r="BJ875" t="s">
        <v>94</v>
      </c>
      <c r="BK875" t="s">
        <v>943</v>
      </c>
      <c r="BL875" t="s">
        <v>944</v>
      </c>
      <c r="BM875">
        <v>3</v>
      </c>
      <c r="BN875" t="s">
        <v>97</v>
      </c>
      <c r="BO875">
        <v>1</v>
      </c>
      <c r="BP875">
        <v>3</v>
      </c>
      <c r="BQ875">
        <v>13849.95</v>
      </c>
      <c r="BR875">
        <v>41549.85</v>
      </c>
      <c r="BS875" t="s">
        <v>98</v>
      </c>
      <c r="BT875">
        <v>0</v>
      </c>
      <c r="BU875">
        <v>0</v>
      </c>
      <c r="BV875">
        <v>0</v>
      </c>
      <c r="BW875">
        <v>6896.35</v>
      </c>
      <c r="BX875">
        <v>20689.05</v>
      </c>
      <c r="BY875">
        <v>20860.8</v>
      </c>
      <c r="BZ875">
        <v>50.206679446496203</v>
      </c>
      <c r="CA875" t="s">
        <v>99</v>
      </c>
      <c r="CB875" t="s">
        <v>78</v>
      </c>
    </row>
    <row r="876" spans="1:80" x14ac:dyDescent="0.25">
      <c r="A876" t="s">
        <v>1397</v>
      </c>
      <c r="B876" t="s">
        <v>202</v>
      </c>
      <c r="C876">
        <f>YEAR(Table_cherry_TWO_View_VY_SOP_Detail[[#This Row],[Document_Date]])</f>
        <v>2017</v>
      </c>
      <c r="D876">
        <f>MONTH(Table_cherry_TWO_View_VY_SOP_Detail[[#This Row],[Document_Date]])</f>
        <v>3</v>
      </c>
      <c r="E876" t="str">
        <f>TEXT(Table_cherry_TWO_View_VY_SOP_Detail[[#This Row],[Document_Date]], "yyyy-MMM")</f>
        <v>2017-Mar</v>
      </c>
      <c r="F876" s="3">
        <f>WEEKDAY(Table_cherry_TWO_View_VY_SOP_Detail[[#This Row],[Document_Date]])</f>
        <v>6</v>
      </c>
      <c r="G876">
        <f>WEEKNUM(Table_cherry_TWO_View_VY_SOP_Detail[[#This Row],[Document_Date]])</f>
        <v>10</v>
      </c>
      <c r="H876">
        <f ca="1">_xlfn.DAYS(Table_cherry_TWO_View_VY_SOP_Detail[[#This Row],[Due_Date]], Table_cherry_TWO_View_VY_SOP_Detail[[#This Row],[Today]])</f>
        <v>1295</v>
      </c>
      <c r="I876" s="2">
        <f t="shared" ca="1" si="13"/>
        <v>41539</v>
      </c>
      <c r="J876" s="1">
        <v>42804</v>
      </c>
      <c r="K876" s="1">
        <v>42804</v>
      </c>
      <c r="L876" s="1">
        <v>42804</v>
      </c>
      <c r="M876" s="1">
        <v>42834</v>
      </c>
      <c r="N876">
        <v>284</v>
      </c>
      <c r="O876" t="s">
        <v>75</v>
      </c>
      <c r="P876" t="s">
        <v>274</v>
      </c>
      <c r="Q876" t="s">
        <v>275</v>
      </c>
      <c r="R876" t="s">
        <v>78</v>
      </c>
      <c r="S876" t="s">
        <v>125</v>
      </c>
      <c r="T876" t="s">
        <v>311</v>
      </c>
      <c r="U876" t="s">
        <v>80</v>
      </c>
      <c r="V876" t="s">
        <v>267</v>
      </c>
      <c r="W876" t="s">
        <v>267</v>
      </c>
      <c r="X876" t="s">
        <v>268</v>
      </c>
      <c r="Y876" t="s">
        <v>268</v>
      </c>
      <c r="Z876" t="s">
        <v>83</v>
      </c>
      <c r="AA876" t="s">
        <v>84</v>
      </c>
      <c r="AB876" t="s">
        <v>84</v>
      </c>
      <c r="AC876" t="s">
        <v>86</v>
      </c>
      <c r="AD876" t="s">
        <v>86</v>
      </c>
      <c r="AE876" t="s">
        <v>275</v>
      </c>
      <c r="AF876" t="s">
        <v>276</v>
      </c>
      <c r="AG876" t="s">
        <v>78</v>
      </c>
      <c r="AH876" t="s">
        <v>78</v>
      </c>
      <c r="AI876" t="s">
        <v>277</v>
      </c>
      <c r="AJ876" t="s">
        <v>278</v>
      </c>
      <c r="AK876" t="s">
        <v>279</v>
      </c>
      <c r="AL876" t="s">
        <v>91</v>
      </c>
      <c r="AM876" t="s">
        <v>86</v>
      </c>
      <c r="AN876" t="s">
        <v>275</v>
      </c>
      <c r="AO876" t="s">
        <v>276</v>
      </c>
      <c r="AP876" t="s">
        <v>78</v>
      </c>
      <c r="AQ876" t="s">
        <v>78</v>
      </c>
      <c r="AR876" t="s">
        <v>277</v>
      </c>
      <c r="AS876" t="s">
        <v>278</v>
      </c>
      <c r="AT876" t="s">
        <v>279</v>
      </c>
      <c r="AU876" t="s">
        <v>91</v>
      </c>
      <c r="AV876">
        <v>759.8</v>
      </c>
      <c r="AW876">
        <v>0</v>
      </c>
      <c r="AX876">
        <v>759.8</v>
      </c>
      <c r="AY876">
        <v>0</v>
      </c>
      <c r="AZ876">
        <v>0</v>
      </c>
      <c r="BA876">
        <v>0</v>
      </c>
      <c r="BB876" t="s">
        <v>92</v>
      </c>
      <c r="BC876" s="1">
        <v>42804</v>
      </c>
      <c r="BD876" s="1">
        <v>42804</v>
      </c>
      <c r="BE876" t="s">
        <v>125</v>
      </c>
      <c r="BF876" t="s">
        <v>78</v>
      </c>
      <c r="BG876" t="s">
        <v>78</v>
      </c>
      <c r="BH876">
        <v>16384</v>
      </c>
      <c r="BI876">
        <v>0</v>
      </c>
      <c r="BJ876" t="s">
        <v>94</v>
      </c>
      <c r="BK876" t="s">
        <v>808</v>
      </c>
      <c r="BL876" t="s">
        <v>809</v>
      </c>
      <c r="BM876">
        <v>4</v>
      </c>
      <c r="BN876" t="s">
        <v>97</v>
      </c>
      <c r="BO876">
        <v>1</v>
      </c>
      <c r="BP876">
        <v>4</v>
      </c>
      <c r="BQ876">
        <v>189.95</v>
      </c>
      <c r="BR876">
        <v>759.8</v>
      </c>
      <c r="BS876" t="s">
        <v>98</v>
      </c>
      <c r="BT876">
        <v>0</v>
      </c>
      <c r="BU876">
        <v>0</v>
      </c>
      <c r="BV876">
        <v>0</v>
      </c>
      <c r="BW876">
        <v>92.59</v>
      </c>
      <c r="BX876">
        <v>370.36</v>
      </c>
      <c r="BY876">
        <v>389.44</v>
      </c>
      <c r="BZ876">
        <v>51.255593577257173</v>
      </c>
      <c r="CA876" t="s">
        <v>221</v>
      </c>
      <c r="CB876" t="s">
        <v>222</v>
      </c>
    </row>
    <row r="877" spans="1:80" x14ac:dyDescent="0.25">
      <c r="A877" t="s">
        <v>1398</v>
      </c>
      <c r="B877" t="s">
        <v>202</v>
      </c>
      <c r="C877">
        <f>YEAR(Table_cherry_TWO_View_VY_SOP_Detail[[#This Row],[Document_Date]])</f>
        <v>2017</v>
      </c>
      <c r="D877">
        <f>MONTH(Table_cherry_TWO_View_VY_SOP_Detail[[#This Row],[Document_Date]])</f>
        <v>3</v>
      </c>
      <c r="E877" t="str">
        <f>TEXT(Table_cherry_TWO_View_VY_SOP_Detail[[#This Row],[Document_Date]], "yyyy-MMM")</f>
        <v>2017-Mar</v>
      </c>
      <c r="F877" s="3">
        <f>WEEKDAY(Table_cherry_TWO_View_VY_SOP_Detail[[#This Row],[Document_Date]])</f>
        <v>7</v>
      </c>
      <c r="G877">
        <f>WEEKNUM(Table_cherry_TWO_View_VY_SOP_Detail[[#This Row],[Document_Date]])</f>
        <v>10</v>
      </c>
      <c r="H877">
        <f ca="1">_xlfn.DAYS(Table_cherry_TWO_View_VY_SOP_Detail[[#This Row],[Due_Date]], Table_cherry_TWO_View_VY_SOP_Detail[[#This Row],[Today]])</f>
        <v>1296</v>
      </c>
      <c r="I877" s="2">
        <f t="shared" ca="1" si="13"/>
        <v>41539</v>
      </c>
      <c r="J877" s="1">
        <v>42805</v>
      </c>
      <c r="K877" s="1">
        <v>42805</v>
      </c>
      <c r="L877" s="1">
        <v>42805</v>
      </c>
      <c r="M877" s="1">
        <v>42835</v>
      </c>
      <c r="N877">
        <v>285</v>
      </c>
      <c r="O877" t="s">
        <v>75</v>
      </c>
      <c r="P877" t="s">
        <v>283</v>
      </c>
      <c r="Q877" t="s">
        <v>284</v>
      </c>
      <c r="R877" t="s">
        <v>78</v>
      </c>
      <c r="S877" t="s">
        <v>125</v>
      </c>
      <c r="T877" t="s">
        <v>311</v>
      </c>
      <c r="U877" t="s">
        <v>311</v>
      </c>
      <c r="V877" t="s">
        <v>81</v>
      </c>
      <c r="W877" t="s">
        <v>81</v>
      </c>
      <c r="X877" t="s">
        <v>82</v>
      </c>
      <c r="Y877" t="s">
        <v>82</v>
      </c>
      <c r="Z877" t="s">
        <v>83</v>
      </c>
      <c r="AA877" t="s">
        <v>84</v>
      </c>
      <c r="AB877" t="s">
        <v>84</v>
      </c>
      <c r="AC877" t="s">
        <v>85</v>
      </c>
      <c r="AD877" t="s">
        <v>86</v>
      </c>
      <c r="AE877" t="s">
        <v>284</v>
      </c>
      <c r="AF877" t="s">
        <v>285</v>
      </c>
      <c r="AG877" t="s">
        <v>78</v>
      </c>
      <c r="AH877" t="s">
        <v>78</v>
      </c>
      <c r="AI877" t="s">
        <v>286</v>
      </c>
      <c r="AJ877" t="s">
        <v>287</v>
      </c>
      <c r="AK877" t="s">
        <v>288</v>
      </c>
      <c r="AL877" t="s">
        <v>91</v>
      </c>
      <c r="AM877" t="s">
        <v>86</v>
      </c>
      <c r="AN877" t="s">
        <v>284</v>
      </c>
      <c r="AO877" t="s">
        <v>285</v>
      </c>
      <c r="AP877" t="s">
        <v>78</v>
      </c>
      <c r="AQ877" t="s">
        <v>78</v>
      </c>
      <c r="AR877" t="s">
        <v>286</v>
      </c>
      <c r="AS877" t="s">
        <v>287</v>
      </c>
      <c r="AT877" t="s">
        <v>288</v>
      </c>
      <c r="AU877" t="s">
        <v>91</v>
      </c>
      <c r="AV877">
        <v>609.75</v>
      </c>
      <c r="AW877">
        <v>0</v>
      </c>
      <c r="AX877">
        <v>569.85</v>
      </c>
      <c r="AY877">
        <v>0</v>
      </c>
      <c r="AZ877">
        <v>0</v>
      </c>
      <c r="BA877">
        <v>39.9</v>
      </c>
      <c r="BB877" t="s">
        <v>92</v>
      </c>
      <c r="BC877" s="1">
        <v>42805</v>
      </c>
      <c r="BD877" s="1">
        <v>42805</v>
      </c>
      <c r="BE877" t="s">
        <v>125</v>
      </c>
      <c r="BF877" t="s">
        <v>78</v>
      </c>
      <c r="BG877" t="s">
        <v>78</v>
      </c>
      <c r="BH877">
        <v>16384</v>
      </c>
      <c r="BI877">
        <v>0</v>
      </c>
      <c r="BJ877" t="s">
        <v>94</v>
      </c>
      <c r="BK877" t="s">
        <v>938</v>
      </c>
      <c r="BL877" t="s">
        <v>939</v>
      </c>
      <c r="BM877">
        <v>3</v>
      </c>
      <c r="BN877" t="s">
        <v>97</v>
      </c>
      <c r="BO877">
        <v>1</v>
      </c>
      <c r="BP877">
        <v>3</v>
      </c>
      <c r="BQ877">
        <v>189.95</v>
      </c>
      <c r="BR877">
        <v>569.85</v>
      </c>
      <c r="BS877" t="s">
        <v>98</v>
      </c>
      <c r="BT877">
        <v>0</v>
      </c>
      <c r="BU877">
        <v>0</v>
      </c>
      <c r="BV877">
        <v>0</v>
      </c>
      <c r="BW877">
        <v>90.25</v>
      </c>
      <c r="BX877">
        <v>270.75</v>
      </c>
      <c r="BY877">
        <v>299.10000000000002</v>
      </c>
      <c r="BZ877">
        <v>52.487496709660441</v>
      </c>
      <c r="CA877" t="s">
        <v>221</v>
      </c>
      <c r="CB877" t="s">
        <v>222</v>
      </c>
    </row>
    <row r="878" spans="1:80" x14ac:dyDescent="0.25">
      <c r="A878" t="s">
        <v>1399</v>
      </c>
      <c r="B878" t="s">
        <v>202</v>
      </c>
      <c r="C878">
        <f>YEAR(Table_cherry_TWO_View_VY_SOP_Detail[[#This Row],[Document_Date]])</f>
        <v>2017</v>
      </c>
      <c r="D878">
        <f>MONTH(Table_cherry_TWO_View_VY_SOP_Detail[[#This Row],[Document_Date]])</f>
        <v>3</v>
      </c>
      <c r="E878" t="str">
        <f>TEXT(Table_cherry_TWO_View_VY_SOP_Detail[[#This Row],[Document_Date]], "yyyy-MMM")</f>
        <v>2017-Mar</v>
      </c>
      <c r="F878" s="3">
        <f>WEEKDAY(Table_cherry_TWO_View_VY_SOP_Detail[[#This Row],[Document_Date]])</f>
        <v>7</v>
      </c>
      <c r="G878">
        <f>WEEKNUM(Table_cherry_TWO_View_VY_SOP_Detail[[#This Row],[Document_Date]])</f>
        <v>10</v>
      </c>
      <c r="H878">
        <f ca="1">_xlfn.DAYS(Table_cherry_TWO_View_VY_SOP_Detail[[#This Row],[Due_Date]], Table_cherry_TWO_View_VY_SOP_Detail[[#This Row],[Today]])</f>
        <v>1296</v>
      </c>
      <c r="I878" s="2">
        <f t="shared" ca="1" si="13"/>
        <v>41539</v>
      </c>
      <c r="J878" s="1">
        <v>42805</v>
      </c>
      <c r="K878" s="1">
        <v>42805</v>
      </c>
      <c r="L878" s="1">
        <v>42805</v>
      </c>
      <c r="M878" s="1">
        <v>42835</v>
      </c>
      <c r="N878">
        <v>286</v>
      </c>
      <c r="O878" t="s">
        <v>75</v>
      </c>
      <c r="P878" t="s">
        <v>293</v>
      </c>
      <c r="Q878" t="s">
        <v>294</v>
      </c>
      <c r="R878" t="s">
        <v>78</v>
      </c>
      <c r="S878" t="s">
        <v>125</v>
      </c>
      <c r="T878" t="s">
        <v>80</v>
      </c>
      <c r="U878" t="s">
        <v>80</v>
      </c>
      <c r="V878" t="s">
        <v>81</v>
      </c>
      <c r="W878" t="s">
        <v>81</v>
      </c>
      <c r="X878" t="s">
        <v>82</v>
      </c>
      <c r="Y878" t="s">
        <v>82</v>
      </c>
      <c r="Z878" t="s">
        <v>83</v>
      </c>
      <c r="AA878" t="s">
        <v>84</v>
      </c>
      <c r="AB878" t="s">
        <v>84</v>
      </c>
      <c r="AC878" t="s">
        <v>85</v>
      </c>
      <c r="AD878" t="s">
        <v>86</v>
      </c>
      <c r="AE878" t="s">
        <v>294</v>
      </c>
      <c r="AF878" t="s">
        <v>296</v>
      </c>
      <c r="AG878" t="s">
        <v>78</v>
      </c>
      <c r="AH878" t="s">
        <v>78</v>
      </c>
      <c r="AI878" t="s">
        <v>297</v>
      </c>
      <c r="AJ878" t="s">
        <v>287</v>
      </c>
      <c r="AK878" t="s">
        <v>298</v>
      </c>
      <c r="AL878" t="s">
        <v>91</v>
      </c>
      <c r="AM878" t="s">
        <v>86</v>
      </c>
      <c r="AN878" t="s">
        <v>294</v>
      </c>
      <c r="AO878" t="s">
        <v>296</v>
      </c>
      <c r="AP878" t="s">
        <v>78</v>
      </c>
      <c r="AQ878" t="s">
        <v>78</v>
      </c>
      <c r="AR878" t="s">
        <v>297</v>
      </c>
      <c r="AS878" t="s">
        <v>287</v>
      </c>
      <c r="AT878" t="s">
        <v>298</v>
      </c>
      <c r="AU878" t="s">
        <v>91</v>
      </c>
      <c r="AV878">
        <v>1919.9</v>
      </c>
      <c r="AW878">
        <v>0</v>
      </c>
      <c r="AX878">
        <v>1919.9</v>
      </c>
      <c r="AY878">
        <v>0</v>
      </c>
      <c r="AZ878">
        <v>0</v>
      </c>
      <c r="BA878">
        <v>0</v>
      </c>
      <c r="BB878" t="s">
        <v>92</v>
      </c>
      <c r="BC878" s="1">
        <v>42805</v>
      </c>
      <c r="BD878" s="1">
        <v>42805</v>
      </c>
      <c r="BE878" t="s">
        <v>125</v>
      </c>
      <c r="BF878" t="s">
        <v>78</v>
      </c>
      <c r="BG878" t="s">
        <v>78</v>
      </c>
      <c r="BH878">
        <v>16384</v>
      </c>
      <c r="BI878">
        <v>0</v>
      </c>
      <c r="BJ878" t="s">
        <v>94</v>
      </c>
      <c r="BK878" t="s">
        <v>860</v>
      </c>
      <c r="BL878" t="s">
        <v>861</v>
      </c>
      <c r="BM878">
        <v>2</v>
      </c>
      <c r="BN878" t="s">
        <v>97</v>
      </c>
      <c r="BO878">
        <v>1</v>
      </c>
      <c r="BP878">
        <v>2</v>
      </c>
      <c r="BQ878">
        <v>959.95</v>
      </c>
      <c r="BR878">
        <v>1919.9</v>
      </c>
      <c r="BS878" t="s">
        <v>98</v>
      </c>
      <c r="BT878">
        <v>0</v>
      </c>
      <c r="BU878">
        <v>0</v>
      </c>
      <c r="BV878">
        <v>0</v>
      </c>
      <c r="BW878">
        <v>479.05</v>
      </c>
      <c r="BX878">
        <v>958.1</v>
      </c>
      <c r="BY878">
        <v>961.8</v>
      </c>
      <c r="BZ878">
        <v>50.09635918537424</v>
      </c>
      <c r="CA878" t="s">
        <v>99</v>
      </c>
      <c r="CB878" t="s">
        <v>78</v>
      </c>
    </row>
    <row r="879" spans="1:80" x14ac:dyDescent="0.25">
      <c r="A879" t="s">
        <v>1400</v>
      </c>
      <c r="B879" t="s">
        <v>202</v>
      </c>
      <c r="C879">
        <f>YEAR(Table_cherry_TWO_View_VY_SOP_Detail[[#This Row],[Document_Date]])</f>
        <v>2017</v>
      </c>
      <c r="D879">
        <f>MONTH(Table_cherry_TWO_View_VY_SOP_Detail[[#This Row],[Document_Date]])</f>
        <v>3</v>
      </c>
      <c r="E879" t="str">
        <f>TEXT(Table_cherry_TWO_View_VY_SOP_Detail[[#This Row],[Document_Date]], "yyyy-MMM")</f>
        <v>2017-Mar</v>
      </c>
      <c r="F879" s="3">
        <f>WEEKDAY(Table_cherry_TWO_View_VY_SOP_Detail[[#This Row],[Document_Date]])</f>
        <v>7</v>
      </c>
      <c r="G879">
        <f>WEEKNUM(Table_cherry_TWO_View_VY_SOP_Detail[[#This Row],[Document_Date]])</f>
        <v>10</v>
      </c>
      <c r="H879">
        <f ca="1">_xlfn.DAYS(Table_cherry_TWO_View_VY_SOP_Detail[[#This Row],[Due_Date]], Table_cherry_TWO_View_VY_SOP_Detail[[#This Row],[Today]])</f>
        <v>1296</v>
      </c>
      <c r="I879" s="2">
        <f t="shared" ca="1" si="13"/>
        <v>41539</v>
      </c>
      <c r="J879" s="1">
        <v>42805</v>
      </c>
      <c r="K879" s="1">
        <v>42805</v>
      </c>
      <c r="L879" s="1">
        <v>42805</v>
      </c>
      <c r="M879" s="1">
        <v>42835</v>
      </c>
      <c r="N879">
        <v>287</v>
      </c>
      <c r="O879" t="s">
        <v>75</v>
      </c>
      <c r="P879" t="s">
        <v>300</v>
      </c>
      <c r="Q879" t="s">
        <v>301</v>
      </c>
      <c r="R879" t="s">
        <v>78</v>
      </c>
      <c r="S879" t="s">
        <v>125</v>
      </c>
      <c r="T879" t="s">
        <v>311</v>
      </c>
      <c r="U879" t="s">
        <v>311</v>
      </c>
      <c r="V879" t="s">
        <v>131</v>
      </c>
      <c r="W879" t="s">
        <v>131</v>
      </c>
      <c r="X879" t="s">
        <v>132</v>
      </c>
      <c r="Y879" t="s">
        <v>132</v>
      </c>
      <c r="Z879" t="s">
        <v>83</v>
      </c>
      <c r="AA879" t="s">
        <v>84</v>
      </c>
      <c r="AB879" t="s">
        <v>84</v>
      </c>
      <c r="AC879" t="s">
        <v>86</v>
      </c>
      <c r="AD879" t="s">
        <v>302</v>
      </c>
      <c r="AE879" t="s">
        <v>301</v>
      </c>
      <c r="AF879" t="s">
        <v>303</v>
      </c>
      <c r="AG879" t="s">
        <v>78</v>
      </c>
      <c r="AH879" t="s">
        <v>78</v>
      </c>
      <c r="AI879" t="s">
        <v>304</v>
      </c>
      <c r="AJ879" t="s">
        <v>136</v>
      </c>
      <c r="AK879" t="s">
        <v>305</v>
      </c>
      <c r="AL879" t="s">
        <v>91</v>
      </c>
      <c r="AM879" t="s">
        <v>302</v>
      </c>
      <c r="AN879" t="s">
        <v>301</v>
      </c>
      <c r="AO879" t="s">
        <v>303</v>
      </c>
      <c r="AP879" t="s">
        <v>78</v>
      </c>
      <c r="AQ879" t="s">
        <v>78</v>
      </c>
      <c r="AR879" t="s">
        <v>304</v>
      </c>
      <c r="AS879" t="s">
        <v>136</v>
      </c>
      <c r="AT879" t="s">
        <v>305</v>
      </c>
      <c r="AU879" t="s">
        <v>91</v>
      </c>
      <c r="AV879">
        <v>128.35</v>
      </c>
      <c r="AW879">
        <v>0</v>
      </c>
      <c r="AX879">
        <v>119.95</v>
      </c>
      <c r="AY879">
        <v>0</v>
      </c>
      <c r="AZ879">
        <v>0</v>
      </c>
      <c r="BA879">
        <v>8.4</v>
      </c>
      <c r="BB879" t="s">
        <v>92</v>
      </c>
      <c r="BC879" s="1">
        <v>42805</v>
      </c>
      <c r="BD879" s="1">
        <v>42805</v>
      </c>
      <c r="BE879" t="s">
        <v>125</v>
      </c>
      <c r="BF879" t="s">
        <v>78</v>
      </c>
      <c r="BG879" t="s">
        <v>78</v>
      </c>
      <c r="BH879">
        <v>16384</v>
      </c>
      <c r="BI879">
        <v>0</v>
      </c>
      <c r="BJ879" t="s">
        <v>94</v>
      </c>
      <c r="BK879" t="s">
        <v>867</v>
      </c>
      <c r="BL879" t="s">
        <v>868</v>
      </c>
      <c r="BM879">
        <v>1</v>
      </c>
      <c r="BN879" t="s">
        <v>97</v>
      </c>
      <c r="BO879">
        <v>1</v>
      </c>
      <c r="BP879">
        <v>1</v>
      </c>
      <c r="BQ879">
        <v>119.95</v>
      </c>
      <c r="BR879">
        <v>119.95</v>
      </c>
      <c r="BS879" t="s">
        <v>98</v>
      </c>
      <c r="BT879">
        <v>0</v>
      </c>
      <c r="BU879">
        <v>0</v>
      </c>
      <c r="BV879">
        <v>0</v>
      </c>
      <c r="BW879">
        <v>27.98</v>
      </c>
      <c r="BX879">
        <v>27.98</v>
      </c>
      <c r="BY879">
        <v>91.97</v>
      </c>
      <c r="BZ879">
        <v>76.673614005835759</v>
      </c>
      <c r="CA879" t="s">
        <v>99</v>
      </c>
      <c r="CB879" t="s">
        <v>78</v>
      </c>
    </row>
    <row r="880" spans="1:80" x14ac:dyDescent="0.25">
      <c r="A880" t="s">
        <v>1401</v>
      </c>
      <c r="B880" t="s">
        <v>202</v>
      </c>
      <c r="C880">
        <f>YEAR(Table_cherry_TWO_View_VY_SOP_Detail[[#This Row],[Document_Date]])</f>
        <v>2017</v>
      </c>
      <c r="D880">
        <f>MONTH(Table_cherry_TWO_View_VY_SOP_Detail[[#This Row],[Document_Date]])</f>
        <v>3</v>
      </c>
      <c r="E880" t="str">
        <f>TEXT(Table_cherry_TWO_View_VY_SOP_Detail[[#This Row],[Document_Date]], "yyyy-MMM")</f>
        <v>2017-Mar</v>
      </c>
      <c r="F880" s="3">
        <f>WEEKDAY(Table_cherry_TWO_View_VY_SOP_Detail[[#This Row],[Document_Date]])</f>
        <v>1</v>
      </c>
      <c r="G880">
        <f>WEEKNUM(Table_cherry_TWO_View_VY_SOP_Detail[[#This Row],[Document_Date]])</f>
        <v>11</v>
      </c>
      <c r="H880">
        <f ca="1">_xlfn.DAYS(Table_cherry_TWO_View_VY_SOP_Detail[[#This Row],[Due_Date]], Table_cherry_TWO_View_VY_SOP_Detail[[#This Row],[Today]])</f>
        <v>1297</v>
      </c>
      <c r="I880" s="2">
        <f t="shared" ca="1" si="13"/>
        <v>41539</v>
      </c>
      <c r="J880" s="1">
        <v>42806</v>
      </c>
      <c r="K880" s="1">
        <v>42806</v>
      </c>
      <c r="L880" s="1">
        <v>42806</v>
      </c>
      <c r="M880" s="1">
        <v>42836</v>
      </c>
      <c r="N880">
        <v>288</v>
      </c>
      <c r="O880" t="s">
        <v>75</v>
      </c>
      <c r="P880" t="s">
        <v>309</v>
      </c>
      <c r="Q880" t="s">
        <v>310</v>
      </c>
      <c r="R880" t="s">
        <v>78</v>
      </c>
      <c r="S880" t="s">
        <v>125</v>
      </c>
      <c r="T880" t="s">
        <v>311</v>
      </c>
      <c r="U880" t="s">
        <v>311</v>
      </c>
      <c r="V880" t="s">
        <v>267</v>
      </c>
      <c r="W880" t="s">
        <v>267</v>
      </c>
      <c r="X880" t="s">
        <v>268</v>
      </c>
      <c r="Y880" t="s">
        <v>268</v>
      </c>
      <c r="Z880" t="s">
        <v>83</v>
      </c>
      <c r="AA880" t="s">
        <v>84</v>
      </c>
      <c r="AB880" t="s">
        <v>84</v>
      </c>
      <c r="AC880" t="s">
        <v>86</v>
      </c>
      <c r="AD880" t="s">
        <v>86</v>
      </c>
      <c r="AE880" t="s">
        <v>310</v>
      </c>
      <c r="AF880" t="s">
        <v>312</v>
      </c>
      <c r="AG880" t="s">
        <v>78</v>
      </c>
      <c r="AH880" t="s">
        <v>78</v>
      </c>
      <c r="AI880" t="s">
        <v>313</v>
      </c>
      <c r="AJ880" t="s">
        <v>278</v>
      </c>
      <c r="AK880" t="s">
        <v>314</v>
      </c>
      <c r="AL880" t="s">
        <v>91</v>
      </c>
      <c r="AM880" t="s">
        <v>86</v>
      </c>
      <c r="AN880" t="s">
        <v>310</v>
      </c>
      <c r="AO880" t="s">
        <v>312</v>
      </c>
      <c r="AP880" t="s">
        <v>78</v>
      </c>
      <c r="AQ880" t="s">
        <v>78</v>
      </c>
      <c r="AR880" t="s">
        <v>313</v>
      </c>
      <c r="AS880" t="s">
        <v>278</v>
      </c>
      <c r="AT880" t="s">
        <v>314</v>
      </c>
      <c r="AU880" t="s">
        <v>91</v>
      </c>
      <c r="AV880">
        <v>59277.79</v>
      </c>
      <c r="AW880">
        <v>0</v>
      </c>
      <c r="AX880">
        <v>55399.8</v>
      </c>
      <c r="AY880">
        <v>0</v>
      </c>
      <c r="AZ880">
        <v>0</v>
      </c>
      <c r="BA880">
        <v>3877.99</v>
      </c>
      <c r="BB880" t="s">
        <v>92</v>
      </c>
      <c r="BC880" s="1">
        <v>42806</v>
      </c>
      <c r="BD880" s="1">
        <v>42806</v>
      </c>
      <c r="BE880" t="s">
        <v>125</v>
      </c>
      <c r="BF880" t="s">
        <v>78</v>
      </c>
      <c r="BG880" t="s">
        <v>78</v>
      </c>
      <c r="BH880">
        <v>16384</v>
      </c>
      <c r="BI880">
        <v>0</v>
      </c>
      <c r="BJ880" t="s">
        <v>94</v>
      </c>
      <c r="BK880" t="s">
        <v>943</v>
      </c>
      <c r="BL880" t="s">
        <v>944</v>
      </c>
      <c r="BM880">
        <v>4</v>
      </c>
      <c r="BN880" t="s">
        <v>97</v>
      </c>
      <c r="BO880">
        <v>1</v>
      </c>
      <c r="BP880">
        <v>4</v>
      </c>
      <c r="BQ880">
        <v>13849.95</v>
      </c>
      <c r="BR880">
        <v>55399.8</v>
      </c>
      <c r="BS880" t="s">
        <v>98</v>
      </c>
      <c r="BT880">
        <v>0</v>
      </c>
      <c r="BU880">
        <v>0</v>
      </c>
      <c r="BV880">
        <v>0</v>
      </c>
      <c r="BW880">
        <v>6921.88</v>
      </c>
      <c r="BX880">
        <v>27687.52</v>
      </c>
      <c r="BY880">
        <v>27712.28</v>
      </c>
      <c r="BZ880">
        <v>50.02234665107094</v>
      </c>
      <c r="CA880" t="s">
        <v>99</v>
      </c>
      <c r="CB880" t="s">
        <v>78</v>
      </c>
    </row>
    <row r="881" spans="1:80" x14ac:dyDescent="0.25">
      <c r="A881" t="s">
        <v>1402</v>
      </c>
      <c r="B881" t="s">
        <v>202</v>
      </c>
      <c r="C881">
        <f>YEAR(Table_cherry_TWO_View_VY_SOP_Detail[[#This Row],[Document_Date]])</f>
        <v>2017</v>
      </c>
      <c r="D881">
        <f>MONTH(Table_cherry_TWO_View_VY_SOP_Detail[[#This Row],[Document_Date]])</f>
        <v>3</v>
      </c>
      <c r="E881" t="str">
        <f>TEXT(Table_cherry_TWO_View_VY_SOP_Detail[[#This Row],[Document_Date]], "yyyy-MMM")</f>
        <v>2017-Mar</v>
      </c>
      <c r="F881" s="3">
        <f>WEEKDAY(Table_cherry_TWO_View_VY_SOP_Detail[[#This Row],[Document_Date]])</f>
        <v>2</v>
      </c>
      <c r="G881">
        <f>WEEKNUM(Table_cherry_TWO_View_VY_SOP_Detail[[#This Row],[Document_Date]])</f>
        <v>11</v>
      </c>
      <c r="H881">
        <f ca="1">_xlfn.DAYS(Table_cherry_TWO_View_VY_SOP_Detail[[#This Row],[Due_Date]], Table_cherry_TWO_View_VY_SOP_Detail[[#This Row],[Today]])</f>
        <v>1298</v>
      </c>
      <c r="I881" s="2">
        <f t="shared" ca="1" si="13"/>
        <v>41539</v>
      </c>
      <c r="J881" s="1">
        <v>42807</v>
      </c>
      <c r="K881" s="1">
        <v>42807</v>
      </c>
      <c r="L881" s="1">
        <v>42807</v>
      </c>
      <c r="M881" s="1">
        <v>42837</v>
      </c>
      <c r="N881">
        <v>289</v>
      </c>
      <c r="O881" t="s">
        <v>75</v>
      </c>
      <c r="P881" t="s">
        <v>316</v>
      </c>
      <c r="Q881" t="s">
        <v>317</v>
      </c>
      <c r="R881" t="s">
        <v>78</v>
      </c>
      <c r="S881" t="s">
        <v>125</v>
      </c>
      <c r="T881" t="s">
        <v>80</v>
      </c>
      <c r="U881" t="s">
        <v>80</v>
      </c>
      <c r="V881" t="s">
        <v>318</v>
      </c>
      <c r="W881" t="s">
        <v>318</v>
      </c>
      <c r="X881" t="s">
        <v>319</v>
      </c>
      <c r="Y881" t="s">
        <v>319</v>
      </c>
      <c r="Z881" t="s">
        <v>83</v>
      </c>
      <c r="AA881" t="s">
        <v>84</v>
      </c>
      <c r="AB881" t="s">
        <v>84</v>
      </c>
      <c r="AC881" t="s">
        <v>85</v>
      </c>
      <c r="AD881" t="s">
        <v>86</v>
      </c>
      <c r="AE881" t="s">
        <v>317</v>
      </c>
      <c r="AF881" t="s">
        <v>320</v>
      </c>
      <c r="AG881" t="s">
        <v>78</v>
      </c>
      <c r="AH881" t="s">
        <v>78</v>
      </c>
      <c r="AI881" t="s">
        <v>321</v>
      </c>
      <c r="AJ881" t="s">
        <v>322</v>
      </c>
      <c r="AK881" t="s">
        <v>323</v>
      </c>
      <c r="AL881" t="s">
        <v>124</v>
      </c>
      <c r="AM881" t="s">
        <v>86</v>
      </c>
      <c r="AN881" t="s">
        <v>317</v>
      </c>
      <c r="AO881" t="s">
        <v>320</v>
      </c>
      <c r="AP881" t="s">
        <v>78</v>
      </c>
      <c r="AQ881" t="s">
        <v>78</v>
      </c>
      <c r="AR881" t="s">
        <v>321</v>
      </c>
      <c r="AS881" t="s">
        <v>322</v>
      </c>
      <c r="AT881" t="s">
        <v>323</v>
      </c>
      <c r="AU881" t="s">
        <v>124</v>
      </c>
      <c r="AV881">
        <v>352.94</v>
      </c>
      <c r="AW881">
        <v>0</v>
      </c>
      <c r="AX881">
        <v>329.85</v>
      </c>
      <c r="AY881">
        <v>0</v>
      </c>
      <c r="AZ881">
        <v>0</v>
      </c>
      <c r="BA881">
        <v>23.09</v>
      </c>
      <c r="BB881" t="s">
        <v>92</v>
      </c>
      <c r="BC881" s="1">
        <v>42807</v>
      </c>
      <c r="BD881" s="1">
        <v>42807</v>
      </c>
      <c r="BE881" t="s">
        <v>125</v>
      </c>
      <c r="BF881" t="s">
        <v>78</v>
      </c>
      <c r="BG881" t="s">
        <v>78</v>
      </c>
      <c r="BH881">
        <v>16384</v>
      </c>
      <c r="BI881">
        <v>0</v>
      </c>
      <c r="BJ881" t="s">
        <v>94</v>
      </c>
      <c r="BK881" t="s">
        <v>138</v>
      </c>
      <c r="BL881" t="s">
        <v>139</v>
      </c>
      <c r="BM881">
        <v>3</v>
      </c>
      <c r="BN881" t="s">
        <v>97</v>
      </c>
      <c r="BO881">
        <v>1</v>
      </c>
      <c r="BP881">
        <v>3</v>
      </c>
      <c r="BQ881">
        <v>109.95</v>
      </c>
      <c r="BR881">
        <v>329.85</v>
      </c>
      <c r="BS881" t="s">
        <v>98</v>
      </c>
      <c r="BT881">
        <v>0</v>
      </c>
      <c r="BU881">
        <v>0</v>
      </c>
      <c r="BV881">
        <v>0</v>
      </c>
      <c r="BW881">
        <v>50.25</v>
      </c>
      <c r="BX881">
        <v>150.75</v>
      </c>
      <c r="BY881">
        <v>179.1</v>
      </c>
      <c r="BZ881">
        <v>54.297407912687589</v>
      </c>
      <c r="CA881" t="s">
        <v>99</v>
      </c>
      <c r="CB881" t="s">
        <v>78</v>
      </c>
    </row>
    <row r="882" spans="1:80" x14ac:dyDescent="0.25">
      <c r="A882" t="s">
        <v>1403</v>
      </c>
      <c r="B882" t="s">
        <v>202</v>
      </c>
      <c r="C882">
        <f>YEAR(Table_cherry_TWO_View_VY_SOP_Detail[[#This Row],[Document_Date]])</f>
        <v>2017</v>
      </c>
      <c r="D882">
        <f>MONTH(Table_cherry_TWO_View_VY_SOP_Detail[[#This Row],[Document_Date]])</f>
        <v>3</v>
      </c>
      <c r="E882" t="str">
        <f>TEXT(Table_cherry_TWO_View_VY_SOP_Detail[[#This Row],[Document_Date]], "yyyy-MMM")</f>
        <v>2017-Mar</v>
      </c>
      <c r="F882" s="3">
        <f>WEEKDAY(Table_cherry_TWO_View_VY_SOP_Detail[[#This Row],[Document_Date]])</f>
        <v>3</v>
      </c>
      <c r="G882">
        <f>WEEKNUM(Table_cherry_TWO_View_VY_SOP_Detail[[#This Row],[Document_Date]])</f>
        <v>11</v>
      </c>
      <c r="H882">
        <f ca="1">_xlfn.DAYS(Table_cherry_TWO_View_VY_SOP_Detail[[#This Row],[Due_Date]], Table_cherry_TWO_View_VY_SOP_Detail[[#This Row],[Today]])</f>
        <v>1299</v>
      </c>
      <c r="I882" s="2">
        <f t="shared" ca="1" si="13"/>
        <v>41539</v>
      </c>
      <c r="J882" s="1">
        <v>42808</v>
      </c>
      <c r="K882" s="1">
        <v>42808</v>
      </c>
      <c r="L882" s="1">
        <v>42808</v>
      </c>
      <c r="M882" s="1">
        <v>42838</v>
      </c>
      <c r="N882">
        <v>290</v>
      </c>
      <c r="O882" t="s">
        <v>75</v>
      </c>
      <c r="P882" t="s">
        <v>142</v>
      </c>
      <c r="Q882" t="s">
        <v>143</v>
      </c>
      <c r="R882" t="s">
        <v>78</v>
      </c>
      <c r="S882" t="s">
        <v>125</v>
      </c>
      <c r="T882" t="s">
        <v>80</v>
      </c>
      <c r="U882" t="s">
        <v>80</v>
      </c>
      <c r="V882" t="s">
        <v>104</v>
      </c>
      <c r="W882" t="s">
        <v>104</v>
      </c>
      <c r="X882" t="s">
        <v>105</v>
      </c>
      <c r="Y882" t="s">
        <v>105</v>
      </c>
      <c r="Z882" t="s">
        <v>83</v>
      </c>
      <c r="AA882" t="s">
        <v>145</v>
      </c>
      <c r="AB882" t="s">
        <v>145</v>
      </c>
      <c r="AC882" t="s">
        <v>86</v>
      </c>
      <c r="AD882" t="s">
        <v>80</v>
      </c>
      <c r="AE882" t="s">
        <v>143</v>
      </c>
      <c r="AF882" t="s">
        <v>146</v>
      </c>
      <c r="AG882" t="s">
        <v>78</v>
      </c>
      <c r="AH882" t="s">
        <v>78</v>
      </c>
      <c r="AI882" t="s">
        <v>147</v>
      </c>
      <c r="AJ882" t="s">
        <v>148</v>
      </c>
      <c r="AK882" t="s">
        <v>149</v>
      </c>
      <c r="AL882" t="s">
        <v>91</v>
      </c>
      <c r="AM882" t="s">
        <v>80</v>
      </c>
      <c r="AN882" t="s">
        <v>143</v>
      </c>
      <c r="AO882" t="s">
        <v>146</v>
      </c>
      <c r="AP882" t="s">
        <v>78</v>
      </c>
      <c r="AQ882" t="s">
        <v>78</v>
      </c>
      <c r="AR882" t="s">
        <v>147</v>
      </c>
      <c r="AS882" t="s">
        <v>148</v>
      </c>
      <c r="AT882" t="s">
        <v>149</v>
      </c>
      <c r="AU882" t="s">
        <v>91</v>
      </c>
      <c r="AV882">
        <v>127.77</v>
      </c>
      <c r="AW882">
        <v>0</v>
      </c>
      <c r="AX882">
        <v>119.4</v>
      </c>
      <c r="AY882">
        <v>0</v>
      </c>
      <c r="AZ882">
        <v>0</v>
      </c>
      <c r="BA882">
        <v>8.3699999999999992</v>
      </c>
      <c r="BB882" t="s">
        <v>92</v>
      </c>
      <c r="BC882" s="1">
        <v>42808</v>
      </c>
      <c r="BD882" s="1">
        <v>42808</v>
      </c>
      <c r="BE882" t="s">
        <v>125</v>
      </c>
      <c r="BF882" t="s">
        <v>78</v>
      </c>
      <c r="BG882" t="s">
        <v>78</v>
      </c>
      <c r="BH882">
        <v>16384</v>
      </c>
      <c r="BI882">
        <v>0</v>
      </c>
      <c r="BJ882" t="s">
        <v>94</v>
      </c>
      <c r="BK882" t="s">
        <v>339</v>
      </c>
      <c r="BL882" t="s">
        <v>340</v>
      </c>
      <c r="BM882">
        <v>12</v>
      </c>
      <c r="BN882" t="s">
        <v>97</v>
      </c>
      <c r="BO882">
        <v>1</v>
      </c>
      <c r="BP882">
        <v>12</v>
      </c>
      <c r="BQ882">
        <v>9.9499999999999993</v>
      </c>
      <c r="BR882">
        <v>119.4</v>
      </c>
      <c r="BS882" t="s">
        <v>98</v>
      </c>
      <c r="BT882">
        <v>0</v>
      </c>
      <c r="BU882">
        <v>0</v>
      </c>
      <c r="BV882">
        <v>0</v>
      </c>
      <c r="BW882">
        <v>4.55</v>
      </c>
      <c r="BX882">
        <v>54.6</v>
      </c>
      <c r="BY882">
        <v>64.8</v>
      </c>
      <c r="BZ882">
        <v>54.2713567839196</v>
      </c>
      <c r="CA882" t="s">
        <v>99</v>
      </c>
      <c r="CB882" t="s">
        <v>78</v>
      </c>
    </row>
    <row r="883" spans="1:80" x14ac:dyDescent="0.25">
      <c r="A883" t="s">
        <v>1404</v>
      </c>
      <c r="B883" t="s">
        <v>202</v>
      </c>
      <c r="C883">
        <f>YEAR(Table_cherry_TWO_View_VY_SOP_Detail[[#This Row],[Document_Date]])</f>
        <v>2017</v>
      </c>
      <c r="D883">
        <f>MONTH(Table_cherry_TWO_View_VY_SOP_Detail[[#This Row],[Document_Date]])</f>
        <v>3</v>
      </c>
      <c r="E883" t="str">
        <f>TEXT(Table_cherry_TWO_View_VY_SOP_Detail[[#This Row],[Document_Date]], "yyyy-MMM")</f>
        <v>2017-Mar</v>
      </c>
      <c r="F883" s="3">
        <f>WEEKDAY(Table_cherry_TWO_View_VY_SOP_Detail[[#This Row],[Document_Date]])</f>
        <v>3</v>
      </c>
      <c r="G883">
        <f>WEEKNUM(Table_cherry_TWO_View_VY_SOP_Detail[[#This Row],[Document_Date]])</f>
        <v>11</v>
      </c>
      <c r="H883">
        <f ca="1">_xlfn.DAYS(Table_cherry_TWO_View_VY_SOP_Detail[[#This Row],[Due_Date]], Table_cherry_TWO_View_VY_SOP_Detail[[#This Row],[Today]])</f>
        <v>1299</v>
      </c>
      <c r="I883" s="2">
        <f t="shared" ca="1" si="13"/>
        <v>41539</v>
      </c>
      <c r="J883" s="1">
        <v>42808</v>
      </c>
      <c r="K883" s="1">
        <v>42808</v>
      </c>
      <c r="L883" s="1">
        <v>42808</v>
      </c>
      <c r="M883" s="1">
        <v>42838</v>
      </c>
      <c r="N883">
        <v>291</v>
      </c>
      <c r="O883" t="s">
        <v>75</v>
      </c>
      <c r="P883" t="s">
        <v>142</v>
      </c>
      <c r="Q883" t="s">
        <v>143</v>
      </c>
      <c r="R883" t="s">
        <v>78</v>
      </c>
      <c r="S883" t="s">
        <v>125</v>
      </c>
      <c r="T883" t="s">
        <v>80</v>
      </c>
      <c r="U883" t="s">
        <v>80</v>
      </c>
      <c r="V883" t="s">
        <v>104</v>
      </c>
      <c r="W883" t="s">
        <v>104</v>
      </c>
      <c r="X883" t="s">
        <v>105</v>
      </c>
      <c r="Y883" t="s">
        <v>105</v>
      </c>
      <c r="Z883" t="s">
        <v>83</v>
      </c>
      <c r="AA883" t="s">
        <v>145</v>
      </c>
      <c r="AB883" t="s">
        <v>145</v>
      </c>
      <c r="AC883" t="s">
        <v>86</v>
      </c>
      <c r="AD883" t="s">
        <v>80</v>
      </c>
      <c r="AE883" t="s">
        <v>143</v>
      </c>
      <c r="AF883" t="s">
        <v>146</v>
      </c>
      <c r="AG883" t="s">
        <v>78</v>
      </c>
      <c r="AH883" t="s">
        <v>78</v>
      </c>
      <c r="AI883" t="s">
        <v>147</v>
      </c>
      <c r="AJ883" t="s">
        <v>148</v>
      </c>
      <c r="AK883" t="s">
        <v>149</v>
      </c>
      <c r="AL883" t="s">
        <v>91</v>
      </c>
      <c r="AM883" t="s">
        <v>80</v>
      </c>
      <c r="AN883" t="s">
        <v>143</v>
      </c>
      <c r="AO883" t="s">
        <v>146</v>
      </c>
      <c r="AP883" t="s">
        <v>78</v>
      </c>
      <c r="AQ883" t="s">
        <v>78</v>
      </c>
      <c r="AR883" t="s">
        <v>147</v>
      </c>
      <c r="AS883" t="s">
        <v>148</v>
      </c>
      <c r="AT883" t="s">
        <v>149</v>
      </c>
      <c r="AU883" t="s">
        <v>91</v>
      </c>
      <c r="AV883">
        <v>383.29</v>
      </c>
      <c r="AW883">
        <v>0</v>
      </c>
      <c r="AX883">
        <v>358.2</v>
      </c>
      <c r="AY883">
        <v>0</v>
      </c>
      <c r="AZ883">
        <v>0</v>
      </c>
      <c r="BA883">
        <v>25.09</v>
      </c>
      <c r="BB883" t="s">
        <v>92</v>
      </c>
      <c r="BC883" s="1">
        <v>42808</v>
      </c>
      <c r="BD883" s="1">
        <v>42808</v>
      </c>
      <c r="BE883" t="s">
        <v>125</v>
      </c>
      <c r="BF883" t="s">
        <v>78</v>
      </c>
      <c r="BG883" t="s">
        <v>78</v>
      </c>
      <c r="BH883">
        <v>16384</v>
      </c>
      <c r="BI883">
        <v>0</v>
      </c>
      <c r="BJ883" t="s">
        <v>94</v>
      </c>
      <c r="BK883" t="s">
        <v>306</v>
      </c>
      <c r="BL883" t="s">
        <v>307</v>
      </c>
      <c r="BM883">
        <v>36</v>
      </c>
      <c r="BN883" t="s">
        <v>97</v>
      </c>
      <c r="BO883">
        <v>1</v>
      </c>
      <c r="BP883">
        <v>36</v>
      </c>
      <c r="BQ883">
        <v>9.9499999999999993</v>
      </c>
      <c r="BR883">
        <v>358.2</v>
      </c>
      <c r="BS883" t="s">
        <v>98</v>
      </c>
      <c r="BT883">
        <v>0</v>
      </c>
      <c r="BU883">
        <v>0</v>
      </c>
      <c r="BV883">
        <v>0</v>
      </c>
      <c r="BW883">
        <v>4.55</v>
      </c>
      <c r="BX883">
        <v>163.80000000000001</v>
      </c>
      <c r="BY883">
        <v>194.4</v>
      </c>
      <c r="BZ883">
        <v>54.2713567839196</v>
      </c>
      <c r="CA883" t="s">
        <v>99</v>
      </c>
      <c r="CB883" t="s">
        <v>78</v>
      </c>
    </row>
    <row r="884" spans="1:80" x14ac:dyDescent="0.25">
      <c r="A884" t="s">
        <v>1405</v>
      </c>
      <c r="B884" t="s">
        <v>202</v>
      </c>
      <c r="C884">
        <f>YEAR(Table_cherry_TWO_View_VY_SOP_Detail[[#This Row],[Document_Date]])</f>
        <v>2017</v>
      </c>
      <c r="D884">
        <f>MONTH(Table_cherry_TWO_View_VY_SOP_Detail[[#This Row],[Document_Date]])</f>
        <v>3</v>
      </c>
      <c r="E884" t="str">
        <f>TEXT(Table_cherry_TWO_View_VY_SOP_Detail[[#This Row],[Document_Date]], "yyyy-MMM")</f>
        <v>2017-Mar</v>
      </c>
      <c r="F884" s="3">
        <f>WEEKDAY(Table_cherry_TWO_View_VY_SOP_Detail[[#This Row],[Document_Date]])</f>
        <v>4</v>
      </c>
      <c r="G884">
        <f>WEEKNUM(Table_cherry_TWO_View_VY_SOP_Detail[[#This Row],[Document_Date]])</f>
        <v>11</v>
      </c>
      <c r="H884">
        <f ca="1">_xlfn.DAYS(Table_cherry_TWO_View_VY_SOP_Detail[[#This Row],[Due_Date]], Table_cherry_TWO_View_VY_SOP_Detail[[#This Row],[Today]])</f>
        <v>1300</v>
      </c>
      <c r="I884" s="2">
        <f t="shared" ca="1" si="13"/>
        <v>41539</v>
      </c>
      <c r="J884" s="1">
        <v>42809</v>
      </c>
      <c r="K884" s="1">
        <v>42809</v>
      </c>
      <c r="L884" s="1">
        <v>42809</v>
      </c>
      <c r="M884" s="1">
        <v>42839</v>
      </c>
      <c r="N884">
        <v>292</v>
      </c>
      <c r="O884" t="s">
        <v>75</v>
      </c>
      <c r="P884" t="s">
        <v>309</v>
      </c>
      <c r="Q884" t="s">
        <v>310</v>
      </c>
      <c r="R884" t="s">
        <v>78</v>
      </c>
      <c r="S884" t="s">
        <v>125</v>
      </c>
      <c r="T884" t="s">
        <v>80</v>
      </c>
      <c r="U884" t="s">
        <v>80</v>
      </c>
      <c r="V884" t="s">
        <v>267</v>
      </c>
      <c r="W884" t="s">
        <v>267</v>
      </c>
      <c r="X884" t="s">
        <v>268</v>
      </c>
      <c r="Y884" t="s">
        <v>268</v>
      </c>
      <c r="Z884" t="s">
        <v>83</v>
      </c>
      <c r="AA884" t="s">
        <v>84</v>
      </c>
      <c r="AB884" t="s">
        <v>84</v>
      </c>
      <c r="AC884" t="s">
        <v>86</v>
      </c>
      <c r="AD884" t="s">
        <v>86</v>
      </c>
      <c r="AE884" t="s">
        <v>310</v>
      </c>
      <c r="AF884" t="s">
        <v>312</v>
      </c>
      <c r="AG884" t="s">
        <v>78</v>
      </c>
      <c r="AH884" t="s">
        <v>78</v>
      </c>
      <c r="AI884" t="s">
        <v>313</v>
      </c>
      <c r="AJ884" t="s">
        <v>278</v>
      </c>
      <c r="AK884" t="s">
        <v>314</v>
      </c>
      <c r="AL884" t="s">
        <v>91</v>
      </c>
      <c r="AM884" t="s">
        <v>86</v>
      </c>
      <c r="AN884" t="s">
        <v>310</v>
      </c>
      <c r="AO884" t="s">
        <v>312</v>
      </c>
      <c r="AP884" t="s">
        <v>78</v>
      </c>
      <c r="AQ884" t="s">
        <v>78</v>
      </c>
      <c r="AR884" t="s">
        <v>313</v>
      </c>
      <c r="AS884" t="s">
        <v>278</v>
      </c>
      <c r="AT884" t="s">
        <v>314</v>
      </c>
      <c r="AU884" t="s">
        <v>91</v>
      </c>
      <c r="AV884">
        <v>42.59</v>
      </c>
      <c r="AW884">
        <v>0</v>
      </c>
      <c r="AX884">
        <v>39.799999999999997</v>
      </c>
      <c r="AY884">
        <v>0</v>
      </c>
      <c r="AZ884">
        <v>0</v>
      </c>
      <c r="BA884">
        <v>2.79</v>
      </c>
      <c r="BB884" t="s">
        <v>92</v>
      </c>
      <c r="BC884" s="1">
        <v>42809</v>
      </c>
      <c r="BD884" s="1">
        <v>42809</v>
      </c>
      <c r="BE884" t="s">
        <v>125</v>
      </c>
      <c r="BF884" t="s">
        <v>78</v>
      </c>
      <c r="BG884" t="s">
        <v>78</v>
      </c>
      <c r="BH884">
        <v>16384</v>
      </c>
      <c r="BI884">
        <v>0</v>
      </c>
      <c r="BJ884" t="s">
        <v>94</v>
      </c>
      <c r="BK884" t="s">
        <v>253</v>
      </c>
      <c r="BL884" t="s">
        <v>254</v>
      </c>
      <c r="BM884">
        <v>4</v>
      </c>
      <c r="BN884" t="s">
        <v>97</v>
      </c>
      <c r="BO884">
        <v>1</v>
      </c>
      <c r="BP884">
        <v>4</v>
      </c>
      <c r="BQ884">
        <v>9.9499999999999993</v>
      </c>
      <c r="BR884">
        <v>39.799999999999997</v>
      </c>
      <c r="BS884" t="s">
        <v>98</v>
      </c>
      <c r="BT884">
        <v>0</v>
      </c>
      <c r="BU884">
        <v>0</v>
      </c>
      <c r="BV884">
        <v>0</v>
      </c>
      <c r="BW884">
        <v>3.29</v>
      </c>
      <c r="BX884">
        <v>13.16</v>
      </c>
      <c r="BY884">
        <v>26.64</v>
      </c>
      <c r="BZ884">
        <v>66.934673366834176</v>
      </c>
      <c r="CA884" t="s">
        <v>99</v>
      </c>
      <c r="CB884" t="s">
        <v>78</v>
      </c>
    </row>
    <row r="885" spans="1:80" x14ac:dyDescent="0.25">
      <c r="A885" t="s">
        <v>1406</v>
      </c>
      <c r="B885" t="s">
        <v>202</v>
      </c>
      <c r="C885">
        <f>YEAR(Table_cherry_TWO_View_VY_SOP_Detail[[#This Row],[Document_Date]])</f>
        <v>2017</v>
      </c>
      <c r="D885">
        <f>MONTH(Table_cherry_TWO_View_VY_SOP_Detail[[#This Row],[Document_Date]])</f>
        <v>3</v>
      </c>
      <c r="E885" t="str">
        <f>TEXT(Table_cherry_TWO_View_VY_SOP_Detail[[#This Row],[Document_Date]], "yyyy-MMM")</f>
        <v>2017-Mar</v>
      </c>
      <c r="F885" s="3">
        <f>WEEKDAY(Table_cherry_TWO_View_VY_SOP_Detail[[#This Row],[Document_Date]])</f>
        <v>5</v>
      </c>
      <c r="G885">
        <f>WEEKNUM(Table_cherry_TWO_View_VY_SOP_Detail[[#This Row],[Document_Date]])</f>
        <v>11</v>
      </c>
      <c r="H885">
        <f ca="1">_xlfn.DAYS(Table_cherry_TWO_View_VY_SOP_Detail[[#This Row],[Due_Date]], Table_cherry_TWO_View_VY_SOP_Detail[[#This Row],[Today]])</f>
        <v>1301</v>
      </c>
      <c r="I885" s="2">
        <f t="shared" ca="1" si="13"/>
        <v>41539</v>
      </c>
      <c r="J885" s="1">
        <v>42810</v>
      </c>
      <c r="K885" s="1">
        <v>42810</v>
      </c>
      <c r="L885" s="1">
        <v>42810</v>
      </c>
      <c r="M885" s="1">
        <v>42840</v>
      </c>
      <c r="N885">
        <v>293</v>
      </c>
      <c r="O885" t="s">
        <v>75</v>
      </c>
      <c r="P885" t="s">
        <v>248</v>
      </c>
      <c r="Q885" t="s">
        <v>249</v>
      </c>
      <c r="R885" t="s">
        <v>78</v>
      </c>
      <c r="S885" t="s">
        <v>125</v>
      </c>
      <c r="T885" t="s">
        <v>311</v>
      </c>
      <c r="U885" t="s">
        <v>311</v>
      </c>
      <c r="V885" t="s">
        <v>104</v>
      </c>
      <c r="W885" t="s">
        <v>104</v>
      </c>
      <c r="X885" t="s">
        <v>105</v>
      </c>
      <c r="Y885" t="s">
        <v>105</v>
      </c>
      <c r="Z885" t="s">
        <v>83</v>
      </c>
      <c r="AA885" t="s">
        <v>84</v>
      </c>
      <c r="AB885" t="s">
        <v>84</v>
      </c>
      <c r="AC885" t="s">
        <v>85</v>
      </c>
      <c r="AD885" t="s">
        <v>86</v>
      </c>
      <c r="AE885" t="s">
        <v>249</v>
      </c>
      <c r="AF885" t="s">
        <v>251</v>
      </c>
      <c r="AG885" t="s">
        <v>78</v>
      </c>
      <c r="AH885" t="s">
        <v>78</v>
      </c>
      <c r="AI885" t="s">
        <v>147</v>
      </c>
      <c r="AJ885" t="s">
        <v>148</v>
      </c>
      <c r="AK885" t="s">
        <v>252</v>
      </c>
      <c r="AL885" t="s">
        <v>91</v>
      </c>
      <c r="AM885" t="s">
        <v>86</v>
      </c>
      <c r="AN885" t="s">
        <v>249</v>
      </c>
      <c r="AO885" t="s">
        <v>251</v>
      </c>
      <c r="AP885" t="s">
        <v>78</v>
      </c>
      <c r="AQ885" t="s">
        <v>78</v>
      </c>
      <c r="AR885" t="s">
        <v>147</v>
      </c>
      <c r="AS885" t="s">
        <v>148</v>
      </c>
      <c r="AT885" t="s">
        <v>252</v>
      </c>
      <c r="AU885" t="s">
        <v>91</v>
      </c>
      <c r="AV885">
        <v>256.7</v>
      </c>
      <c r="AW885">
        <v>0</v>
      </c>
      <c r="AX885">
        <v>239.9</v>
      </c>
      <c r="AY885">
        <v>0</v>
      </c>
      <c r="AZ885">
        <v>0</v>
      </c>
      <c r="BA885">
        <v>16.8</v>
      </c>
      <c r="BB885" t="s">
        <v>92</v>
      </c>
      <c r="BC885" s="1">
        <v>42810</v>
      </c>
      <c r="BD885" s="1">
        <v>42810</v>
      </c>
      <c r="BE885" t="s">
        <v>125</v>
      </c>
      <c r="BF885" t="s">
        <v>78</v>
      </c>
      <c r="BG885" t="s">
        <v>78</v>
      </c>
      <c r="BH885">
        <v>16384</v>
      </c>
      <c r="BI885">
        <v>0</v>
      </c>
      <c r="BJ885" t="s">
        <v>94</v>
      </c>
      <c r="BK885" t="s">
        <v>867</v>
      </c>
      <c r="BL885" t="s">
        <v>868</v>
      </c>
      <c r="BM885">
        <v>2</v>
      </c>
      <c r="BN885" t="s">
        <v>97</v>
      </c>
      <c r="BO885">
        <v>1</v>
      </c>
      <c r="BP885">
        <v>2</v>
      </c>
      <c r="BQ885">
        <v>119.95</v>
      </c>
      <c r="BR885">
        <v>239.9</v>
      </c>
      <c r="BS885" t="s">
        <v>98</v>
      </c>
      <c r="BT885">
        <v>0</v>
      </c>
      <c r="BU885">
        <v>0</v>
      </c>
      <c r="BV885">
        <v>0</v>
      </c>
      <c r="BW885">
        <v>27.98</v>
      </c>
      <c r="BX885">
        <v>55.96</v>
      </c>
      <c r="BY885">
        <v>183.94</v>
      </c>
      <c r="BZ885">
        <v>76.673614005835759</v>
      </c>
      <c r="CA885" t="s">
        <v>99</v>
      </c>
      <c r="CB885" t="s">
        <v>78</v>
      </c>
    </row>
    <row r="886" spans="1:80" x14ac:dyDescent="0.25">
      <c r="A886" t="s">
        <v>1407</v>
      </c>
      <c r="B886" t="s">
        <v>202</v>
      </c>
      <c r="C886">
        <f>YEAR(Table_cherry_TWO_View_VY_SOP_Detail[[#This Row],[Document_Date]])</f>
        <v>2017</v>
      </c>
      <c r="D886">
        <f>MONTH(Table_cherry_TWO_View_VY_SOP_Detail[[#This Row],[Document_Date]])</f>
        <v>3</v>
      </c>
      <c r="E886" t="str">
        <f>TEXT(Table_cherry_TWO_View_VY_SOP_Detail[[#This Row],[Document_Date]], "yyyy-MMM")</f>
        <v>2017-Mar</v>
      </c>
      <c r="F886" s="3">
        <f>WEEKDAY(Table_cherry_TWO_View_VY_SOP_Detail[[#This Row],[Document_Date]])</f>
        <v>6</v>
      </c>
      <c r="G886">
        <f>WEEKNUM(Table_cherry_TWO_View_VY_SOP_Detail[[#This Row],[Document_Date]])</f>
        <v>11</v>
      </c>
      <c r="H886">
        <f ca="1">_xlfn.DAYS(Table_cherry_TWO_View_VY_SOP_Detail[[#This Row],[Due_Date]], Table_cherry_TWO_View_VY_SOP_Detail[[#This Row],[Today]])</f>
        <v>1298</v>
      </c>
      <c r="I886" s="2">
        <f t="shared" ca="1" si="13"/>
        <v>41539</v>
      </c>
      <c r="J886" s="1">
        <v>42811</v>
      </c>
      <c r="K886" s="1">
        <v>42811</v>
      </c>
      <c r="L886" s="1">
        <v>42811</v>
      </c>
      <c r="M886" s="1">
        <v>42837</v>
      </c>
      <c r="N886">
        <v>294</v>
      </c>
      <c r="O886" t="s">
        <v>75</v>
      </c>
      <c r="P886" t="s">
        <v>256</v>
      </c>
      <c r="Q886" t="s">
        <v>257</v>
      </c>
      <c r="R886" t="s">
        <v>78</v>
      </c>
      <c r="S886" t="s">
        <v>125</v>
      </c>
      <c r="T886" t="s">
        <v>80</v>
      </c>
      <c r="U886" t="s">
        <v>80</v>
      </c>
      <c r="V886" t="s">
        <v>239</v>
      </c>
      <c r="W886" t="s">
        <v>239</v>
      </c>
      <c r="X886" t="s">
        <v>240</v>
      </c>
      <c r="Y886" t="s">
        <v>240</v>
      </c>
      <c r="Z886" t="s">
        <v>78</v>
      </c>
      <c r="AA886" t="s">
        <v>84</v>
      </c>
      <c r="AB886" t="s">
        <v>84</v>
      </c>
      <c r="AC886" t="s">
        <v>85</v>
      </c>
      <c r="AD886" t="s">
        <v>86</v>
      </c>
      <c r="AE886" t="s">
        <v>257</v>
      </c>
      <c r="AF886" t="s">
        <v>258</v>
      </c>
      <c r="AG886" t="s">
        <v>78</v>
      </c>
      <c r="AH886" t="s">
        <v>78</v>
      </c>
      <c r="AI886" t="s">
        <v>259</v>
      </c>
      <c r="AJ886" t="s">
        <v>260</v>
      </c>
      <c r="AK886" t="s">
        <v>261</v>
      </c>
      <c r="AL886" t="s">
        <v>124</v>
      </c>
      <c r="AM886" t="s">
        <v>86</v>
      </c>
      <c r="AN886" t="s">
        <v>257</v>
      </c>
      <c r="AO886" t="s">
        <v>258</v>
      </c>
      <c r="AP886" t="s">
        <v>78</v>
      </c>
      <c r="AQ886" t="s">
        <v>78</v>
      </c>
      <c r="AR886" t="s">
        <v>259</v>
      </c>
      <c r="AS886" t="s">
        <v>260</v>
      </c>
      <c r="AT886" t="s">
        <v>261</v>
      </c>
      <c r="AU886" t="s">
        <v>124</v>
      </c>
      <c r="AV886">
        <v>1176.47</v>
      </c>
      <c r="AW886">
        <v>0</v>
      </c>
      <c r="AX886">
        <v>1099.5</v>
      </c>
      <c r="AY886">
        <v>0</v>
      </c>
      <c r="AZ886">
        <v>0</v>
      </c>
      <c r="BA886">
        <v>76.97</v>
      </c>
      <c r="BB886" t="s">
        <v>92</v>
      </c>
      <c r="BC886" s="1">
        <v>42811</v>
      </c>
      <c r="BD886" s="1">
        <v>42811</v>
      </c>
      <c r="BE886" t="s">
        <v>125</v>
      </c>
      <c r="BF886" t="s">
        <v>78</v>
      </c>
      <c r="BG886" t="s">
        <v>78</v>
      </c>
      <c r="BH886">
        <v>16384</v>
      </c>
      <c r="BI886">
        <v>0</v>
      </c>
      <c r="BJ886" t="s">
        <v>94</v>
      </c>
      <c r="BK886" t="s">
        <v>138</v>
      </c>
      <c r="BL886" t="s">
        <v>139</v>
      </c>
      <c r="BM886">
        <v>10</v>
      </c>
      <c r="BN886" t="s">
        <v>97</v>
      </c>
      <c r="BO886">
        <v>1</v>
      </c>
      <c r="BP886">
        <v>10</v>
      </c>
      <c r="BQ886">
        <v>109.95</v>
      </c>
      <c r="BR886">
        <v>1099.5</v>
      </c>
      <c r="BS886" t="s">
        <v>98</v>
      </c>
      <c r="BT886">
        <v>0</v>
      </c>
      <c r="BU886">
        <v>0</v>
      </c>
      <c r="BV886">
        <v>0</v>
      </c>
      <c r="BW886">
        <v>50.25</v>
      </c>
      <c r="BX886">
        <v>502.5</v>
      </c>
      <c r="BY886">
        <v>597</v>
      </c>
      <c r="BZ886">
        <v>54.297407912687589</v>
      </c>
      <c r="CA886" t="s">
        <v>99</v>
      </c>
      <c r="CB886" t="s">
        <v>78</v>
      </c>
    </row>
    <row r="887" spans="1:80" x14ac:dyDescent="0.25">
      <c r="A887" t="s">
        <v>1408</v>
      </c>
      <c r="B887" t="s">
        <v>202</v>
      </c>
      <c r="C887">
        <f>YEAR(Table_cherry_TWO_View_VY_SOP_Detail[[#This Row],[Document_Date]])</f>
        <v>2017</v>
      </c>
      <c r="D887">
        <f>MONTH(Table_cherry_TWO_View_VY_SOP_Detail[[#This Row],[Document_Date]])</f>
        <v>3</v>
      </c>
      <c r="E887" t="str">
        <f>TEXT(Table_cherry_TWO_View_VY_SOP_Detail[[#This Row],[Document_Date]], "yyyy-MMM")</f>
        <v>2017-Mar</v>
      </c>
      <c r="F887" s="3">
        <f>WEEKDAY(Table_cherry_TWO_View_VY_SOP_Detail[[#This Row],[Document_Date]])</f>
        <v>6</v>
      </c>
      <c r="G887">
        <f>WEEKNUM(Table_cherry_TWO_View_VY_SOP_Detail[[#This Row],[Document_Date]])</f>
        <v>11</v>
      </c>
      <c r="H887">
        <f ca="1">_xlfn.DAYS(Table_cherry_TWO_View_VY_SOP_Detail[[#This Row],[Due_Date]], Table_cherry_TWO_View_VY_SOP_Detail[[#This Row],[Today]])</f>
        <v>1302</v>
      </c>
      <c r="I887" s="2">
        <f t="shared" ca="1" si="13"/>
        <v>41539</v>
      </c>
      <c r="J887" s="1">
        <v>42811</v>
      </c>
      <c r="K887" s="1">
        <v>42811</v>
      </c>
      <c r="L887" s="1">
        <v>42811</v>
      </c>
      <c r="M887" s="1">
        <v>42841</v>
      </c>
      <c r="N887">
        <v>295</v>
      </c>
      <c r="O887" t="s">
        <v>75</v>
      </c>
      <c r="P887" t="s">
        <v>265</v>
      </c>
      <c r="Q887" t="s">
        <v>266</v>
      </c>
      <c r="R887" t="s">
        <v>78</v>
      </c>
      <c r="S887" t="s">
        <v>125</v>
      </c>
      <c r="T887" t="s">
        <v>80</v>
      </c>
      <c r="U887" t="s">
        <v>80</v>
      </c>
      <c r="V887" t="s">
        <v>267</v>
      </c>
      <c r="W887" t="s">
        <v>267</v>
      </c>
      <c r="X887" t="s">
        <v>268</v>
      </c>
      <c r="Y887" t="s">
        <v>268</v>
      </c>
      <c r="Z887" t="s">
        <v>83</v>
      </c>
      <c r="AA887" t="s">
        <v>84</v>
      </c>
      <c r="AB887" t="s">
        <v>84</v>
      </c>
      <c r="AC887" t="s">
        <v>86</v>
      </c>
      <c r="AD887" t="s">
        <v>86</v>
      </c>
      <c r="AE887" t="s">
        <v>266</v>
      </c>
      <c r="AF887" t="s">
        <v>269</v>
      </c>
      <c r="AG887" t="s">
        <v>78</v>
      </c>
      <c r="AH887" t="s">
        <v>78</v>
      </c>
      <c r="AI887" t="s">
        <v>270</v>
      </c>
      <c r="AJ887" t="s">
        <v>271</v>
      </c>
      <c r="AK887" t="s">
        <v>272</v>
      </c>
      <c r="AL887" t="s">
        <v>91</v>
      </c>
      <c r="AM887" t="s">
        <v>86</v>
      </c>
      <c r="AN887" t="s">
        <v>266</v>
      </c>
      <c r="AO887" t="s">
        <v>269</v>
      </c>
      <c r="AP887" t="s">
        <v>78</v>
      </c>
      <c r="AQ887" t="s">
        <v>78</v>
      </c>
      <c r="AR887" t="s">
        <v>270</v>
      </c>
      <c r="AS887" t="s">
        <v>271</v>
      </c>
      <c r="AT887" t="s">
        <v>272</v>
      </c>
      <c r="AU887" t="s">
        <v>91</v>
      </c>
      <c r="AV887">
        <v>170.99</v>
      </c>
      <c r="AW887">
        <v>0</v>
      </c>
      <c r="AX887">
        <v>159.80000000000001</v>
      </c>
      <c r="AY887">
        <v>0</v>
      </c>
      <c r="AZ887">
        <v>0</v>
      </c>
      <c r="BA887">
        <v>11.19</v>
      </c>
      <c r="BB887" t="s">
        <v>92</v>
      </c>
      <c r="BC887" s="1">
        <v>42811</v>
      </c>
      <c r="BD887" s="1">
        <v>42811</v>
      </c>
      <c r="BE887" t="s">
        <v>125</v>
      </c>
      <c r="BF887" t="s">
        <v>78</v>
      </c>
      <c r="BG887" t="s">
        <v>78</v>
      </c>
      <c r="BH887">
        <v>16384</v>
      </c>
      <c r="BI887">
        <v>0</v>
      </c>
      <c r="BJ887" t="s">
        <v>94</v>
      </c>
      <c r="BK887" t="s">
        <v>713</v>
      </c>
      <c r="BL887" t="s">
        <v>714</v>
      </c>
      <c r="BM887">
        <v>4</v>
      </c>
      <c r="BN887" t="s">
        <v>97</v>
      </c>
      <c r="BO887">
        <v>1</v>
      </c>
      <c r="BP887">
        <v>4</v>
      </c>
      <c r="BQ887">
        <v>39.950000000000003</v>
      </c>
      <c r="BR887">
        <v>159.80000000000001</v>
      </c>
      <c r="BS887" t="s">
        <v>98</v>
      </c>
      <c r="BT887">
        <v>0</v>
      </c>
      <c r="BU887">
        <v>0</v>
      </c>
      <c r="BV887">
        <v>0</v>
      </c>
      <c r="BW887">
        <v>20.45</v>
      </c>
      <c r="BX887">
        <v>81.8</v>
      </c>
      <c r="BY887">
        <v>78</v>
      </c>
      <c r="BZ887">
        <v>48.811013767209012</v>
      </c>
      <c r="CA887" t="s">
        <v>99</v>
      </c>
      <c r="CB887" t="s">
        <v>78</v>
      </c>
    </row>
    <row r="888" spans="1:80" x14ac:dyDescent="0.25">
      <c r="A888" t="s">
        <v>1409</v>
      </c>
      <c r="B888" t="s">
        <v>202</v>
      </c>
      <c r="C888">
        <f>YEAR(Table_cherry_TWO_View_VY_SOP_Detail[[#This Row],[Document_Date]])</f>
        <v>2017</v>
      </c>
      <c r="D888">
        <f>MONTH(Table_cherry_TWO_View_VY_SOP_Detail[[#This Row],[Document_Date]])</f>
        <v>3</v>
      </c>
      <c r="E888" t="str">
        <f>TEXT(Table_cherry_TWO_View_VY_SOP_Detail[[#This Row],[Document_Date]], "yyyy-MMM")</f>
        <v>2017-Mar</v>
      </c>
      <c r="F888" s="3">
        <f>WEEKDAY(Table_cherry_TWO_View_VY_SOP_Detail[[#This Row],[Document_Date]])</f>
        <v>7</v>
      </c>
      <c r="G888">
        <f>WEEKNUM(Table_cherry_TWO_View_VY_SOP_Detail[[#This Row],[Document_Date]])</f>
        <v>11</v>
      </c>
      <c r="H888">
        <f ca="1">_xlfn.DAYS(Table_cherry_TWO_View_VY_SOP_Detail[[#This Row],[Due_Date]], Table_cherry_TWO_View_VY_SOP_Detail[[#This Row],[Today]])</f>
        <v>1303</v>
      </c>
      <c r="I888" s="2">
        <f t="shared" ca="1" si="13"/>
        <v>41539</v>
      </c>
      <c r="J888" s="1">
        <v>42812</v>
      </c>
      <c r="K888" s="1">
        <v>42812</v>
      </c>
      <c r="L888" s="1">
        <v>42812</v>
      </c>
      <c r="M888" s="1">
        <v>42842</v>
      </c>
      <c r="N888">
        <v>296</v>
      </c>
      <c r="O888" t="s">
        <v>75</v>
      </c>
      <c r="P888" t="s">
        <v>300</v>
      </c>
      <c r="Q888" t="s">
        <v>301</v>
      </c>
      <c r="R888" t="s">
        <v>78</v>
      </c>
      <c r="S888" t="s">
        <v>125</v>
      </c>
      <c r="T888" t="s">
        <v>80</v>
      </c>
      <c r="U888" t="s">
        <v>80</v>
      </c>
      <c r="V888" t="s">
        <v>131</v>
      </c>
      <c r="W888" t="s">
        <v>131</v>
      </c>
      <c r="X888" t="s">
        <v>132</v>
      </c>
      <c r="Y888" t="s">
        <v>132</v>
      </c>
      <c r="Z888" t="s">
        <v>83</v>
      </c>
      <c r="AA888" t="s">
        <v>84</v>
      </c>
      <c r="AB888" t="s">
        <v>84</v>
      </c>
      <c r="AC888" t="s">
        <v>86</v>
      </c>
      <c r="AD888" t="s">
        <v>302</v>
      </c>
      <c r="AE888" t="s">
        <v>301</v>
      </c>
      <c r="AF888" t="s">
        <v>303</v>
      </c>
      <c r="AG888" t="s">
        <v>78</v>
      </c>
      <c r="AH888" t="s">
        <v>78</v>
      </c>
      <c r="AI888" t="s">
        <v>304</v>
      </c>
      <c r="AJ888" t="s">
        <v>136</v>
      </c>
      <c r="AK888" t="s">
        <v>305</v>
      </c>
      <c r="AL888" t="s">
        <v>91</v>
      </c>
      <c r="AM888" t="s">
        <v>302</v>
      </c>
      <c r="AN888" t="s">
        <v>301</v>
      </c>
      <c r="AO888" t="s">
        <v>303</v>
      </c>
      <c r="AP888" t="s">
        <v>78</v>
      </c>
      <c r="AQ888" t="s">
        <v>78</v>
      </c>
      <c r="AR888" t="s">
        <v>304</v>
      </c>
      <c r="AS888" t="s">
        <v>136</v>
      </c>
      <c r="AT888" t="s">
        <v>305</v>
      </c>
      <c r="AU888" t="s">
        <v>91</v>
      </c>
      <c r="AV888">
        <v>42.7</v>
      </c>
      <c r="AW888">
        <v>0</v>
      </c>
      <c r="AX888">
        <v>39.9</v>
      </c>
      <c r="AY888">
        <v>0</v>
      </c>
      <c r="AZ888">
        <v>0</v>
      </c>
      <c r="BA888">
        <v>2.8</v>
      </c>
      <c r="BB888" t="s">
        <v>92</v>
      </c>
      <c r="BC888" s="1">
        <v>42812</v>
      </c>
      <c r="BD888" s="1">
        <v>42812</v>
      </c>
      <c r="BE888" t="s">
        <v>125</v>
      </c>
      <c r="BF888" t="s">
        <v>78</v>
      </c>
      <c r="BG888" t="s">
        <v>78</v>
      </c>
      <c r="BH888">
        <v>16384</v>
      </c>
      <c r="BI888">
        <v>0</v>
      </c>
      <c r="BJ888" t="s">
        <v>94</v>
      </c>
      <c r="BK888" t="s">
        <v>159</v>
      </c>
      <c r="BL888" t="s">
        <v>160</v>
      </c>
      <c r="BM888">
        <v>2</v>
      </c>
      <c r="BN888" t="s">
        <v>97</v>
      </c>
      <c r="BO888">
        <v>1</v>
      </c>
      <c r="BP888">
        <v>2</v>
      </c>
      <c r="BQ888">
        <v>19.95</v>
      </c>
      <c r="BR888">
        <v>39.9</v>
      </c>
      <c r="BS888" t="s">
        <v>98</v>
      </c>
      <c r="BT888">
        <v>0</v>
      </c>
      <c r="BU888">
        <v>0</v>
      </c>
      <c r="BV888">
        <v>0</v>
      </c>
      <c r="BW888">
        <v>5.98</v>
      </c>
      <c r="BX888">
        <v>11.96</v>
      </c>
      <c r="BY888">
        <v>27.94</v>
      </c>
      <c r="BZ888">
        <v>70.025062656641595</v>
      </c>
      <c r="CA888" t="s">
        <v>99</v>
      </c>
      <c r="CB888" t="s">
        <v>78</v>
      </c>
    </row>
    <row r="889" spans="1:80" x14ac:dyDescent="0.25">
      <c r="A889" t="s">
        <v>1410</v>
      </c>
      <c r="B889" t="s">
        <v>202</v>
      </c>
      <c r="C889">
        <f>YEAR(Table_cherry_TWO_View_VY_SOP_Detail[[#This Row],[Document_Date]])</f>
        <v>2017</v>
      </c>
      <c r="D889">
        <f>MONTH(Table_cherry_TWO_View_VY_SOP_Detail[[#This Row],[Document_Date]])</f>
        <v>3</v>
      </c>
      <c r="E889" t="str">
        <f>TEXT(Table_cherry_TWO_View_VY_SOP_Detail[[#This Row],[Document_Date]], "yyyy-MMM")</f>
        <v>2017-Mar</v>
      </c>
      <c r="F889" s="3">
        <f>WEEKDAY(Table_cherry_TWO_View_VY_SOP_Detail[[#This Row],[Document_Date]])</f>
        <v>7</v>
      </c>
      <c r="G889">
        <f>WEEKNUM(Table_cherry_TWO_View_VY_SOP_Detail[[#This Row],[Document_Date]])</f>
        <v>11</v>
      </c>
      <c r="H889">
        <f ca="1">_xlfn.DAYS(Table_cherry_TWO_View_VY_SOP_Detail[[#This Row],[Due_Date]], Table_cherry_TWO_View_VY_SOP_Detail[[#This Row],[Today]])</f>
        <v>1303</v>
      </c>
      <c r="I889" s="2">
        <f t="shared" ca="1" si="13"/>
        <v>41539</v>
      </c>
      <c r="J889" s="1">
        <v>42812</v>
      </c>
      <c r="K889" s="1">
        <v>42812</v>
      </c>
      <c r="L889" s="1">
        <v>42812</v>
      </c>
      <c r="M889" s="1">
        <v>42842</v>
      </c>
      <c r="N889">
        <v>297</v>
      </c>
      <c r="O889" t="s">
        <v>75</v>
      </c>
      <c r="P889" t="s">
        <v>309</v>
      </c>
      <c r="Q889" t="s">
        <v>310</v>
      </c>
      <c r="R889" t="s">
        <v>78</v>
      </c>
      <c r="S889" t="s">
        <v>125</v>
      </c>
      <c r="T889" t="s">
        <v>80</v>
      </c>
      <c r="U889" t="s">
        <v>80</v>
      </c>
      <c r="V889" t="s">
        <v>267</v>
      </c>
      <c r="W889" t="s">
        <v>267</v>
      </c>
      <c r="X889" t="s">
        <v>268</v>
      </c>
      <c r="Y889" t="s">
        <v>268</v>
      </c>
      <c r="Z889" t="s">
        <v>83</v>
      </c>
      <c r="AA889" t="s">
        <v>84</v>
      </c>
      <c r="AB889" t="s">
        <v>84</v>
      </c>
      <c r="AC889" t="s">
        <v>86</v>
      </c>
      <c r="AD889" t="s">
        <v>86</v>
      </c>
      <c r="AE889" t="s">
        <v>310</v>
      </c>
      <c r="AF889" t="s">
        <v>312</v>
      </c>
      <c r="AG889" t="s">
        <v>78</v>
      </c>
      <c r="AH889" t="s">
        <v>78</v>
      </c>
      <c r="AI889" t="s">
        <v>313</v>
      </c>
      <c r="AJ889" t="s">
        <v>278</v>
      </c>
      <c r="AK889" t="s">
        <v>314</v>
      </c>
      <c r="AL889" t="s">
        <v>91</v>
      </c>
      <c r="AM889" t="s">
        <v>86</v>
      </c>
      <c r="AN889" t="s">
        <v>310</v>
      </c>
      <c r="AO889" t="s">
        <v>312</v>
      </c>
      <c r="AP889" t="s">
        <v>78</v>
      </c>
      <c r="AQ889" t="s">
        <v>78</v>
      </c>
      <c r="AR889" t="s">
        <v>313</v>
      </c>
      <c r="AS889" t="s">
        <v>278</v>
      </c>
      <c r="AT889" t="s">
        <v>314</v>
      </c>
      <c r="AU889" t="s">
        <v>91</v>
      </c>
      <c r="AV889">
        <v>8602.49</v>
      </c>
      <c r="AW889">
        <v>0</v>
      </c>
      <c r="AX889">
        <v>8039.7</v>
      </c>
      <c r="AY889">
        <v>0</v>
      </c>
      <c r="AZ889">
        <v>0</v>
      </c>
      <c r="BA889">
        <v>562.79</v>
      </c>
      <c r="BB889" t="s">
        <v>92</v>
      </c>
      <c r="BC889" s="1">
        <v>42812</v>
      </c>
      <c r="BD889" s="1">
        <v>42812</v>
      </c>
      <c r="BE889" t="s">
        <v>125</v>
      </c>
      <c r="BF889" t="s">
        <v>78</v>
      </c>
      <c r="BG889" t="s">
        <v>78</v>
      </c>
      <c r="BH889">
        <v>16384</v>
      </c>
      <c r="BI889">
        <v>0</v>
      </c>
      <c r="BJ889" t="s">
        <v>94</v>
      </c>
      <c r="BK889" t="s">
        <v>924</v>
      </c>
      <c r="BL889" t="s">
        <v>925</v>
      </c>
      <c r="BM889">
        <v>6</v>
      </c>
      <c r="BN889" t="s">
        <v>97</v>
      </c>
      <c r="BO889">
        <v>1</v>
      </c>
      <c r="BP889">
        <v>6</v>
      </c>
      <c r="BQ889">
        <v>1339.95</v>
      </c>
      <c r="BR889">
        <v>8039.7</v>
      </c>
      <c r="BS889" t="s">
        <v>98</v>
      </c>
      <c r="BT889">
        <v>0</v>
      </c>
      <c r="BU889">
        <v>0</v>
      </c>
      <c r="BV889">
        <v>0</v>
      </c>
      <c r="BW889">
        <v>669</v>
      </c>
      <c r="BX889">
        <v>4014</v>
      </c>
      <c r="BY889">
        <v>4025.7</v>
      </c>
      <c r="BZ889">
        <v>50.072763909101091</v>
      </c>
      <c r="CA889" t="s">
        <v>99</v>
      </c>
      <c r="CB889" t="s">
        <v>78</v>
      </c>
    </row>
    <row r="890" spans="1:80" x14ac:dyDescent="0.25">
      <c r="A890" t="s">
        <v>1411</v>
      </c>
      <c r="B890" t="s">
        <v>202</v>
      </c>
      <c r="C890">
        <f>YEAR(Table_cherry_TWO_View_VY_SOP_Detail[[#This Row],[Document_Date]])</f>
        <v>2017</v>
      </c>
      <c r="D890">
        <f>MONTH(Table_cherry_TWO_View_VY_SOP_Detail[[#This Row],[Document_Date]])</f>
        <v>3</v>
      </c>
      <c r="E890" t="str">
        <f>TEXT(Table_cherry_TWO_View_VY_SOP_Detail[[#This Row],[Document_Date]], "yyyy-MMM")</f>
        <v>2017-Mar</v>
      </c>
      <c r="F890" s="3">
        <f>WEEKDAY(Table_cherry_TWO_View_VY_SOP_Detail[[#This Row],[Document_Date]])</f>
        <v>7</v>
      </c>
      <c r="G890">
        <f>WEEKNUM(Table_cherry_TWO_View_VY_SOP_Detail[[#This Row],[Document_Date]])</f>
        <v>11</v>
      </c>
      <c r="H890">
        <f ca="1">_xlfn.DAYS(Table_cherry_TWO_View_VY_SOP_Detail[[#This Row],[Due_Date]], Table_cherry_TWO_View_VY_SOP_Detail[[#This Row],[Today]])</f>
        <v>1303</v>
      </c>
      <c r="I890" s="2">
        <f t="shared" ca="1" si="13"/>
        <v>41539</v>
      </c>
      <c r="J890" s="1">
        <v>42812</v>
      </c>
      <c r="K890" s="1">
        <v>42812</v>
      </c>
      <c r="L890" s="1">
        <v>42812</v>
      </c>
      <c r="M890" s="1">
        <v>42842</v>
      </c>
      <c r="N890">
        <v>298</v>
      </c>
      <c r="O890" t="s">
        <v>75</v>
      </c>
      <c r="P890" t="s">
        <v>333</v>
      </c>
      <c r="Q890" t="s">
        <v>334</v>
      </c>
      <c r="R890" t="s">
        <v>78</v>
      </c>
      <c r="S890" t="s">
        <v>125</v>
      </c>
      <c r="T890" t="s">
        <v>80</v>
      </c>
      <c r="U890" t="s">
        <v>80</v>
      </c>
      <c r="V890" t="s">
        <v>104</v>
      </c>
      <c r="W890" t="s">
        <v>104</v>
      </c>
      <c r="X890" t="s">
        <v>105</v>
      </c>
      <c r="Y890" t="s">
        <v>105</v>
      </c>
      <c r="Z890" t="s">
        <v>83</v>
      </c>
      <c r="AA890" t="s">
        <v>84</v>
      </c>
      <c r="AB890" t="s">
        <v>84</v>
      </c>
      <c r="AC890" t="s">
        <v>86</v>
      </c>
      <c r="AD890" t="s">
        <v>86</v>
      </c>
      <c r="AE890" t="s">
        <v>334</v>
      </c>
      <c r="AF890" t="s">
        <v>335</v>
      </c>
      <c r="AG890" t="s">
        <v>78</v>
      </c>
      <c r="AH890" t="s">
        <v>78</v>
      </c>
      <c r="AI890" t="s">
        <v>336</v>
      </c>
      <c r="AJ890" t="s">
        <v>108</v>
      </c>
      <c r="AK890" t="s">
        <v>337</v>
      </c>
      <c r="AL890" t="s">
        <v>91</v>
      </c>
      <c r="AM890" t="s">
        <v>86</v>
      </c>
      <c r="AN890" t="s">
        <v>334</v>
      </c>
      <c r="AO890" t="s">
        <v>335</v>
      </c>
      <c r="AP890" t="s">
        <v>78</v>
      </c>
      <c r="AQ890" t="s">
        <v>78</v>
      </c>
      <c r="AR890" t="s">
        <v>336</v>
      </c>
      <c r="AS890" t="s">
        <v>108</v>
      </c>
      <c r="AT890" t="s">
        <v>337</v>
      </c>
      <c r="AU890" t="s">
        <v>91</v>
      </c>
      <c r="AV890">
        <v>256.64999999999998</v>
      </c>
      <c r="AW890">
        <v>0</v>
      </c>
      <c r="AX890">
        <v>239.85</v>
      </c>
      <c r="AY890">
        <v>0</v>
      </c>
      <c r="AZ890">
        <v>0</v>
      </c>
      <c r="BA890">
        <v>16.8</v>
      </c>
      <c r="BB890" t="s">
        <v>92</v>
      </c>
      <c r="BC890" s="1">
        <v>42812</v>
      </c>
      <c r="BD890" s="1">
        <v>42812</v>
      </c>
      <c r="BE890" t="s">
        <v>125</v>
      </c>
      <c r="BF890" t="s">
        <v>78</v>
      </c>
      <c r="BG890" t="s">
        <v>78</v>
      </c>
      <c r="BH890">
        <v>16384</v>
      </c>
      <c r="BI890">
        <v>0</v>
      </c>
      <c r="BJ890" t="s">
        <v>94</v>
      </c>
      <c r="BK890" t="s">
        <v>126</v>
      </c>
      <c r="BL890" t="s">
        <v>127</v>
      </c>
      <c r="BM890">
        <v>3</v>
      </c>
      <c r="BN890" t="s">
        <v>97</v>
      </c>
      <c r="BO890">
        <v>1</v>
      </c>
      <c r="BP890">
        <v>3</v>
      </c>
      <c r="BQ890">
        <v>79.95</v>
      </c>
      <c r="BR890">
        <v>239.85</v>
      </c>
      <c r="BS890" t="s">
        <v>98</v>
      </c>
      <c r="BT890">
        <v>0</v>
      </c>
      <c r="BU890">
        <v>0</v>
      </c>
      <c r="BV890">
        <v>0</v>
      </c>
      <c r="BW890">
        <v>25.73</v>
      </c>
      <c r="BX890">
        <v>77.19</v>
      </c>
      <c r="BY890">
        <v>162.66</v>
      </c>
      <c r="BZ890">
        <v>67.817385866166347</v>
      </c>
      <c r="CA890" t="s">
        <v>99</v>
      </c>
      <c r="CB890" t="s">
        <v>78</v>
      </c>
    </row>
    <row r="891" spans="1:80" x14ac:dyDescent="0.25">
      <c r="A891" t="s">
        <v>1412</v>
      </c>
      <c r="B891" t="s">
        <v>202</v>
      </c>
      <c r="C891">
        <f>YEAR(Table_cherry_TWO_View_VY_SOP_Detail[[#This Row],[Document_Date]])</f>
        <v>2017</v>
      </c>
      <c r="D891">
        <f>MONTH(Table_cherry_TWO_View_VY_SOP_Detail[[#This Row],[Document_Date]])</f>
        <v>3</v>
      </c>
      <c r="E891" t="str">
        <f>TEXT(Table_cherry_TWO_View_VY_SOP_Detail[[#This Row],[Document_Date]], "yyyy-MMM")</f>
        <v>2017-Mar</v>
      </c>
      <c r="F891" s="3">
        <f>WEEKDAY(Table_cherry_TWO_View_VY_SOP_Detail[[#This Row],[Document_Date]])</f>
        <v>1</v>
      </c>
      <c r="G891">
        <f>WEEKNUM(Table_cherry_TWO_View_VY_SOP_Detail[[#This Row],[Document_Date]])</f>
        <v>12</v>
      </c>
      <c r="H891">
        <f ca="1">_xlfn.DAYS(Table_cherry_TWO_View_VY_SOP_Detail[[#This Row],[Due_Date]], Table_cherry_TWO_View_VY_SOP_Detail[[#This Row],[Today]])</f>
        <v>1304</v>
      </c>
      <c r="I891" s="2">
        <f t="shared" ca="1" si="13"/>
        <v>41539</v>
      </c>
      <c r="J891" s="1">
        <v>42813</v>
      </c>
      <c r="K891" s="1">
        <v>42813</v>
      </c>
      <c r="L891" s="1">
        <v>42813</v>
      </c>
      <c r="M891" s="1">
        <v>42843</v>
      </c>
      <c r="N891">
        <v>299</v>
      </c>
      <c r="O891" t="s">
        <v>75</v>
      </c>
      <c r="P891" t="s">
        <v>115</v>
      </c>
      <c r="Q891" t="s">
        <v>116</v>
      </c>
      <c r="R891" t="s">
        <v>78</v>
      </c>
      <c r="S891" t="s">
        <v>125</v>
      </c>
      <c r="T891" t="s">
        <v>80</v>
      </c>
      <c r="U891" t="s">
        <v>80</v>
      </c>
      <c r="V891" t="s">
        <v>118</v>
      </c>
      <c r="W891" t="s">
        <v>118</v>
      </c>
      <c r="X891" t="s">
        <v>119</v>
      </c>
      <c r="Y891" t="s">
        <v>119</v>
      </c>
      <c r="Z891" t="s">
        <v>83</v>
      </c>
      <c r="AA891" t="s">
        <v>84</v>
      </c>
      <c r="AB891" t="s">
        <v>84</v>
      </c>
      <c r="AC891" t="s">
        <v>85</v>
      </c>
      <c r="AD891" t="s">
        <v>86</v>
      </c>
      <c r="AE891" t="s">
        <v>116</v>
      </c>
      <c r="AF891" t="s">
        <v>120</v>
      </c>
      <c r="AG891" t="s">
        <v>78</v>
      </c>
      <c r="AH891" t="s">
        <v>78</v>
      </c>
      <c r="AI891" t="s">
        <v>121</v>
      </c>
      <c r="AJ891" t="s">
        <v>122</v>
      </c>
      <c r="AK891" t="s">
        <v>123</v>
      </c>
      <c r="AL891" t="s">
        <v>124</v>
      </c>
      <c r="AM891" t="s">
        <v>86</v>
      </c>
      <c r="AN891" t="s">
        <v>116</v>
      </c>
      <c r="AO891" t="s">
        <v>120</v>
      </c>
      <c r="AP891" t="s">
        <v>78</v>
      </c>
      <c r="AQ891" t="s">
        <v>78</v>
      </c>
      <c r="AR891" t="s">
        <v>121</v>
      </c>
      <c r="AS891" t="s">
        <v>122</v>
      </c>
      <c r="AT891" t="s">
        <v>123</v>
      </c>
      <c r="AU891" t="s">
        <v>124</v>
      </c>
      <c r="AV891">
        <v>23111.52</v>
      </c>
      <c r="AW891">
        <v>0</v>
      </c>
      <c r="AX891">
        <v>21599.55</v>
      </c>
      <c r="AY891">
        <v>0</v>
      </c>
      <c r="AZ891">
        <v>0</v>
      </c>
      <c r="BA891">
        <v>1511.97</v>
      </c>
      <c r="BB891" t="s">
        <v>92</v>
      </c>
      <c r="BC891" s="1">
        <v>42813</v>
      </c>
      <c r="BD891" s="1">
        <v>42813</v>
      </c>
      <c r="BE891" t="s">
        <v>125</v>
      </c>
      <c r="BF891" t="s">
        <v>78</v>
      </c>
      <c r="BG891" t="s">
        <v>78</v>
      </c>
      <c r="BH891">
        <v>16384</v>
      </c>
      <c r="BI891">
        <v>0</v>
      </c>
      <c r="BJ891" t="s">
        <v>94</v>
      </c>
      <c r="BK891" t="s">
        <v>324</v>
      </c>
      <c r="BL891" t="s">
        <v>325</v>
      </c>
      <c r="BM891">
        <v>9</v>
      </c>
      <c r="BN891" t="s">
        <v>97</v>
      </c>
      <c r="BO891">
        <v>1</v>
      </c>
      <c r="BP891">
        <v>9</v>
      </c>
      <c r="BQ891">
        <v>2399.9499999999998</v>
      </c>
      <c r="BR891">
        <v>21599.55</v>
      </c>
      <c r="BS891" t="s">
        <v>98</v>
      </c>
      <c r="BT891">
        <v>0</v>
      </c>
      <c r="BU891">
        <v>0</v>
      </c>
      <c r="BV891">
        <v>0</v>
      </c>
      <c r="BW891">
        <v>1631.33</v>
      </c>
      <c r="BX891">
        <v>14682</v>
      </c>
      <c r="BY891">
        <v>6917.55</v>
      </c>
      <c r="BZ891">
        <v>32.026361660312368</v>
      </c>
      <c r="CA891" t="s">
        <v>99</v>
      </c>
      <c r="CB891" t="s">
        <v>78</v>
      </c>
    </row>
    <row r="892" spans="1:80" x14ac:dyDescent="0.25">
      <c r="A892" t="s">
        <v>1413</v>
      </c>
      <c r="B892" t="s">
        <v>202</v>
      </c>
      <c r="C892">
        <f>YEAR(Table_cherry_TWO_View_VY_SOP_Detail[[#This Row],[Document_Date]])</f>
        <v>2017</v>
      </c>
      <c r="D892">
        <f>MONTH(Table_cherry_TWO_View_VY_SOP_Detail[[#This Row],[Document_Date]])</f>
        <v>3</v>
      </c>
      <c r="E892" t="str">
        <f>TEXT(Table_cherry_TWO_View_VY_SOP_Detail[[#This Row],[Document_Date]], "yyyy-MMM")</f>
        <v>2017-Mar</v>
      </c>
      <c r="F892" s="3">
        <f>WEEKDAY(Table_cherry_TWO_View_VY_SOP_Detail[[#This Row],[Document_Date]])</f>
        <v>2</v>
      </c>
      <c r="G892">
        <f>WEEKNUM(Table_cherry_TWO_View_VY_SOP_Detail[[#This Row],[Document_Date]])</f>
        <v>12</v>
      </c>
      <c r="H892">
        <f ca="1">_xlfn.DAYS(Table_cherry_TWO_View_VY_SOP_Detail[[#This Row],[Due_Date]], Table_cherry_TWO_View_VY_SOP_Detail[[#This Row],[Today]])</f>
        <v>1305</v>
      </c>
      <c r="I892" s="2">
        <f t="shared" ca="1" si="13"/>
        <v>41539</v>
      </c>
      <c r="J892" s="1">
        <v>42814</v>
      </c>
      <c r="K892" s="1">
        <v>42814</v>
      </c>
      <c r="L892" s="1">
        <v>42814</v>
      </c>
      <c r="M892" s="1">
        <v>42844</v>
      </c>
      <c r="N892">
        <v>300</v>
      </c>
      <c r="O892" t="s">
        <v>75</v>
      </c>
      <c r="P892" t="s">
        <v>333</v>
      </c>
      <c r="Q892" t="s">
        <v>334</v>
      </c>
      <c r="R892" t="s">
        <v>78</v>
      </c>
      <c r="S892" t="s">
        <v>125</v>
      </c>
      <c r="T892" t="s">
        <v>80</v>
      </c>
      <c r="U892" t="s">
        <v>80</v>
      </c>
      <c r="V892" t="s">
        <v>104</v>
      </c>
      <c r="W892" t="s">
        <v>104</v>
      </c>
      <c r="X892" t="s">
        <v>105</v>
      </c>
      <c r="Y892" t="s">
        <v>105</v>
      </c>
      <c r="Z892" t="s">
        <v>83</v>
      </c>
      <c r="AA892" t="s">
        <v>84</v>
      </c>
      <c r="AB892" t="s">
        <v>84</v>
      </c>
      <c r="AC892" t="s">
        <v>86</v>
      </c>
      <c r="AD892" t="s">
        <v>86</v>
      </c>
      <c r="AE892" t="s">
        <v>334</v>
      </c>
      <c r="AF892" t="s">
        <v>335</v>
      </c>
      <c r="AG892" t="s">
        <v>78</v>
      </c>
      <c r="AH892" t="s">
        <v>78</v>
      </c>
      <c r="AI892" t="s">
        <v>336</v>
      </c>
      <c r="AJ892" t="s">
        <v>108</v>
      </c>
      <c r="AK892" t="s">
        <v>337</v>
      </c>
      <c r="AL892" t="s">
        <v>91</v>
      </c>
      <c r="AM892" t="s">
        <v>86</v>
      </c>
      <c r="AN892" t="s">
        <v>334</v>
      </c>
      <c r="AO892" t="s">
        <v>335</v>
      </c>
      <c r="AP892" t="s">
        <v>78</v>
      </c>
      <c r="AQ892" t="s">
        <v>78</v>
      </c>
      <c r="AR892" t="s">
        <v>336</v>
      </c>
      <c r="AS892" t="s">
        <v>108</v>
      </c>
      <c r="AT892" t="s">
        <v>337</v>
      </c>
      <c r="AU892" t="s">
        <v>91</v>
      </c>
      <c r="AV892">
        <v>855.47</v>
      </c>
      <c r="AW892">
        <v>0</v>
      </c>
      <c r="AX892">
        <v>799.5</v>
      </c>
      <c r="AY892">
        <v>0</v>
      </c>
      <c r="AZ892">
        <v>0</v>
      </c>
      <c r="BA892">
        <v>55.97</v>
      </c>
      <c r="BB892" t="s">
        <v>92</v>
      </c>
      <c r="BC892" s="1">
        <v>42814</v>
      </c>
      <c r="BD892" s="1">
        <v>42814</v>
      </c>
      <c r="BE892" t="s">
        <v>125</v>
      </c>
      <c r="BF892" t="s">
        <v>78</v>
      </c>
      <c r="BG892" t="s">
        <v>78</v>
      </c>
      <c r="BH892">
        <v>16384</v>
      </c>
      <c r="BI892">
        <v>0</v>
      </c>
      <c r="BJ892" t="s">
        <v>94</v>
      </c>
      <c r="BK892" t="s">
        <v>126</v>
      </c>
      <c r="BL892" t="s">
        <v>127</v>
      </c>
      <c r="BM892">
        <v>10</v>
      </c>
      <c r="BN892" t="s">
        <v>97</v>
      </c>
      <c r="BO892">
        <v>1</v>
      </c>
      <c r="BP892">
        <v>10</v>
      </c>
      <c r="BQ892">
        <v>79.95</v>
      </c>
      <c r="BR892">
        <v>799.5</v>
      </c>
      <c r="BS892" t="s">
        <v>98</v>
      </c>
      <c r="BT892">
        <v>0</v>
      </c>
      <c r="BU892">
        <v>0</v>
      </c>
      <c r="BV892">
        <v>0</v>
      </c>
      <c r="BW892">
        <v>25.73</v>
      </c>
      <c r="BX892">
        <v>257.3</v>
      </c>
      <c r="BY892">
        <v>542.20000000000005</v>
      </c>
      <c r="BZ892">
        <v>67.817385866166347</v>
      </c>
      <c r="CA892" t="s">
        <v>99</v>
      </c>
      <c r="CB892" t="s">
        <v>78</v>
      </c>
    </row>
    <row r="893" spans="1:80" x14ac:dyDescent="0.25">
      <c r="A893" t="s">
        <v>1414</v>
      </c>
      <c r="B893" t="s">
        <v>202</v>
      </c>
      <c r="C893">
        <f>YEAR(Table_cherry_TWO_View_VY_SOP_Detail[[#This Row],[Document_Date]])</f>
        <v>2017</v>
      </c>
      <c r="D893">
        <f>MONTH(Table_cherry_TWO_View_VY_SOP_Detail[[#This Row],[Document_Date]])</f>
        <v>3</v>
      </c>
      <c r="E893" t="str">
        <f>TEXT(Table_cherry_TWO_View_VY_SOP_Detail[[#This Row],[Document_Date]], "yyyy-MMM")</f>
        <v>2017-Mar</v>
      </c>
      <c r="F893" s="3">
        <f>WEEKDAY(Table_cherry_TWO_View_VY_SOP_Detail[[#This Row],[Document_Date]])</f>
        <v>3</v>
      </c>
      <c r="G893">
        <f>WEEKNUM(Table_cherry_TWO_View_VY_SOP_Detail[[#This Row],[Document_Date]])</f>
        <v>12</v>
      </c>
      <c r="H893">
        <f ca="1">_xlfn.DAYS(Table_cherry_TWO_View_VY_SOP_Detail[[#This Row],[Due_Date]], Table_cherry_TWO_View_VY_SOP_Detail[[#This Row],[Today]])</f>
        <v>1306</v>
      </c>
      <c r="I893" s="2">
        <f t="shared" ca="1" si="13"/>
        <v>41539</v>
      </c>
      <c r="J893" s="1">
        <v>42815</v>
      </c>
      <c r="K893" s="1">
        <v>42815</v>
      </c>
      <c r="L893" s="1">
        <v>42815</v>
      </c>
      <c r="M893" s="1">
        <v>42845</v>
      </c>
      <c r="N893">
        <v>301</v>
      </c>
      <c r="O893" t="s">
        <v>75</v>
      </c>
      <c r="P893" t="s">
        <v>274</v>
      </c>
      <c r="Q893" t="s">
        <v>275</v>
      </c>
      <c r="R893" t="s">
        <v>78</v>
      </c>
      <c r="S893" t="s">
        <v>125</v>
      </c>
      <c r="T893" t="s">
        <v>80</v>
      </c>
      <c r="U893" t="s">
        <v>80</v>
      </c>
      <c r="V893" t="s">
        <v>267</v>
      </c>
      <c r="W893" t="s">
        <v>267</v>
      </c>
      <c r="X893" t="s">
        <v>268</v>
      </c>
      <c r="Y893" t="s">
        <v>268</v>
      </c>
      <c r="Z893" t="s">
        <v>83</v>
      </c>
      <c r="AA893" t="s">
        <v>84</v>
      </c>
      <c r="AB893" t="s">
        <v>84</v>
      </c>
      <c r="AC893" t="s">
        <v>86</v>
      </c>
      <c r="AD893" t="s">
        <v>86</v>
      </c>
      <c r="AE893" t="s">
        <v>275</v>
      </c>
      <c r="AF893" t="s">
        <v>276</v>
      </c>
      <c r="AG893" t="s">
        <v>78</v>
      </c>
      <c r="AH893" t="s">
        <v>78</v>
      </c>
      <c r="AI893" t="s">
        <v>277</v>
      </c>
      <c r="AJ893" t="s">
        <v>278</v>
      </c>
      <c r="AK893" t="s">
        <v>279</v>
      </c>
      <c r="AL893" t="s">
        <v>91</v>
      </c>
      <c r="AM893" t="s">
        <v>86</v>
      </c>
      <c r="AN893" t="s">
        <v>275</v>
      </c>
      <c r="AO893" t="s">
        <v>276</v>
      </c>
      <c r="AP893" t="s">
        <v>78</v>
      </c>
      <c r="AQ893" t="s">
        <v>78</v>
      </c>
      <c r="AR893" t="s">
        <v>277</v>
      </c>
      <c r="AS893" t="s">
        <v>278</v>
      </c>
      <c r="AT893" t="s">
        <v>279</v>
      </c>
      <c r="AU893" t="s">
        <v>91</v>
      </c>
      <c r="AV893">
        <v>28799.4</v>
      </c>
      <c r="AW893">
        <v>0</v>
      </c>
      <c r="AX893">
        <v>28799.4</v>
      </c>
      <c r="AY893">
        <v>0</v>
      </c>
      <c r="AZ893">
        <v>0</v>
      </c>
      <c r="BA893">
        <v>0</v>
      </c>
      <c r="BB893" t="s">
        <v>92</v>
      </c>
      <c r="BC893" s="1">
        <v>42815</v>
      </c>
      <c r="BD893" s="1">
        <v>42815</v>
      </c>
      <c r="BE893" t="s">
        <v>125</v>
      </c>
      <c r="BF893" t="s">
        <v>78</v>
      </c>
      <c r="BG893" t="s">
        <v>78</v>
      </c>
      <c r="BH893">
        <v>16384</v>
      </c>
      <c r="BI893">
        <v>0</v>
      </c>
      <c r="BJ893" t="s">
        <v>94</v>
      </c>
      <c r="BK893" t="s">
        <v>324</v>
      </c>
      <c r="BL893" t="s">
        <v>325</v>
      </c>
      <c r="BM893">
        <v>12</v>
      </c>
      <c r="BN893" t="s">
        <v>97</v>
      </c>
      <c r="BO893">
        <v>1</v>
      </c>
      <c r="BP893">
        <v>12</v>
      </c>
      <c r="BQ893">
        <v>2399.9499999999998</v>
      </c>
      <c r="BR893">
        <v>28799.4</v>
      </c>
      <c r="BS893" t="s">
        <v>98</v>
      </c>
      <c r="BT893">
        <v>0</v>
      </c>
      <c r="BU893">
        <v>0</v>
      </c>
      <c r="BV893">
        <v>0</v>
      </c>
      <c r="BW893">
        <v>1197</v>
      </c>
      <c r="BX893">
        <v>14364</v>
      </c>
      <c r="BY893">
        <v>14435.4</v>
      </c>
      <c r="BZ893">
        <v>50.123960915852408</v>
      </c>
      <c r="CA893" t="s">
        <v>99</v>
      </c>
      <c r="CB893" t="s">
        <v>78</v>
      </c>
    </row>
    <row r="894" spans="1:80" x14ac:dyDescent="0.25">
      <c r="A894" t="s">
        <v>1415</v>
      </c>
      <c r="B894" t="s">
        <v>202</v>
      </c>
      <c r="C894">
        <f>YEAR(Table_cherry_TWO_View_VY_SOP_Detail[[#This Row],[Document_Date]])</f>
        <v>2017</v>
      </c>
      <c r="D894">
        <f>MONTH(Table_cherry_TWO_View_VY_SOP_Detail[[#This Row],[Document_Date]])</f>
        <v>3</v>
      </c>
      <c r="E894" t="str">
        <f>TEXT(Table_cherry_TWO_View_VY_SOP_Detail[[#This Row],[Document_Date]], "yyyy-MMM")</f>
        <v>2017-Mar</v>
      </c>
      <c r="F894" s="3">
        <f>WEEKDAY(Table_cherry_TWO_View_VY_SOP_Detail[[#This Row],[Document_Date]])</f>
        <v>4</v>
      </c>
      <c r="G894">
        <f>WEEKNUM(Table_cherry_TWO_View_VY_SOP_Detail[[#This Row],[Document_Date]])</f>
        <v>12</v>
      </c>
      <c r="H894">
        <f ca="1">_xlfn.DAYS(Table_cherry_TWO_View_VY_SOP_Detail[[#This Row],[Due_Date]], Table_cherry_TWO_View_VY_SOP_Detail[[#This Row],[Today]])</f>
        <v>1307</v>
      </c>
      <c r="I894" s="2">
        <f t="shared" ca="1" si="13"/>
        <v>41539</v>
      </c>
      <c r="J894" s="1">
        <v>42816</v>
      </c>
      <c r="K894" s="1">
        <v>42816</v>
      </c>
      <c r="L894" s="1">
        <v>42816</v>
      </c>
      <c r="M894" s="1">
        <v>42846</v>
      </c>
      <c r="N894">
        <v>302</v>
      </c>
      <c r="O894" t="s">
        <v>75</v>
      </c>
      <c r="P894" t="s">
        <v>283</v>
      </c>
      <c r="Q894" t="s">
        <v>284</v>
      </c>
      <c r="R894" t="s">
        <v>78</v>
      </c>
      <c r="S894" t="s">
        <v>125</v>
      </c>
      <c r="T894" t="s">
        <v>80</v>
      </c>
      <c r="U894" t="s">
        <v>80</v>
      </c>
      <c r="V894" t="s">
        <v>81</v>
      </c>
      <c r="W894" t="s">
        <v>81</v>
      </c>
      <c r="X894" t="s">
        <v>82</v>
      </c>
      <c r="Y894" t="s">
        <v>82</v>
      </c>
      <c r="Z894" t="s">
        <v>83</v>
      </c>
      <c r="AA894" t="s">
        <v>84</v>
      </c>
      <c r="AB894" t="s">
        <v>84</v>
      </c>
      <c r="AC894" t="s">
        <v>85</v>
      </c>
      <c r="AD894" t="s">
        <v>86</v>
      </c>
      <c r="AE894" t="s">
        <v>284</v>
      </c>
      <c r="AF894" t="s">
        <v>285</v>
      </c>
      <c r="AG894" t="s">
        <v>78</v>
      </c>
      <c r="AH894" t="s">
        <v>78</v>
      </c>
      <c r="AI894" t="s">
        <v>286</v>
      </c>
      <c r="AJ894" t="s">
        <v>287</v>
      </c>
      <c r="AK894" t="s">
        <v>288</v>
      </c>
      <c r="AL894" t="s">
        <v>91</v>
      </c>
      <c r="AM894" t="s">
        <v>86</v>
      </c>
      <c r="AN894" t="s">
        <v>284</v>
      </c>
      <c r="AO894" t="s">
        <v>285</v>
      </c>
      <c r="AP894" t="s">
        <v>78</v>
      </c>
      <c r="AQ894" t="s">
        <v>78</v>
      </c>
      <c r="AR894" t="s">
        <v>286</v>
      </c>
      <c r="AS894" t="s">
        <v>287</v>
      </c>
      <c r="AT894" t="s">
        <v>288</v>
      </c>
      <c r="AU894" t="s">
        <v>91</v>
      </c>
      <c r="AV894">
        <v>5135.8999999999996</v>
      </c>
      <c r="AW894">
        <v>0</v>
      </c>
      <c r="AX894">
        <v>4799.8999999999996</v>
      </c>
      <c r="AY894">
        <v>0</v>
      </c>
      <c r="AZ894">
        <v>0</v>
      </c>
      <c r="BA894">
        <v>336</v>
      </c>
      <c r="BB894" t="s">
        <v>92</v>
      </c>
      <c r="BC894" s="1">
        <v>42816</v>
      </c>
      <c r="BD894" s="1">
        <v>42816</v>
      </c>
      <c r="BE894" t="s">
        <v>125</v>
      </c>
      <c r="BF894" t="s">
        <v>78</v>
      </c>
      <c r="BG894" t="s">
        <v>78</v>
      </c>
      <c r="BH894">
        <v>16384</v>
      </c>
      <c r="BI894">
        <v>0</v>
      </c>
      <c r="BJ894" t="s">
        <v>94</v>
      </c>
      <c r="BK894" t="s">
        <v>324</v>
      </c>
      <c r="BL894" t="s">
        <v>325</v>
      </c>
      <c r="BM894">
        <v>2</v>
      </c>
      <c r="BN894" t="s">
        <v>97</v>
      </c>
      <c r="BO894">
        <v>1</v>
      </c>
      <c r="BP894">
        <v>2</v>
      </c>
      <c r="BQ894">
        <v>2399.9499999999998</v>
      </c>
      <c r="BR894">
        <v>4799.8999999999996</v>
      </c>
      <c r="BS894" t="s">
        <v>98</v>
      </c>
      <c r="BT894">
        <v>0</v>
      </c>
      <c r="BU894">
        <v>0</v>
      </c>
      <c r="BV894">
        <v>0</v>
      </c>
      <c r="BW894">
        <v>1197</v>
      </c>
      <c r="BX894">
        <v>2394</v>
      </c>
      <c r="BY894">
        <v>2405.9</v>
      </c>
      <c r="BZ894">
        <v>50.123960915852408</v>
      </c>
      <c r="CA894" t="s">
        <v>99</v>
      </c>
      <c r="CB894" t="s">
        <v>78</v>
      </c>
    </row>
    <row r="895" spans="1:80" x14ac:dyDescent="0.25">
      <c r="A895" t="s">
        <v>1416</v>
      </c>
      <c r="B895" t="s">
        <v>202</v>
      </c>
      <c r="C895">
        <f>YEAR(Table_cherry_TWO_View_VY_SOP_Detail[[#This Row],[Document_Date]])</f>
        <v>2017</v>
      </c>
      <c r="D895">
        <f>MONTH(Table_cherry_TWO_View_VY_SOP_Detail[[#This Row],[Document_Date]])</f>
        <v>3</v>
      </c>
      <c r="E895" t="str">
        <f>TEXT(Table_cherry_TWO_View_VY_SOP_Detail[[#This Row],[Document_Date]], "yyyy-MMM")</f>
        <v>2017-Mar</v>
      </c>
      <c r="F895" s="3">
        <f>WEEKDAY(Table_cherry_TWO_View_VY_SOP_Detail[[#This Row],[Document_Date]])</f>
        <v>5</v>
      </c>
      <c r="G895">
        <f>WEEKNUM(Table_cherry_TWO_View_VY_SOP_Detail[[#This Row],[Document_Date]])</f>
        <v>12</v>
      </c>
      <c r="H895">
        <f ca="1">_xlfn.DAYS(Table_cherry_TWO_View_VY_SOP_Detail[[#This Row],[Due_Date]], Table_cherry_TWO_View_VY_SOP_Detail[[#This Row],[Today]])</f>
        <v>1308</v>
      </c>
      <c r="I895" s="2">
        <f t="shared" ca="1" si="13"/>
        <v>41539</v>
      </c>
      <c r="J895" s="1">
        <v>42817</v>
      </c>
      <c r="K895" s="1">
        <v>42817</v>
      </c>
      <c r="L895" s="1">
        <v>42817</v>
      </c>
      <c r="M895" s="1">
        <v>42847</v>
      </c>
      <c r="N895">
        <v>303</v>
      </c>
      <c r="O895" t="s">
        <v>75</v>
      </c>
      <c r="P895" t="s">
        <v>293</v>
      </c>
      <c r="Q895" t="s">
        <v>294</v>
      </c>
      <c r="R895" t="s">
        <v>78</v>
      </c>
      <c r="S895" t="s">
        <v>125</v>
      </c>
      <c r="T895" t="s">
        <v>80</v>
      </c>
      <c r="U895" t="s">
        <v>80</v>
      </c>
      <c r="V895" t="s">
        <v>81</v>
      </c>
      <c r="W895" t="s">
        <v>81</v>
      </c>
      <c r="X895" t="s">
        <v>82</v>
      </c>
      <c r="Y895" t="s">
        <v>82</v>
      </c>
      <c r="Z895" t="s">
        <v>83</v>
      </c>
      <c r="AA895" t="s">
        <v>84</v>
      </c>
      <c r="AB895" t="s">
        <v>84</v>
      </c>
      <c r="AC895" t="s">
        <v>85</v>
      </c>
      <c r="AD895" t="s">
        <v>86</v>
      </c>
      <c r="AE895" t="s">
        <v>294</v>
      </c>
      <c r="AF895" t="s">
        <v>296</v>
      </c>
      <c r="AG895" t="s">
        <v>78</v>
      </c>
      <c r="AH895" t="s">
        <v>78</v>
      </c>
      <c r="AI895" t="s">
        <v>297</v>
      </c>
      <c r="AJ895" t="s">
        <v>287</v>
      </c>
      <c r="AK895" t="s">
        <v>298</v>
      </c>
      <c r="AL895" t="s">
        <v>91</v>
      </c>
      <c r="AM895" t="s">
        <v>86</v>
      </c>
      <c r="AN895" t="s">
        <v>294</v>
      </c>
      <c r="AO895" t="s">
        <v>296</v>
      </c>
      <c r="AP895" t="s">
        <v>78</v>
      </c>
      <c r="AQ895" t="s">
        <v>78</v>
      </c>
      <c r="AR895" t="s">
        <v>297</v>
      </c>
      <c r="AS895" t="s">
        <v>287</v>
      </c>
      <c r="AT895" t="s">
        <v>298</v>
      </c>
      <c r="AU895" t="s">
        <v>91</v>
      </c>
      <c r="AV895">
        <v>59.95</v>
      </c>
      <c r="AW895">
        <v>0</v>
      </c>
      <c r="AX895">
        <v>59.95</v>
      </c>
      <c r="AY895">
        <v>0</v>
      </c>
      <c r="AZ895">
        <v>0</v>
      </c>
      <c r="BA895">
        <v>0</v>
      </c>
      <c r="BB895" t="s">
        <v>92</v>
      </c>
      <c r="BC895" s="1">
        <v>42817</v>
      </c>
      <c r="BD895" s="1">
        <v>42817</v>
      </c>
      <c r="BE895" t="s">
        <v>125</v>
      </c>
      <c r="BF895" t="s">
        <v>78</v>
      </c>
      <c r="BG895" t="s">
        <v>78</v>
      </c>
      <c r="BH895">
        <v>16384</v>
      </c>
      <c r="BI895">
        <v>0</v>
      </c>
      <c r="BJ895" t="s">
        <v>94</v>
      </c>
      <c r="BK895" t="s">
        <v>150</v>
      </c>
      <c r="BL895" t="s">
        <v>151</v>
      </c>
      <c r="BM895">
        <v>1</v>
      </c>
      <c r="BN895" t="s">
        <v>97</v>
      </c>
      <c r="BO895">
        <v>1</v>
      </c>
      <c r="BP895">
        <v>1</v>
      </c>
      <c r="BQ895">
        <v>59.95</v>
      </c>
      <c r="BR895">
        <v>59.95</v>
      </c>
      <c r="BS895" t="s">
        <v>98</v>
      </c>
      <c r="BT895">
        <v>0</v>
      </c>
      <c r="BU895">
        <v>0</v>
      </c>
      <c r="BV895">
        <v>0</v>
      </c>
      <c r="BW895">
        <v>55.5</v>
      </c>
      <c r="BX895">
        <v>55.5</v>
      </c>
      <c r="BY895">
        <v>4.45</v>
      </c>
      <c r="BZ895">
        <v>7.4228523769808197</v>
      </c>
      <c r="CA895" t="s">
        <v>78</v>
      </c>
      <c r="CB895" t="s">
        <v>78</v>
      </c>
    </row>
    <row r="896" spans="1:80" x14ac:dyDescent="0.25">
      <c r="A896" t="s">
        <v>1417</v>
      </c>
      <c r="B896" t="s">
        <v>202</v>
      </c>
      <c r="C896">
        <f>YEAR(Table_cherry_TWO_View_VY_SOP_Detail[[#This Row],[Document_Date]])</f>
        <v>2017</v>
      </c>
      <c r="D896">
        <f>MONTH(Table_cherry_TWO_View_VY_SOP_Detail[[#This Row],[Document_Date]])</f>
        <v>3</v>
      </c>
      <c r="E896" t="str">
        <f>TEXT(Table_cherry_TWO_View_VY_SOP_Detail[[#This Row],[Document_Date]], "yyyy-MMM")</f>
        <v>2017-Mar</v>
      </c>
      <c r="F896" s="3">
        <f>WEEKDAY(Table_cherry_TWO_View_VY_SOP_Detail[[#This Row],[Document_Date]])</f>
        <v>6</v>
      </c>
      <c r="G896">
        <f>WEEKNUM(Table_cherry_TWO_View_VY_SOP_Detail[[#This Row],[Document_Date]])</f>
        <v>12</v>
      </c>
      <c r="H896">
        <f ca="1">_xlfn.DAYS(Table_cherry_TWO_View_VY_SOP_Detail[[#This Row],[Due_Date]], Table_cherry_TWO_View_VY_SOP_Detail[[#This Row],[Today]])</f>
        <v>1309</v>
      </c>
      <c r="I896" s="2">
        <f t="shared" ca="1" si="13"/>
        <v>41539</v>
      </c>
      <c r="J896" s="1">
        <v>42818</v>
      </c>
      <c r="K896" s="1">
        <v>42818</v>
      </c>
      <c r="L896" s="1">
        <v>42818</v>
      </c>
      <c r="M896" s="1">
        <v>42848</v>
      </c>
      <c r="N896">
        <v>304</v>
      </c>
      <c r="O896" t="s">
        <v>75</v>
      </c>
      <c r="P896" t="s">
        <v>300</v>
      </c>
      <c r="Q896" t="s">
        <v>301</v>
      </c>
      <c r="R896" t="s">
        <v>78</v>
      </c>
      <c r="S896" t="s">
        <v>125</v>
      </c>
      <c r="T896" t="s">
        <v>80</v>
      </c>
      <c r="U896" t="s">
        <v>80</v>
      </c>
      <c r="V896" t="s">
        <v>131</v>
      </c>
      <c r="W896" t="s">
        <v>131</v>
      </c>
      <c r="X896" t="s">
        <v>132</v>
      </c>
      <c r="Y896" t="s">
        <v>132</v>
      </c>
      <c r="Z896" t="s">
        <v>83</v>
      </c>
      <c r="AA896" t="s">
        <v>84</v>
      </c>
      <c r="AB896" t="s">
        <v>84</v>
      </c>
      <c r="AC896" t="s">
        <v>86</v>
      </c>
      <c r="AD896" t="s">
        <v>302</v>
      </c>
      <c r="AE896" t="s">
        <v>301</v>
      </c>
      <c r="AF896" t="s">
        <v>303</v>
      </c>
      <c r="AG896" t="s">
        <v>78</v>
      </c>
      <c r="AH896" t="s">
        <v>78</v>
      </c>
      <c r="AI896" t="s">
        <v>304</v>
      </c>
      <c r="AJ896" t="s">
        <v>136</v>
      </c>
      <c r="AK896" t="s">
        <v>305</v>
      </c>
      <c r="AL896" t="s">
        <v>91</v>
      </c>
      <c r="AM896" t="s">
        <v>302</v>
      </c>
      <c r="AN896" t="s">
        <v>301</v>
      </c>
      <c r="AO896" t="s">
        <v>303</v>
      </c>
      <c r="AP896" t="s">
        <v>78</v>
      </c>
      <c r="AQ896" t="s">
        <v>78</v>
      </c>
      <c r="AR896" t="s">
        <v>304</v>
      </c>
      <c r="AS896" t="s">
        <v>136</v>
      </c>
      <c r="AT896" t="s">
        <v>305</v>
      </c>
      <c r="AU896" t="s">
        <v>91</v>
      </c>
      <c r="AV896">
        <v>513.17999999999995</v>
      </c>
      <c r="AW896">
        <v>0</v>
      </c>
      <c r="AX896">
        <v>479.6</v>
      </c>
      <c r="AY896">
        <v>0</v>
      </c>
      <c r="AZ896">
        <v>0</v>
      </c>
      <c r="BA896">
        <v>33.58</v>
      </c>
      <c r="BB896" t="s">
        <v>92</v>
      </c>
      <c r="BC896" s="1">
        <v>42818</v>
      </c>
      <c r="BD896" s="1">
        <v>42818</v>
      </c>
      <c r="BE896" t="s">
        <v>125</v>
      </c>
      <c r="BF896" t="s">
        <v>78</v>
      </c>
      <c r="BG896" t="s">
        <v>78</v>
      </c>
      <c r="BH896">
        <v>16384</v>
      </c>
      <c r="BI896">
        <v>0</v>
      </c>
      <c r="BJ896" t="s">
        <v>94</v>
      </c>
      <c r="BK896" t="s">
        <v>150</v>
      </c>
      <c r="BL896" t="s">
        <v>151</v>
      </c>
      <c r="BM896">
        <v>8</v>
      </c>
      <c r="BN896" t="s">
        <v>97</v>
      </c>
      <c r="BO896">
        <v>1</v>
      </c>
      <c r="BP896">
        <v>8</v>
      </c>
      <c r="BQ896">
        <v>59.95</v>
      </c>
      <c r="BR896">
        <v>479.6</v>
      </c>
      <c r="BS896" t="s">
        <v>98</v>
      </c>
      <c r="BT896">
        <v>0</v>
      </c>
      <c r="BU896">
        <v>0</v>
      </c>
      <c r="BV896">
        <v>0</v>
      </c>
      <c r="BW896">
        <v>55.5</v>
      </c>
      <c r="BX896">
        <v>444</v>
      </c>
      <c r="BY896">
        <v>35.6</v>
      </c>
      <c r="BZ896">
        <v>7.4228523769808197</v>
      </c>
      <c r="CA896" t="s">
        <v>78</v>
      </c>
      <c r="CB896" t="s">
        <v>78</v>
      </c>
    </row>
    <row r="897" spans="1:80" x14ac:dyDescent="0.25">
      <c r="A897" t="s">
        <v>1418</v>
      </c>
      <c r="B897" t="s">
        <v>202</v>
      </c>
      <c r="C897">
        <f>YEAR(Table_cherry_TWO_View_VY_SOP_Detail[[#This Row],[Document_Date]])</f>
        <v>2017</v>
      </c>
      <c r="D897">
        <f>MONTH(Table_cherry_TWO_View_VY_SOP_Detail[[#This Row],[Document_Date]])</f>
        <v>3</v>
      </c>
      <c r="E897" t="str">
        <f>TEXT(Table_cherry_TWO_View_VY_SOP_Detail[[#This Row],[Document_Date]], "yyyy-MMM")</f>
        <v>2017-Mar</v>
      </c>
      <c r="F897" s="3">
        <f>WEEKDAY(Table_cherry_TWO_View_VY_SOP_Detail[[#This Row],[Document_Date]])</f>
        <v>7</v>
      </c>
      <c r="G897">
        <f>WEEKNUM(Table_cherry_TWO_View_VY_SOP_Detail[[#This Row],[Document_Date]])</f>
        <v>12</v>
      </c>
      <c r="H897">
        <f ca="1">_xlfn.DAYS(Table_cherry_TWO_View_VY_SOP_Detail[[#This Row],[Due_Date]], Table_cherry_TWO_View_VY_SOP_Detail[[#This Row],[Today]])</f>
        <v>1310</v>
      </c>
      <c r="I897" s="2">
        <f t="shared" ca="1" si="13"/>
        <v>41539</v>
      </c>
      <c r="J897" s="1">
        <v>42819</v>
      </c>
      <c r="K897" s="1">
        <v>42819</v>
      </c>
      <c r="L897" s="1">
        <v>42819</v>
      </c>
      <c r="M897" s="1">
        <v>42849</v>
      </c>
      <c r="N897">
        <v>305</v>
      </c>
      <c r="O897" t="s">
        <v>75</v>
      </c>
      <c r="P897" t="s">
        <v>309</v>
      </c>
      <c r="Q897" t="s">
        <v>310</v>
      </c>
      <c r="R897" t="s">
        <v>78</v>
      </c>
      <c r="S897" t="s">
        <v>125</v>
      </c>
      <c r="T897" t="s">
        <v>80</v>
      </c>
      <c r="U897" t="s">
        <v>80</v>
      </c>
      <c r="V897" t="s">
        <v>267</v>
      </c>
      <c r="W897" t="s">
        <v>267</v>
      </c>
      <c r="X897" t="s">
        <v>268</v>
      </c>
      <c r="Y897" t="s">
        <v>268</v>
      </c>
      <c r="Z897" t="s">
        <v>83</v>
      </c>
      <c r="AA897" t="s">
        <v>84</v>
      </c>
      <c r="AB897" t="s">
        <v>84</v>
      </c>
      <c r="AC897" t="s">
        <v>86</v>
      </c>
      <c r="AD897" t="s">
        <v>86</v>
      </c>
      <c r="AE897" t="s">
        <v>310</v>
      </c>
      <c r="AF897" t="s">
        <v>312</v>
      </c>
      <c r="AG897" t="s">
        <v>78</v>
      </c>
      <c r="AH897" t="s">
        <v>78</v>
      </c>
      <c r="AI897" t="s">
        <v>313</v>
      </c>
      <c r="AJ897" t="s">
        <v>278</v>
      </c>
      <c r="AK897" t="s">
        <v>314</v>
      </c>
      <c r="AL897" t="s">
        <v>91</v>
      </c>
      <c r="AM897" t="s">
        <v>86</v>
      </c>
      <c r="AN897" t="s">
        <v>310</v>
      </c>
      <c r="AO897" t="s">
        <v>312</v>
      </c>
      <c r="AP897" t="s">
        <v>78</v>
      </c>
      <c r="AQ897" t="s">
        <v>78</v>
      </c>
      <c r="AR897" t="s">
        <v>313</v>
      </c>
      <c r="AS897" t="s">
        <v>278</v>
      </c>
      <c r="AT897" t="s">
        <v>314</v>
      </c>
      <c r="AU897" t="s">
        <v>91</v>
      </c>
      <c r="AV897">
        <v>1433.75</v>
      </c>
      <c r="AW897">
        <v>0</v>
      </c>
      <c r="AX897">
        <v>1339.95</v>
      </c>
      <c r="AY897">
        <v>0</v>
      </c>
      <c r="AZ897">
        <v>0</v>
      </c>
      <c r="BA897">
        <v>93.8</v>
      </c>
      <c r="BB897" t="s">
        <v>92</v>
      </c>
      <c r="BC897" s="1">
        <v>42819</v>
      </c>
      <c r="BD897" s="1">
        <v>42819</v>
      </c>
      <c r="BE897" t="s">
        <v>125</v>
      </c>
      <c r="BF897" t="s">
        <v>78</v>
      </c>
      <c r="BG897" t="s">
        <v>78</v>
      </c>
      <c r="BH897">
        <v>16384</v>
      </c>
      <c r="BI897">
        <v>0</v>
      </c>
      <c r="BJ897" t="s">
        <v>94</v>
      </c>
      <c r="BK897" t="s">
        <v>924</v>
      </c>
      <c r="BL897" t="s">
        <v>925</v>
      </c>
      <c r="BM897">
        <v>1</v>
      </c>
      <c r="BN897" t="s">
        <v>97</v>
      </c>
      <c r="BO897">
        <v>1</v>
      </c>
      <c r="BP897">
        <v>1</v>
      </c>
      <c r="BQ897">
        <v>1339.95</v>
      </c>
      <c r="BR897">
        <v>1339.95</v>
      </c>
      <c r="BS897" t="s">
        <v>98</v>
      </c>
      <c r="BT897">
        <v>0</v>
      </c>
      <c r="BU897">
        <v>0</v>
      </c>
      <c r="BV897">
        <v>0</v>
      </c>
      <c r="BW897">
        <v>669</v>
      </c>
      <c r="BX897">
        <v>669</v>
      </c>
      <c r="BY897">
        <v>670.95</v>
      </c>
      <c r="BZ897">
        <v>50.072763909101091</v>
      </c>
      <c r="CA897" t="s">
        <v>99</v>
      </c>
      <c r="CB897" t="s">
        <v>78</v>
      </c>
    </row>
    <row r="898" spans="1:80" x14ac:dyDescent="0.25">
      <c r="A898" t="s">
        <v>1419</v>
      </c>
      <c r="B898" t="s">
        <v>202</v>
      </c>
      <c r="C898">
        <f>YEAR(Table_cherry_TWO_View_VY_SOP_Detail[[#This Row],[Document_Date]])</f>
        <v>2017</v>
      </c>
      <c r="D898">
        <f>MONTH(Table_cherry_TWO_View_VY_SOP_Detail[[#This Row],[Document_Date]])</f>
        <v>3</v>
      </c>
      <c r="E898" t="str">
        <f>TEXT(Table_cherry_TWO_View_VY_SOP_Detail[[#This Row],[Document_Date]], "yyyy-MMM")</f>
        <v>2017-Mar</v>
      </c>
      <c r="F898" s="3">
        <f>WEEKDAY(Table_cherry_TWO_View_VY_SOP_Detail[[#This Row],[Document_Date]])</f>
        <v>1</v>
      </c>
      <c r="G898">
        <f>WEEKNUM(Table_cherry_TWO_View_VY_SOP_Detail[[#This Row],[Document_Date]])</f>
        <v>13</v>
      </c>
      <c r="H898">
        <f ca="1">_xlfn.DAYS(Table_cherry_TWO_View_VY_SOP_Detail[[#This Row],[Due_Date]], Table_cherry_TWO_View_VY_SOP_Detail[[#This Row],[Today]])</f>
        <v>1311</v>
      </c>
      <c r="I898" s="2">
        <f t="shared" ref="I898:I961" ca="1" si="14">TODAY()</f>
        <v>41539</v>
      </c>
      <c r="J898" s="1">
        <v>42820</v>
      </c>
      <c r="K898" s="1">
        <v>42820</v>
      </c>
      <c r="L898" s="1">
        <v>42820</v>
      </c>
      <c r="M898" s="1">
        <v>42850</v>
      </c>
      <c r="N898">
        <v>306</v>
      </c>
      <c r="O898" t="s">
        <v>75</v>
      </c>
      <c r="P898" t="s">
        <v>316</v>
      </c>
      <c r="Q898" t="s">
        <v>317</v>
      </c>
      <c r="R898" t="s">
        <v>78</v>
      </c>
      <c r="S898" t="s">
        <v>125</v>
      </c>
      <c r="T898" t="s">
        <v>80</v>
      </c>
      <c r="U898" t="s">
        <v>80</v>
      </c>
      <c r="V898" t="s">
        <v>318</v>
      </c>
      <c r="W898" t="s">
        <v>318</v>
      </c>
      <c r="X898" t="s">
        <v>319</v>
      </c>
      <c r="Y898" t="s">
        <v>319</v>
      </c>
      <c r="Z898" t="s">
        <v>83</v>
      </c>
      <c r="AA898" t="s">
        <v>84</v>
      </c>
      <c r="AB898" t="s">
        <v>84</v>
      </c>
      <c r="AC898" t="s">
        <v>85</v>
      </c>
      <c r="AD898" t="s">
        <v>86</v>
      </c>
      <c r="AE898" t="s">
        <v>317</v>
      </c>
      <c r="AF898" t="s">
        <v>320</v>
      </c>
      <c r="AG898" t="s">
        <v>78</v>
      </c>
      <c r="AH898" t="s">
        <v>78</v>
      </c>
      <c r="AI898" t="s">
        <v>321</v>
      </c>
      <c r="AJ898" t="s">
        <v>322</v>
      </c>
      <c r="AK898" t="s">
        <v>323</v>
      </c>
      <c r="AL898" t="s">
        <v>124</v>
      </c>
      <c r="AM898" t="s">
        <v>86</v>
      </c>
      <c r="AN898" t="s">
        <v>317</v>
      </c>
      <c r="AO898" t="s">
        <v>320</v>
      </c>
      <c r="AP898" t="s">
        <v>78</v>
      </c>
      <c r="AQ898" t="s">
        <v>78</v>
      </c>
      <c r="AR898" t="s">
        <v>321</v>
      </c>
      <c r="AS898" t="s">
        <v>322</v>
      </c>
      <c r="AT898" t="s">
        <v>323</v>
      </c>
      <c r="AU898" t="s">
        <v>124</v>
      </c>
      <c r="AV898">
        <v>448.76</v>
      </c>
      <c r="AW898">
        <v>0</v>
      </c>
      <c r="AX898">
        <v>419.4</v>
      </c>
      <c r="AY898">
        <v>0</v>
      </c>
      <c r="AZ898">
        <v>0</v>
      </c>
      <c r="BA898">
        <v>29.36</v>
      </c>
      <c r="BB898" t="s">
        <v>92</v>
      </c>
      <c r="BC898" s="1">
        <v>42820</v>
      </c>
      <c r="BD898" s="1">
        <v>42820</v>
      </c>
      <c r="BE898" t="s">
        <v>125</v>
      </c>
      <c r="BF898" t="s">
        <v>78</v>
      </c>
      <c r="BG898" t="s">
        <v>78</v>
      </c>
      <c r="BH898">
        <v>16384</v>
      </c>
      <c r="BI898">
        <v>0</v>
      </c>
      <c r="BJ898" t="s">
        <v>94</v>
      </c>
      <c r="BK898" t="s">
        <v>927</v>
      </c>
      <c r="BL898" t="s">
        <v>928</v>
      </c>
      <c r="BM898">
        <v>12</v>
      </c>
      <c r="BN898" t="s">
        <v>760</v>
      </c>
      <c r="BO898">
        <v>1</v>
      </c>
      <c r="BP898">
        <v>12</v>
      </c>
      <c r="BQ898">
        <v>34.950000000000003</v>
      </c>
      <c r="BR898">
        <v>419.4</v>
      </c>
      <c r="BS898" t="s">
        <v>98</v>
      </c>
      <c r="BT898">
        <v>0</v>
      </c>
      <c r="BU898">
        <v>0</v>
      </c>
      <c r="BV898">
        <v>0</v>
      </c>
      <c r="BW898">
        <v>0</v>
      </c>
      <c r="BX898">
        <v>0</v>
      </c>
      <c r="BY898">
        <v>419.4</v>
      </c>
      <c r="BZ898">
        <v>100</v>
      </c>
      <c r="CA898" t="s">
        <v>78</v>
      </c>
      <c r="CB898" t="s">
        <v>78</v>
      </c>
    </row>
    <row r="899" spans="1:80" x14ac:dyDescent="0.25">
      <c r="A899" t="s">
        <v>1420</v>
      </c>
      <c r="B899" t="s">
        <v>202</v>
      </c>
      <c r="C899">
        <f>YEAR(Table_cherry_TWO_View_VY_SOP_Detail[[#This Row],[Document_Date]])</f>
        <v>2017</v>
      </c>
      <c r="D899">
        <f>MONTH(Table_cherry_TWO_View_VY_SOP_Detail[[#This Row],[Document_Date]])</f>
        <v>3</v>
      </c>
      <c r="E899" t="str">
        <f>TEXT(Table_cherry_TWO_View_VY_SOP_Detail[[#This Row],[Document_Date]], "yyyy-MMM")</f>
        <v>2017-Mar</v>
      </c>
      <c r="F899" s="3">
        <f>WEEKDAY(Table_cherry_TWO_View_VY_SOP_Detail[[#This Row],[Document_Date]])</f>
        <v>2</v>
      </c>
      <c r="G899">
        <f>WEEKNUM(Table_cherry_TWO_View_VY_SOP_Detail[[#This Row],[Document_Date]])</f>
        <v>13</v>
      </c>
      <c r="H899">
        <f ca="1">_xlfn.DAYS(Table_cherry_TWO_View_VY_SOP_Detail[[#This Row],[Due_Date]], Table_cherry_TWO_View_VY_SOP_Detail[[#This Row],[Today]])</f>
        <v>1312</v>
      </c>
      <c r="I899" s="2">
        <f t="shared" ca="1" si="14"/>
        <v>41539</v>
      </c>
      <c r="J899" s="1">
        <v>42821</v>
      </c>
      <c r="K899" s="1">
        <v>42821</v>
      </c>
      <c r="L899" s="1">
        <v>42821</v>
      </c>
      <c r="M899" s="1">
        <v>42851</v>
      </c>
      <c r="N899">
        <v>307</v>
      </c>
      <c r="O899" t="s">
        <v>75</v>
      </c>
      <c r="P899" t="s">
        <v>142</v>
      </c>
      <c r="Q899" t="s">
        <v>143</v>
      </c>
      <c r="R899" t="s">
        <v>78</v>
      </c>
      <c r="S899" t="s">
        <v>125</v>
      </c>
      <c r="T899" t="s">
        <v>80</v>
      </c>
      <c r="U899" t="s">
        <v>80</v>
      </c>
      <c r="V899" t="s">
        <v>104</v>
      </c>
      <c r="W899" t="s">
        <v>104</v>
      </c>
      <c r="X899" t="s">
        <v>105</v>
      </c>
      <c r="Y899" t="s">
        <v>105</v>
      </c>
      <c r="Z899" t="s">
        <v>83</v>
      </c>
      <c r="AA899" t="s">
        <v>145</v>
      </c>
      <c r="AB899" t="s">
        <v>145</v>
      </c>
      <c r="AC899" t="s">
        <v>86</v>
      </c>
      <c r="AD899" t="s">
        <v>80</v>
      </c>
      <c r="AE899" t="s">
        <v>143</v>
      </c>
      <c r="AF899" t="s">
        <v>146</v>
      </c>
      <c r="AG899" t="s">
        <v>78</v>
      </c>
      <c r="AH899" t="s">
        <v>78</v>
      </c>
      <c r="AI899" t="s">
        <v>147</v>
      </c>
      <c r="AJ899" t="s">
        <v>148</v>
      </c>
      <c r="AK899" t="s">
        <v>149</v>
      </c>
      <c r="AL899" t="s">
        <v>91</v>
      </c>
      <c r="AM899" t="s">
        <v>80</v>
      </c>
      <c r="AN899" t="s">
        <v>143</v>
      </c>
      <c r="AO899" t="s">
        <v>146</v>
      </c>
      <c r="AP899" t="s">
        <v>78</v>
      </c>
      <c r="AQ899" t="s">
        <v>78</v>
      </c>
      <c r="AR899" t="s">
        <v>147</v>
      </c>
      <c r="AS899" t="s">
        <v>148</v>
      </c>
      <c r="AT899" t="s">
        <v>149</v>
      </c>
      <c r="AU899" t="s">
        <v>91</v>
      </c>
      <c r="AV899">
        <v>203.25</v>
      </c>
      <c r="AW899">
        <v>0</v>
      </c>
      <c r="AX899">
        <v>189.95</v>
      </c>
      <c r="AY899">
        <v>0</v>
      </c>
      <c r="AZ899">
        <v>0</v>
      </c>
      <c r="BA899">
        <v>13.3</v>
      </c>
      <c r="BB899" t="s">
        <v>92</v>
      </c>
      <c r="BC899" s="1">
        <v>42821</v>
      </c>
      <c r="BD899" s="1">
        <v>42821</v>
      </c>
      <c r="BE899" t="s">
        <v>125</v>
      </c>
      <c r="BF899" t="s">
        <v>78</v>
      </c>
      <c r="BG899" t="s">
        <v>78</v>
      </c>
      <c r="BH899">
        <v>16384</v>
      </c>
      <c r="BI899">
        <v>0</v>
      </c>
      <c r="BJ899" t="s">
        <v>94</v>
      </c>
      <c r="BK899" t="s">
        <v>219</v>
      </c>
      <c r="BL899" t="s">
        <v>220</v>
      </c>
      <c r="BM899">
        <v>1</v>
      </c>
      <c r="BN899" t="s">
        <v>97</v>
      </c>
      <c r="BO899">
        <v>1</v>
      </c>
      <c r="BP899">
        <v>1</v>
      </c>
      <c r="BQ899">
        <v>189.95</v>
      </c>
      <c r="BR899">
        <v>189.95</v>
      </c>
      <c r="BS899" t="s">
        <v>98</v>
      </c>
      <c r="BT899">
        <v>0</v>
      </c>
      <c r="BU899">
        <v>0</v>
      </c>
      <c r="BV899">
        <v>0</v>
      </c>
      <c r="BW899">
        <v>92.59</v>
      </c>
      <c r="BX899">
        <v>92.59</v>
      </c>
      <c r="BY899">
        <v>97.36</v>
      </c>
      <c r="BZ899">
        <v>51.255593577257173</v>
      </c>
      <c r="CA899" t="s">
        <v>221</v>
      </c>
      <c r="CB899" t="s">
        <v>222</v>
      </c>
    </row>
    <row r="900" spans="1:80" x14ac:dyDescent="0.25">
      <c r="A900" t="s">
        <v>1421</v>
      </c>
      <c r="B900" t="s">
        <v>202</v>
      </c>
      <c r="C900">
        <f>YEAR(Table_cherry_TWO_View_VY_SOP_Detail[[#This Row],[Document_Date]])</f>
        <v>2017</v>
      </c>
      <c r="D900">
        <f>MONTH(Table_cherry_TWO_View_VY_SOP_Detail[[#This Row],[Document_Date]])</f>
        <v>3</v>
      </c>
      <c r="E900" t="str">
        <f>TEXT(Table_cherry_TWO_View_VY_SOP_Detail[[#This Row],[Document_Date]], "yyyy-MMM")</f>
        <v>2017-Mar</v>
      </c>
      <c r="F900" s="3">
        <f>WEEKDAY(Table_cherry_TWO_View_VY_SOP_Detail[[#This Row],[Document_Date]])</f>
        <v>3</v>
      </c>
      <c r="G900">
        <f>WEEKNUM(Table_cherry_TWO_View_VY_SOP_Detail[[#This Row],[Document_Date]])</f>
        <v>13</v>
      </c>
      <c r="H900">
        <f ca="1">_xlfn.DAYS(Table_cherry_TWO_View_VY_SOP_Detail[[#This Row],[Due_Date]], Table_cherry_TWO_View_VY_SOP_Detail[[#This Row],[Today]])</f>
        <v>1313</v>
      </c>
      <c r="I900" s="2">
        <f t="shared" ca="1" si="14"/>
        <v>41539</v>
      </c>
      <c r="J900" s="1">
        <v>42822</v>
      </c>
      <c r="K900" s="1">
        <v>42822</v>
      </c>
      <c r="L900" s="1">
        <v>42822</v>
      </c>
      <c r="M900" s="1">
        <v>42852</v>
      </c>
      <c r="N900">
        <v>308</v>
      </c>
      <c r="O900" t="s">
        <v>75</v>
      </c>
      <c r="P900" t="s">
        <v>142</v>
      </c>
      <c r="Q900" t="s">
        <v>143</v>
      </c>
      <c r="R900" t="s">
        <v>78</v>
      </c>
      <c r="S900" t="s">
        <v>125</v>
      </c>
      <c r="T900" t="s">
        <v>80</v>
      </c>
      <c r="U900" t="s">
        <v>80</v>
      </c>
      <c r="V900" t="s">
        <v>104</v>
      </c>
      <c r="W900" t="s">
        <v>104</v>
      </c>
      <c r="X900" t="s">
        <v>105</v>
      </c>
      <c r="Y900" t="s">
        <v>105</v>
      </c>
      <c r="Z900" t="s">
        <v>83</v>
      </c>
      <c r="AA900" t="s">
        <v>145</v>
      </c>
      <c r="AB900" t="s">
        <v>145</v>
      </c>
      <c r="AC900" t="s">
        <v>86</v>
      </c>
      <c r="AD900" t="s">
        <v>80</v>
      </c>
      <c r="AE900" t="s">
        <v>143</v>
      </c>
      <c r="AF900" t="s">
        <v>146</v>
      </c>
      <c r="AG900" t="s">
        <v>78</v>
      </c>
      <c r="AH900" t="s">
        <v>78</v>
      </c>
      <c r="AI900" t="s">
        <v>147</v>
      </c>
      <c r="AJ900" t="s">
        <v>148</v>
      </c>
      <c r="AK900" t="s">
        <v>149</v>
      </c>
      <c r="AL900" t="s">
        <v>91</v>
      </c>
      <c r="AM900" t="s">
        <v>80</v>
      </c>
      <c r="AN900" t="s">
        <v>143</v>
      </c>
      <c r="AO900" t="s">
        <v>146</v>
      </c>
      <c r="AP900" t="s">
        <v>78</v>
      </c>
      <c r="AQ900" t="s">
        <v>78</v>
      </c>
      <c r="AR900" t="s">
        <v>147</v>
      </c>
      <c r="AS900" t="s">
        <v>148</v>
      </c>
      <c r="AT900" t="s">
        <v>149</v>
      </c>
      <c r="AU900" t="s">
        <v>91</v>
      </c>
      <c r="AV900">
        <v>42.59</v>
      </c>
      <c r="AW900">
        <v>0</v>
      </c>
      <c r="AX900">
        <v>39.799999999999997</v>
      </c>
      <c r="AY900">
        <v>0</v>
      </c>
      <c r="AZ900">
        <v>0</v>
      </c>
      <c r="BA900">
        <v>2.79</v>
      </c>
      <c r="BB900" t="s">
        <v>92</v>
      </c>
      <c r="BC900" s="1">
        <v>42822</v>
      </c>
      <c r="BD900" s="1">
        <v>42822</v>
      </c>
      <c r="BE900" t="s">
        <v>125</v>
      </c>
      <c r="BF900" t="s">
        <v>78</v>
      </c>
      <c r="BG900" t="s">
        <v>78</v>
      </c>
      <c r="BH900">
        <v>16384</v>
      </c>
      <c r="BI900">
        <v>0</v>
      </c>
      <c r="BJ900" t="s">
        <v>94</v>
      </c>
      <c r="BK900" t="s">
        <v>339</v>
      </c>
      <c r="BL900" t="s">
        <v>340</v>
      </c>
      <c r="BM900">
        <v>4</v>
      </c>
      <c r="BN900" t="s">
        <v>97</v>
      </c>
      <c r="BO900">
        <v>1</v>
      </c>
      <c r="BP900">
        <v>4</v>
      </c>
      <c r="BQ900">
        <v>9.9499999999999993</v>
      </c>
      <c r="BR900">
        <v>39.799999999999997</v>
      </c>
      <c r="BS900" t="s">
        <v>98</v>
      </c>
      <c r="BT900">
        <v>0</v>
      </c>
      <c r="BU900">
        <v>0</v>
      </c>
      <c r="BV900">
        <v>0</v>
      </c>
      <c r="BW900">
        <v>4.55</v>
      </c>
      <c r="BX900">
        <v>18.2</v>
      </c>
      <c r="BY900">
        <v>21.6</v>
      </c>
      <c r="BZ900">
        <v>54.2713567839196</v>
      </c>
      <c r="CA900" t="s">
        <v>99</v>
      </c>
      <c r="CB900" t="s">
        <v>78</v>
      </c>
    </row>
    <row r="901" spans="1:80" x14ac:dyDescent="0.25">
      <c r="A901" t="s">
        <v>1422</v>
      </c>
      <c r="B901" t="s">
        <v>202</v>
      </c>
      <c r="C901">
        <f>YEAR(Table_cherry_TWO_View_VY_SOP_Detail[[#This Row],[Document_Date]])</f>
        <v>2017</v>
      </c>
      <c r="D901">
        <f>MONTH(Table_cherry_TWO_View_VY_SOP_Detail[[#This Row],[Document_Date]])</f>
        <v>3</v>
      </c>
      <c r="E901" t="str">
        <f>TEXT(Table_cherry_TWO_View_VY_SOP_Detail[[#This Row],[Document_Date]], "yyyy-MMM")</f>
        <v>2017-Mar</v>
      </c>
      <c r="F901" s="3">
        <f>WEEKDAY(Table_cherry_TWO_View_VY_SOP_Detail[[#This Row],[Document_Date]])</f>
        <v>4</v>
      </c>
      <c r="G901">
        <f>WEEKNUM(Table_cherry_TWO_View_VY_SOP_Detail[[#This Row],[Document_Date]])</f>
        <v>13</v>
      </c>
      <c r="H901">
        <f ca="1">_xlfn.DAYS(Table_cherry_TWO_View_VY_SOP_Detail[[#This Row],[Due_Date]], Table_cherry_TWO_View_VY_SOP_Detail[[#This Row],[Today]])</f>
        <v>1314</v>
      </c>
      <c r="I901" s="2">
        <f t="shared" ca="1" si="14"/>
        <v>41539</v>
      </c>
      <c r="J901" s="1">
        <v>42823</v>
      </c>
      <c r="K901" s="1">
        <v>42823</v>
      </c>
      <c r="L901" s="1">
        <v>42823</v>
      </c>
      <c r="M901" s="1">
        <v>42853</v>
      </c>
      <c r="N901">
        <v>309</v>
      </c>
      <c r="O901" t="s">
        <v>75</v>
      </c>
      <c r="P901" t="s">
        <v>309</v>
      </c>
      <c r="Q901" t="s">
        <v>310</v>
      </c>
      <c r="R901" t="s">
        <v>78</v>
      </c>
      <c r="S901" t="s">
        <v>125</v>
      </c>
      <c r="T901" t="s">
        <v>80</v>
      </c>
      <c r="U901" t="s">
        <v>80</v>
      </c>
      <c r="V901" t="s">
        <v>267</v>
      </c>
      <c r="W901" t="s">
        <v>267</v>
      </c>
      <c r="X901" t="s">
        <v>268</v>
      </c>
      <c r="Y901" t="s">
        <v>268</v>
      </c>
      <c r="Z901" t="s">
        <v>83</v>
      </c>
      <c r="AA901" t="s">
        <v>84</v>
      </c>
      <c r="AB901" t="s">
        <v>84</v>
      </c>
      <c r="AC901" t="s">
        <v>86</v>
      </c>
      <c r="AD901" t="s">
        <v>86</v>
      </c>
      <c r="AE901" t="s">
        <v>310</v>
      </c>
      <c r="AF901" t="s">
        <v>312</v>
      </c>
      <c r="AG901" t="s">
        <v>78</v>
      </c>
      <c r="AH901" t="s">
        <v>78</v>
      </c>
      <c r="AI901" t="s">
        <v>313</v>
      </c>
      <c r="AJ901" t="s">
        <v>278</v>
      </c>
      <c r="AK901" t="s">
        <v>314</v>
      </c>
      <c r="AL901" t="s">
        <v>91</v>
      </c>
      <c r="AM901" t="s">
        <v>86</v>
      </c>
      <c r="AN901" t="s">
        <v>310</v>
      </c>
      <c r="AO901" t="s">
        <v>312</v>
      </c>
      <c r="AP901" t="s">
        <v>78</v>
      </c>
      <c r="AQ901" t="s">
        <v>78</v>
      </c>
      <c r="AR901" t="s">
        <v>313</v>
      </c>
      <c r="AS901" t="s">
        <v>278</v>
      </c>
      <c r="AT901" t="s">
        <v>314</v>
      </c>
      <c r="AU901" t="s">
        <v>91</v>
      </c>
      <c r="AV901">
        <v>384.89</v>
      </c>
      <c r="AW901">
        <v>0</v>
      </c>
      <c r="AX901">
        <v>359.7</v>
      </c>
      <c r="AY901">
        <v>0</v>
      </c>
      <c r="AZ901">
        <v>0</v>
      </c>
      <c r="BA901">
        <v>25.19</v>
      </c>
      <c r="BB901" t="s">
        <v>92</v>
      </c>
      <c r="BC901" s="1">
        <v>42823</v>
      </c>
      <c r="BD901" s="1">
        <v>42823</v>
      </c>
      <c r="BE901" t="s">
        <v>125</v>
      </c>
      <c r="BF901" t="s">
        <v>78</v>
      </c>
      <c r="BG901" t="s">
        <v>78</v>
      </c>
      <c r="BH901">
        <v>16384</v>
      </c>
      <c r="BI901">
        <v>0</v>
      </c>
      <c r="BJ901" t="s">
        <v>94</v>
      </c>
      <c r="BK901" t="s">
        <v>342</v>
      </c>
      <c r="BL901" t="s">
        <v>343</v>
      </c>
      <c r="BM901">
        <v>6</v>
      </c>
      <c r="BN901" t="s">
        <v>97</v>
      </c>
      <c r="BO901">
        <v>1</v>
      </c>
      <c r="BP901">
        <v>6</v>
      </c>
      <c r="BQ901">
        <v>59.95</v>
      </c>
      <c r="BR901">
        <v>359.7</v>
      </c>
      <c r="BS901" t="s">
        <v>98</v>
      </c>
      <c r="BT901">
        <v>0</v>
      </c>
      <c r="BU901">
        <v>0</v>
      </c>
      <c r="BV901">
        <v>0</v>
      </c>
      <c r="BW901">
        <v>27.98</v>
      </c>
      <c r="BX901">
        <v>167.88</v>
      </c>
      <c r="BY901">
        <v>191.82</v>
      </c>
      <c r="BZ901">
        <v>53.327773144286908</v>
      </c>
      <c r="CA901" t="s">
        <v>99</v>
      </c>
      <c r="CB901" t="s">
        <v>78</v>
      </c>
    </row>
    <row r="902" spans="1:80" x14ac:dyDescent="0.25">
      <c r="A902" t="s">
        <v>1423</v>
      </c>
      <c r="B902" t="s">
        <v>202</v>
      </c>
      <c r="C902">
        <f>YEAR(Table_cherry_TWO_View_VY_SOP_Detail[[#This Row],[Document_Date]])</f>
        <v>2017</v>
      </c>
      <c r="D902">
        <f>MONTH(Table_cherry_TWO_View_VY_SOP_Detail[[#This Row],[Document_Date]])</f>
        <v>3</v>
      </c>
      <c r="E902" t="str">
        <f>TEXT(Table_cherry_TWO_View_VY_SOP_Detail[[#This Row],[Document_Date]], "yyyy-MMM")</f>
        <v>2017-Mar</v>
      </c>
      <c r="F902" s="3">
        <f>WEEKDAY(Table_cherry_TWO_View_VY_SOP_Detail[[#This Row],[Document_Date]])</f>
        <v>5</v>
      </c>
      <c r="G902">
        <f>WEEKNUM(Table_cherry_TWO_View_VY_SOP_Detail[[#This Row],[Document_Date]])</f>
        <v>13</v>
      </c>
      <c r="H902">
        <f ca="1">_xlfn.DAYS(Table_cherry_TWO_View_VY_SOP_Detail[[#This Row],[Due_Date]], Table_cherry_TWO_View_VY_SOP_Detail[[#This Row],[Today]])</f>
        <v>1315</v>
      </c>
      <c r="I902" s="2">
        <f t="shared" ca="1" si="14"/>
        <v>41539</v>
      </c>
      <c r="J902" s="1">
        <v>42824</v>
      </c>
      <c r="K902" s="1">
        <v>42824</v>
      </c>
      <c r="L902" s="1">
        <v>42824</v>
      </c>
      <c r="M902" s="1">
        <v>42854</v>
      </c>
      <c r="N902">
        <v>310</v>
      </c>
      <c r="O902" t="s">
        <v>75</v>
      </c>
      <c r="P902" t="s">
        <v>142</v>
      </c>
      <c r="Q902" t="s">
        <v>143</v>
      </c>
      <c r="R902" t="s">
        <v>78</v>
      </c>
      <c r="S902" t="s">
        <v>125</v>
      </c>
      <c r="T902" t="s">
        <v>80</v>
      </c>
      <c r="U902" t="s">
        <v>80</v>
      </c>
      <c r="V902" t="s">
        <v>104</v>
      </c>
      <c r="W902" t="s">
        <v>104</v>
      </c>
      <c r="X902" t="s">
        <v>105</v>
      </c>
      <c r="Y902" t="s">
        <v>105</v>
      </c>
      <c r="Z902" t="s">
        <v>83</v>
      </c>
      <c r="AA902" t="s">
        <v>145</v>
      </c>
      <c r="AB902" t="s">
        <v>145</v>
      </c>
      <c r="AC902" t="s">
        <v>86</v>
      </c>
      <c r="AD902" t="s">
        <v>80</v>
      </c>
      <c r="AE902" t="s">
        <v>143</v>
      </c>
      <c r="AF902" t="s">
        <v>146</v>
      </c>
      <c r="AG902" t="s">
        <v>78</v>
      </c>
      <c r="AH902" t="s">
        <v>78</v>
      </c>
      <c r="AI902" t="s">
        <v>147</v>
      </c>
      <c r="AJ902" t="s">
        <v>148</v>
      </c>
      <c r="AK902" t="s">
        <v>149</v>
      </c>
      <c r="AL902" t="s">
        <v>91</v>
      </c>
      <c r="AM902" t="s">
        <v>80</v>
      </c>
      <c r="AN902" t="s">
        <v>143</v>
      </c>
      <c r="AO902" t="s">
        <v>146</v>
      </c>
      <c r="AP902" t="s">
        <v>78</v>
      </c>
      <c r="AQ902" t="s">
        <v>78</v>
      </c>
      <c r="AR902" t="s">
        <v>147</v>
      </c>
      <c r="AS902" t="s">
        <v>148</v>
      </c>
      <c r="AT902" t="s">
        <v>149</v>
      </c>
      <c r="AU902" t="s">
        <v>91</v>
      </c>
      <c r="AV902">
        <v>609.75</v>
      </c>
      <c r="AW902">
        <v>0</v>
      </c>
      <c r="AX902">
        <v>569.85</v>
      </c>
      <c r="AY902">
        <v>0</v>
      </c>
      <c r="AZ902">
        <v>0</v>
      </c>
      <c r="BA902">
        <v>39.9</v>
      </c>
      <c r="BB902" t="s">
        <v>92</v>
      </c>
      <c r="BC902" s="1">
        <v>42824</v>
      </c>
      <c r="BD902" s="1">
        <v>42824</v>
      </c>
      <c r="BE902" t="s">
        <v>125</v>
      </c>
      <c r="BF902" t="s">
        <v>78</v>
      </c>
      <c r="BG902" t="s">
        <v>78</v>
      </c>
      <c r="BH902">
        <v>16384</v>
      </c>
      <c r="BI902">
        <v>0</v>
      </c>
      <c r="BJ902" t="s">
        <v>94</v>
      </c>
      <c r="BK902" t="s">
        <v>245</v>
      </c>
      <c r="BL902" t="s">
        <v>246</v>
      </c>
      <c r="BM902">
        <v>3</v>
      </c>
      <c r="BN902" t="s">
        <v>97</v>
      </c>
      <c r="BO902">
        <v>1</v>
      </c>
      <c r="BP902">
        <v>3</v>
      </c>
      <c r="BQ902">
        <v>189.95</v>
      </c>
      <c r="BR902">
        <v>569.85</v>
      </c>
      <c r="BS902" t="s">
        <v>98</v>
      </c>
      <c r="BT902">
        <v>0</v>
      </c>
      <c r="BU902">
        <v>0</v>
      </c>
      <c r="BV902">
        <v>0</v>
      </c>
      <c r="BW902">
        <v>93.55</v>
      </c>
      <c r="BX902">
        <v>280.64999999999998</v>
      </c>
      <c r="BY902">
        <v>289.2</v>
      </c>
      <c r="BZ902">
        <v>50.75019742037378</v>
      </c>
      <c r="CA902" t="s">
        <v>221</v>
      </c>
      <c r="CB902" t="s">
        <v>222</v>
      </c>
    </row>
    <row r="903" spans="1:80" x14ac:dyDescent="0.25">
      <c r="A903" t="s">
        <v>1424</v>
      </c>
      <c r="B903" t="s">
        <v>202</v>
      </c>
      <c r="C903">
        <f>YEAR(Table_cherry_TWO_View_VY_SOP_Detail[[#This Row],[Document_Date]])</f>
        <v>2017</v>
      </c>
      <c r="D903">
        <f>MONTH(Table_cherry_TWO_View_VY_SOP_Detail[[#This Row],[Document_Date]])</f>
        <v>3</v>
      </c>
      <c r="E903" t="str">
        <f>TEXT(Table_cherry_TWO_View_VY_SOP_Detail[[#This Row],[Document_Date]], "yyyy-MMM")</f>
        <v>2017-Mar</v>
      </c>
      <c r="F903" s="3">
        <f>WEEKDAY(Table_cherry_TWO_View_VY_SOP_Detail[[#This Row],[Document_Date]])</f>
        <v>6</v>
      </c>
      <c r="G903">
        <f>WEEKNUM(Table_cherry_TWO_View_VY_SOP_Detail[[#This Row],[Document_Date]])</f>
        <v>13</v>
      </c>
      <c r="H903">
        <f ca="1">_xlfn.DAYS(Table_cherry_TWO_View_VY_SOP_Detail[[#This Row],[Due_Date]], Table_cherry_TWO_View_VY_SOP_Detail[[#This Row],[Today]])</f>
        <v>1316</v>
      </c>
      <c r="I903" s="2">
        <f t="shared" ca="1" si="14"/>
        <v>41539</v>
      </c>
      <c r="J903" s="1">
        <v>42825</v>
      </c>
      <c r="K903" s="1">
        <v>42825</v>
      </c>
      <c r="L903" s="1">
        <v>42825</v>
      </c>
      <c r="M903" s="1">
        <v>42855</v>
      </c>
      <c r="N903">
        <v>311</v>
      </c>
      <c r="O903" t="s">
        <v>75</v>
      </c>
      <c r="P903" t="s">
        <v>115</v>
      </c>
      <c r="Q903" t="s">
        <v>116</v>
      </c>
      <c r="R903" t="s">
        <v>78</v>
      </c>
      <c r="S903" t="s">
        <v>125</v>
      </c>
      <c r="T903" t="s">
        <v>80</v>
      </c>
      <c r="U903" t="s">
        <v>80</v>
      </c>
      <c r="V903" t="s">
        <v>118</v>
      </c>
      <c r="W903" t="s">
        <v>118</v>
      </c>
      <c r="X903" t="s">
        <v>119</v>
      </c>
      <c r="Y903" t="s">
        <v>119</v>
      </c>
      <c r="Z903" t="s">
        <v>83</v>
      </c>
      <c r="AA903" t="s">
        <v>84</v>
      </c>
      <c r="AB903" t="s">
        <v>84</v>
      </c>
      <c r="AC903" t="s">
        <v>85</v>
      </c>
      <c r="AD903" t="s">
        <v>86</v>
      </c>
      <c r="AE903" t="s">
        <v>116</v>
      </c>
      <c r="AF903" t="s">
        <v>120</v>
      </c>
      <c r="AG903" t="s">
        <v>78</v>
      </c>
      <c r="AH903" t="s">
        <v>78</v>
      </c>
      <c r="AI903" t="s">
        <v>121</v>
      </c>
      <c r="AJ903" t="s">
        <v>122</v>
      </c>
      <c r="AK903" t="s">
        <v>123</v>
      </c>
      <c r="AL903" t="s">
        <v>124</v>
      </c>
      <c r="AM903" t="s">
        <v>86</v>
      </c>
      <c r="AN903" t="s">
        <v>116</v>
      </c>
      <c r="AO903" t="s">
        <v>120</v>
      </c>
      <c r="AP903" t="s">
        <v>78</v>
      </c>
      <c r="AQ903" t="s">
        <v>78</v>
      </c>
      <c r="AR903" t="s">
        <v>121</v>
      </c>
      <c r="AS903" t="s">
        <v>122</v>
      </c>
      <c r="AT903" t="s">
        <v>123</v>
      </c>
      <c r="AU903" t="s">
        <v>124</v>
      </c>
      <c r="AV903">
        <v>1305.3</v>
      </c>
      <c r="AW903">
        <v>0</v>
      </c>
      <c r="AX903">
        <v>1219.9000000000001</v>
      </c>
      <c r="AY903">
        <v>0</v>
      </c>
      <c r="AZ903">
        <v>0</v>
      </c>
      <c r="BA903">
        <v>85.4</v>
      </c>
      <c r="BB903" t="s">
        <v>92</v>
      </c>
      <c r="BC903" s="1">
        <v>42825</v>
      </c>
      <c r="BD903" s="1">
        <v>42825</v>
      </c>
      <c r="BE903" t="s">
        <v>125</v>
      </c>
      <c r="BF903" t="s">
        <v>78</v>
      </c>
      <c r="BG903" t="s">
        <v>78</v>
      </c>
      <c r="BH903">
        <v>16384</v>
      </c>
      <c r="BI903">
        <v>0</v>
      </c>
      <c r="BJ903" t="s">
        <v>94</v>
      </c>
      <c r="BK903" t="s">
        <v>234</v>
      </c>
      <c r="BL903" t="s">
        <v>235</v>
      </c>
      <c r="BM903">
        <v>2</v>
      </c>
      <c r="BN903" t="s">
        <v>97</v>
      </c>
      <c r="BO903">
        <v>1</v>
      </c>
      <c r="BP903">
        <v>2</v>
      </c>
      <c r="BQ903">
        <v>609.95000000000005</v>
      </c>
      <c r="BR903">
        <v>1219.9000000000001</v>
      </c>
      <c r="BS903" t="s">
        <v>98</v>
      </c>
      <c r="BT903">
        <v>0</v>
      </c>
      <c r="BU903">
        <v>0</v>
      </c>
      <c r="BV903">
        <v>0</v>
      </c>
      <c r="BW903">
        <v>303.85000000000002</v>
      </c>
      <c r="BX903">
        <v>607.70000000000005</v>
      </c>
      <c r="BY903">
        <v>612.20000000000005</v>
      </c>
      <c r="BZ903">
        <v>50.18444134765145</v>
      </c>
      <c r="CA903" t="s">
        <v>99</v>
      </c>
      <c r="CB903" t="s">
        <v>78</v>
      </c>
    </row>
    <row r="904" spans="1:80" x14ac:dyDescent="0.25">
      <c r="A904" t="s">
        <v>1425</v>
      </c>
      <c r="B904" t="s">
        <v>202</v>
      </c>
      <c r="C904">
        <f>YEAR(Table_cherry_TWO_View_VY_SOP_Detail[[#This Row],[Document_Date]])</f>
        <v>2017</v>
      </c>
      <c r="D904">
        <f>MONTH(Table_cherry_TWO_View_VY_SOP_Detail[[#This Row],[Document_Date]])</f>
        <v>3</v>
      </c>
      <c r="E904" t="str">
        <f>TEXT(Table_cherry_TWO_View_VY_SOP_Detail[[#This Row],[Document_Date]], "yyyy-MMM")</f>
        <v>2017-Mar</v>
      </c>
      <c r="F904" s="3">
        <f>WEEKDAY(Table_cherry_TWO_View_VY_SOP_Detail[[#This Row],[Document_Date]])</f>
        <v>6</v>
      </c>
      <c r="G904">
        <f>WEEKNUM(Table_cherry_TWO_View_VY_SOP_Detail[[#This Row],[Document_Date]])</f>
        <v>13</v>
      </c>
      <c r="H904">
        <f ca="1">_xlfn.DAYS(Table_cherry_TWO_View_VY_SOP_Detail[[#This Row],[Due_Date]], Table_cherry_TWO_View_VY_SOP_Detail[[#This Row],[Today]])</f>
        <v>1316</v>
      </c>
      <c r="I904" s="2">
        <f t="shared" ca="1" si="14"/>
        <v>41539</v>
      </c>
      <c r="J904" s="1">
        <v>42825</v>
      </c>
      <c r="K904" s="1">
        <v>42825</v>
      </c>
      <c r="L904" s="1">
        <v>42825</v>
      </c>
      <c r="M904" s="1">
        <v>42855</v>
      </c>
      <c r="N904">
        <v>312</v>
      </c>
      <c r="O904" t="s">
        <v>75</v>
      </c>
      <c r="P904" t="s">
        <v>333</v>
      </c>
      <c r="Q904" t="s">
        <v>334</v>
      </c>
      <c r="R904" t="s">
        <v>78</v>
      </c>
      <c r="S904" t="s">
        <v>125</v>
      </c>
      <c r="T904" t="s">
        <v>80</v>
      </c>
      <c r="U904" t="s">
        <v>80</v>
      </c>
      <c r="V904" t="s">
        <v>104</v>
      </c>
      <c r="W904" t="s">
        <v>104</v>
      </c>
      <c r="X904" t="s">
        <v>105</v>
      </c>
      <c r="Y904" t="s">
        <v>105</v>
      </c>
      <c r="Z904" t="s">
        <v>83</v>
      </c>
      <c r="AA904" t="s">
        <v>84</v>
      </c>
      <c r="AB904" t="s">
        <v>84</v>
      </c>
      <c r="AC904" t="s">
        <v>86</v>
      </c>
      <c r="AD904" t="s">
        <v>86</v>
      </c>
      <c r="AE904" t="s">
        <v>334</v>
      </c>
      <c r="AF904" t="s">
        <v>335</v>
      </c>
      <c r="AG904" t="s">
        <v>78</v>
      </c>
      <c r="AH904" t="s">
        <v>78</v>
      </c>
      <c r="AI904" t="s">
        <v>336</v>
      </c>
      <c r="AJ904" t="s">
        <v>108</v>
      </c>
      <c r="AK904" t="s">
        <v>337</v>
      </c>
      <c r="AL904" t="s">
        <v>91</v>
      </c>
      <c r="AM904" t="s">
        <v>86</v>
      </c>
      <c r="AN904" t="s">
        <v>334</v>
      </c>
      <c r="AO904" t="s">
        <v>335</v>
      </c>
      <c r="AP904" t="s">
        <v>78</v>
      </c>
      <c r="AQ904" t="s">
        <v>78</v>
      </c>
      <c r="AR904" t="s">
        <v>336</v>
      </c>
      <c r="AS904" t="s">
        <v>108</v>
      </c>
      <c r="AT904" t="s">
        <v>337</v>
      </c>
      <c r="AU904" t="s">
        <v>91</v>
      </c>
      <c r="AV904">
        <v>117.65</v>
      </c>
      <c r="AW904">
        <v>0</v>
      </c>
      <c r="AX904">
        <v>109.95</v>
      </c>
      <c r="AY904">
        <v>0</v>
      </c>
      <c r="AZ904">
        <v>0</v>
      </c>
      <c r="BA904">
        <v>7.7</v>
      </c>
      <c r="BB904" t="s">
        <v>92</v>
      </c>
      <c r="BC904" s="1">
        <v>42825</v>
      </c>
      <c r="BD904" s="1">
        <v>42825</v>
      </c>
      <c r="BE904" t="s">
        <v>125</v>
      </c>
      <c r="BF904" t="s">
        <v>78</v>
      </c>
      <c r="BG904" t="s">
        <v>78</v>
      </c>
      <c r="BH904">
        <v>16384</v>
      </c>
      <c r="BI904">
        <v>0</v>
      </c>
      <c r="BJ904" t="s">
        <v>94</v>
      </c>
      <c r="BK904" t="s">
        <v>138</v>
      </c>
      <c r="BL904" t="s">
        <v>139</v>
      </c>
      <c r="BM904">
        <v>1</v>
      </c>
      <c r="BN904" t="s">
        <v>97</v>
      </c>
      <c r="BO904">
        <v>1</v>
      </c>
      <c r="BP904">
        <v>1</v>
      </c>
      <c r="BQ904">
        <v>109.95</v>
      </c>
      <c r="BR904">
        <v>109.95</v>
      </c>
      <c r="BS904" t="s">
        <v>98</v>
      </c>
      <c r="BT904">
        <v>0</v>
      </c>
      <c r="BU904">
        <v>0</v>
      </c>
      <c r="BV904">
        <v>0</v>
      </c>
      <c r="BW904">
        <v>50.25</v>
      </c>
      <c r="BX904">
        <v>50.25</v>
      </c>
      <c r="BY904">
        <v>59.7</v>
      </c>
      <c r="BZ904">
        <v>54.297407912687589</v>
      </c>
      <c r="CA904" t="s">
        <v>99</v>
      </c>
      <c r="CB904" t="s">
        <v>78</v>
      </c>
    </row>
    <row r="905" spans="1:80" x14ac:dyDescent="0.25">
      <c r="A905" t="s">
        <v>1426</v>
      </c>
      <c r="B905" t="s">
        <v>202</v>
      </c>
      <c r="C905">
        <f>YEAR(Table_cherry_TWO_View_VY_SOP_Detail[[#This Row],[Document_Date]])</f>
        <v>2017</v>
      </c>
      <c r="D905">
        <f>MONTH(Table_cherry_TWO_View_VY_SOP_Detail[[#This Row],[Document_Date]])</f>
        <v>4</v>
      </c>
      <c r="E905" t="str">
        <f>TEXT(Table_cherry_TWO_View_VY_SOP_Detail[[#This Row],[Document_Date]], "yyyy-MMM")</f>
        <v>2017-Apr</v>
      </c>
      <c r="F905" s="3">
        <f>WEEKDAY(Table_cherry_TWO_View_VY_SOP_Detail[[#This Row],[Document_Date]])</f>
        <v>4</v>
      </c>
      <c r="G905">
        <f>WEEKNUM(Table_cherry_TWO_View_VY_SOP_Detail[[#This Row],[Document_Date]])</f>
        <v>15</v>
      </c>
      <c r="H905">
        <f ca="1">_xlfn.DAYS(Table_cherry_TWO_View_VY_SOP_Detail[[#This Row],[Due_Date]], Table_cherry_TWO_View_VY_SOP_Detail[[#This Row],[Today]])</f>
        <v>1328</v>
      </c>
      <c r="I905" s="2">
        <f t="shared" ca="1" si="14"/>
        <v>41539</v>
      </c>
      <c r="J905" s="1">
        <v>42837</v>
      </c>
      <c r="K905" s="1">
        <v>42132</v>
      </c>
      <c r="L905" s="1">
        <v>42132</v>
      </c>
      <c r="M905" s="1">
        <v>42867</v>
      </c>
      <c r="N905">
        <v>81</v>
      </c>
      <c r="O905" t="s">
        <v>75</v>
      </c>
      <c r="P905" t="s">
        <v>129</v>
      </c>
      <c r="Q905" t="s">
        <v>130</v>
      </c>
      <c r="R905" t="s">
        <v>78</v>
      </c>
      <c r="S905" t="s">
        <v>103</v>
      </c>
      <c r="T905" t="s">
        <v>80</v>
      </c>
      <c r="U905" t="s">
        <v>80</v>
      </c>
      <c r="V905" t="s">
        <v>131</v>
      </c>
      <c r="W905" t="s">
        <v>131</v>
      </c>
      <c r="X905" t="s">
        <v>132</v>
      </c>
      <c r="Y905" t="s">
        <v>132</v>
      </c>
      <c r="Z905" t="s">
        <v>83</v>
      </c>
      <c r="AA905" t="s">
        <v>84</v>
      </c>
      <c r="AB905" t="s">
        <v>84</v>
      </c>
      <c r="AC905" t="s">
        <v>85</v>
      </c>
      <c r="AD905" t="s">
        <v>86</v>
      </c>
      <c r="AE905" t="s">
        <v>130</v>
      </c>
      <c r="AF905" t="s">
        <v>133</v>
      </c>
      <c r="AG905" t="s">
        <v>134</v>
      </c>
      <c r="AH905" t="s">
        <v>78</v>
      </c>
      <c r="AI905" t="s">
        <v>135</v>
      </c>
      <c r="AJ905" t="s">
        <v>136</v>
      </c>
      <c r="AK905" t="s">
        <v>137</v>
      </c>
      <c r="AL905" t="s">
        <v>91</v>
      </c>
      <c r="AM905" t="s">
        <v>86</v>
      </c>
      <c r="AN905" t="s">
        <v>130</v>
      </c>
      <c r="AO905" t="s">
        <v>133</v>
      </c>
      <c r="AP905" t="s">
        <v>134</v>
      </c>
      <c r="AQ905" t="s">
        <v>78</v>
      </c>
      <c r="AR905" t="s">
        <v>135</v>
      </c>
      <c r="AS905" t="s">
        <v>136</v>
      </c>
      <c r="AT905" t="s">
        <v>137</v>
      </c>
      <c r="AU905" t="s">
        <v>91</v>
      </c>
      <c r="AV905">
        <v>96.25</v>
      </c>
      <c r="AW905">
        <v>0</v>
      </c>
      <c r="AX905">
        <v>89.95</v>
      </c>
      <c r="AY905">
        <v>0</v>
      </c>
      <c r="AZ905">
        <v>0</v>
      </c>
      <c r="BA905">
        <v>6.3</v>
      </c>
      <c r="BB905" t="s">
        <v>92</v>
      </c>
      <c r="BC905" s="1">
        <v>42132</v>
      </c>
      <c r="BD905" s="1">
        <v>42132</v>
      </c>
      <c r="BE905" t="s">
        <v>125</v>
      </c>
      <c r="BF905" t="s">
        <v>78</v>
      </c>
      <c r="BG905" t="s">
        <v>78</v>
      </c>
      <c r="BH905">
        <v>32768</v>
      </c>
      <c r="BI905">
        <v>0</v>
      </c>
      <c r="BJ905" t="s">
        <v>94</v>
      </c>
      <c r="BK905" t="s">
        <v>111</v>
      </c>
      <c r="BL905" t="s">
        <v>112</v>
      </c>
      <c r="BM905">
        <v>1</v>
      </c>
      <c r="BN905" t="s">
        <v>97</v>
      </c>
      <c r="BO905">
        <v>1</v>
      </c>
      <c r="BP905">
        <v>1</v>
      </c>
      <c r="BQ905">
        <v>89.95</v>
      </c>
      <c r="BR905">
        <v>89.95</v>
      </c>
      <c r="BS905" t="s">
        <v>98</v>
      </c>
      <c r="BT905">
        <v>0</v>
      </c>
      <c r="BU905">
        <v>0</v>
      </c>
      <c r="BV905">
        <v>0</v>
      </c>
      <c r="BW905">
        <v>41.98</v>
      </c>
      <c r="BX905">
        <v>41.98</v>
      </c>
      <c r="BY905">
        <v>47.97</v>
      </c>
      <c r="BZ905">
        <v>53.329627570872709</v>
      </c>
      <c r="CA905" t="s">
        <v>99</v>
      </c>
      <c r="CB905" t="s">
        <v>78</v>
      </c>
    </row>
    <row r="906" spans="1:80" x14ac:dyDescent="0.25">
      <c r="A906" t="s">
        <v>1427</v>
      </c>
      <c r="B906" t="s">
        <v>202</v>
      </c>
      <c r="C906">
        <f>YEAR(Table_cherry_TWO_View_VY_SOP_Detail[[#This Row],[Document_Date]])</f>
        <v>2017</v>
      </c>
      <c r="D906">
        <f>MONTH(Table_cherry_TWO_View_VY_SOP_Detail[[#This Row],[Document_Date]])</f>
        <v>4</v>
      </c>
      <c r="E906" t="str">
        <f>TEXT(Table_cherry_TWO_View_VY_SOP_Detail[[#This Row],[Document_Date]], "yyyy-MMM")</f>
        <v>2017-Apr</v>
      </c>
      <c r="F906" s="3">
        <f>WEEKDAY(Table_cherry_TWO_View_VY_SOP_Detail[[#This Row],[Document_Date]])</f>
        <v>4</v>
      </c>
      <c r="G906">
        <f>WEEKNUM(Table_cherry_TWO_View_VY_SOP_Detail[[#This Row],[Document_Date]])</f>
        <v>15</v>
      </c>
      <c r="H906">
        <f ca="1">_xlfn.DAYS(Table_cherry_TWO_View_VY_SOP_Detail[[#This Row],[Due_Date]], Table_cherry_TWO_View_VY_SOP_Detail[[#This Row],[Today]])</f>
        <v>1328</v>
      </c>
      <c r="I906" s="2">
        <f t="shared" ca="1" si="14"/>
        <v>41539</v>
      </c>
      <c r="J906" s="1">
        <v>42837</v>
      </c>
      <c r="K906" s="1">
        <v>42132</v>
      </c>
      <c r="L906" s="1">
        <v>42132</v>
      </c>
      <c r="M906" s="1">
        <v>42867</v>
      </c>
      <c r="N906">
        <v>82</v>
      </c>
      <c r="O906" t="s">
        <v>75</v>
      </c>
      <c r="P906" t="s">
        <v>812</v>
      </c>
      <c r="Q906" t="s">
        <v>813</v>
      </c>
      <c r="R906" t="s">
        <v>78</v>
      </c>
      <c r="S906" t="s">
        <v>103</v>
      </c>
      <c r="T906" t="s">
        <v>80</v>
      </c>
      <c r="U906" t="s">
        <v>80</v>
      </c>
      <c r="V906" t="s">
        <v>131</v>
      </c>
      <c r="W906" t="s">
        <v>131</v>
      </c>
      <c r="X906" t="s">
        <v>132</v>
      </c>
      <c r="Y906" t="s">
        <v>132</v>
      </c>
      <c r="Z906" t="s">
        <v>83</v>
      </c>
      <c r="AA906" t="s">
        <v>84</v>
      </c>
      <c r="AB906" t="s">
        <v>84</v>
      </c>
      <c r="AC906" t="s">
        <v>86</v>
      </c>
      <c r="AD906" t="s">
        <v>86</v>
      </c>
      <c r="AE906" t="s">
        <v>813</v>
      </c>
      <c r="AF906" t="s">
        <v>814</v>
      </c>
      <c r="AG906" t="s">
        <v>78</v>
      </c>
      <c r="AH906" t="s">
        <v>78</v>
      </c>
      <c r="AI906" t="s">
        <v>616</v>
      </c>
      <c r="AJ906" t="s">
        <v>136</v>
      </c>
      <c r="AK906" t="s">
        <v>815</v>
      </c>
      <c r="AL906" t="s">
        <v>91</v>
      </c>
      <c r="AM906" t="s">
        <v>86</v>
      </c>
      <c r="AN906" t="s">
        <v>813</v>
      </c>
      <c r="AO906" t="s">
        <v>814</v>
      </c>
      <c r="AP906" t="s">
        <v>78</v>
      </c>
      <c r="AQ906" t="s">
        <v>78</v>
      </c>
      <c r="AR906" t="s">
        <v>616</v>
      </c>
      <c r="AS906" t="s">
        <v>136</v>
      </c>
      <c r="AT906" t="s">
        <v>815</v>
      </c>
      <c r="AU906" t="s">
        <v>91</v>
      </c>
      <c r="AV906">
        <v>5670.8</v>
      </c>
      <c r="AW906">
        <v>0</v>
      </c>
      <c r="AX906">
        <v>5299.8</v>
      </c>
      <c r="AY906">
        <v>0</v>
      </c>
      <c r="AZ906">
        <v>0</v>
      </c>
      <c r="BA906">
        <v>371</v>
      </c>
      <c r="BB906" t="s">
        <v>92</v>
      </c>
      <c r="BC906" s="1">
        <v>42132</v>
      </c>
      <c r="BD906" s="1">
        <v>42132</v>
      </c>
      <c r="BE906" t="s">
        <v>125</v>
      </c>
      <c r="BF906" t="s">
        <v>78</v>
      </c>
      <c r="BG906" t="s">
        <v>78</v>
      </c>
      <c r="BH906">
        <v>16384</v>
      </c>
      <c r="BI906">
        <v>0</v>
      </c>
      <c r="BJ906" t="s">
        <v>94</v>
      </c>
      <c r="BK906" t="s">
        <v>159</v>
      </c>
      <c r="BL906" t="s">
        <v>160</v>
      </c>
      <c r="BM906">
        <v>1</v>
      </c>
      <c r="BN906" t="s">
        <v>97</v>
      </c>
      <c r="BO906">
        <v>1</v>
      </c>
      <c r="BP906">
        <v>1</v>
      </c>
      <c r="BQ906">
        <v>19.95</v>
      </c>
      <c r="BR906">
        <v>19.95</v>
      </c>
      <c r="BS906" t="s">
        <v>98</v>
      </c>
      <c r="BT906">
        <v>0</v>
      </c>
      <c r="BU906">
        <v>0</v>
      </c>
      <c r="BV906">
        <v>0</v>
      </c>
      <c r="BW906">
        <v>5.98</v>
      </c>
      <c r="BX906">
        <v>5.98</v>
      </c>
      <c r="BY906">
        <v>13.97</v>
      </c>
      <c r="BZ906">
        <v>70.025062656641595</v>
      </c>
      <c r="CA906" t="s">
        <v>99</v>
      </c>
      <c r="CB906" t="s">
        <v>78</v>
      </c>
    </row>
    <row r="907" spans="1:80" x14ac:dyDescent="0.25">
      <c r="A907" t="s">
        <v>1427</v>
      </c>
      <c r="B907" t="s">
        <v>202</v>
      </c>
      <c r="C907">
        <f>YEAR(Table_cherry_TWO_View_VY_SOP_Detail[[#This Row],[Document_Date]])</f>
        <v>2017</v>
      </c>
      <c r="D907">
        <f>MONTH(Table_cherry_TWO_View_VY_SOP_Detail[[#This Row],[Document_Date]])</f>
        <v>4</v>
      </c>
      <c r="E907" t="str">
        <f>TEXT(Table_cherry_TWO_View_VY_SOP_Detail[[#This Row],[Document_Date]], "yyyy-MMM")</f>
        <v>2017-Apr</v>
      </c>
      <c r="F907" s="3">
        <f>WEEKDAY(Table_cherry_TWO_View_VY_SOP_Detail[[#This Row],[Document_Date]])</f>
        <v>4</v>
      </c>
      <c r="G907">
        <f>WEEKNUM(Table_cherry_TWO_View_VY_SOP_Detail[[#This Row],[Document_Date]])</f>
        <v>15</v>
      </c>
      <c r="H907">
        <f ca="1">_xlfn.DAYS(Table_cherry_TWO_View_VY_SOP_Detail[[#This Row],[Due_Date]], Table_cherry_TWO_View_VY_SOP_Detail[[#This Row],[Today]])</f>
        <v>1328</v>
      </c>
      <c r="I907" s="2">
        <f t="shared" ca="1" si="14"/>
        <v>41539</v>
      </c>
      <c r="J907" s="1">
        <v>42837</v>
      </c>
      <c r="K907" s="1">
        <v>42132</v>
      </c>
      <c r="L907" s="1">
        <v>42132</v>
      </c>
      <c r="M907" s="1">
        <v>42867</v>
      </c>
      <c r="N907">
        <v>82</v>
      </c>
      <c r="O907" t="s">
        <v>75</v>
      </c>
      <c r="P907" t="s">
        <v>812</v>
      </c>
      <c r="Q907" t="s">
        <v>813</v>
      </c>
      <c r="R907" t="s">
        <v>78</v>
      </c>
      <c r="S907" t="s">
        <v>103</v>
      </c>
      <c r="T907" t="s">
        <v>80</v>
      </c>
      <c r="U907" t="s">
        <v>80</v>
      </c>
      <c r="V907" t="s">
        <v>131</v>
      </c>
      <c r="W907" t="s">
        <v>131</v>
      </c>
      <c r="X907" t="s">
        <v>132</v>
      </c>
      <c r="Y907" t="s">
        <v>132</v>
      </c>
      <c r="Z907" t="s">
        <v>83</v>
      </c>
      <c r="AA907" t="s">
        <v>84</v>
      </c>
      <c r="AB907" t="s">
        <v>84</v>
      </c>
      <c r="AC907" t="s">
        <v>86</v>
      </c>
      <c r="AD907" t="s">
        <v>86</v>
      </c>
      <c r="AE907" t="s">
        <v>813</v>
      </c>
      <c r="AF907" t="s">
        <v>814</v>
      </c>
      <c r="AG907" t="s">
        <v>78</v>
      </c>
      <c r="AH907" t="s">
        <v>78</v>
      </c>
      <c r="AI907" t="s">
        <v>616</v>
      </c>
      <c r="AJ907" t="s">
        <v>136</v>
      </c>
      <c r="AK907" t="s">
        <v>815</v>
      </c>
      <c r="AL907" t="s">
        <v>91</v>
      </c>
      <c r="AM907" t="s">
        <v>86</v>
      </c>
      <c r="AN907" t="s">
        <v>813</v>
      </c>
      <c r="AO907" t="s">
        <v>814</v>
      </c>
      <c r="AP907" t="s">
        <v>78</v>
      </c>
      <c r="AQ907" t="s">
        <v>78</v>
      </c>
      <c r="AR907" t="s">
        <v>616</v>
      </c>
      <c r="AS907" t="s">
        <v>136</v>
      </c>
      <c r="AT907" t="s">
        <v>815</v>
      </c>
      <c r="AU907" t="s">
        <v>91</v>
      </c>
      <c r="AV907">
        <v>5670.8</v>
      </c>
      <c r="AW907">
        <v>0</v>
      </c>
      <c r="AX907">
        <v>5299.8</v>
      </c>
      <c r="AY907">
        <v>0</v>
      </c>
      <c r="AZ907">
        <v>0</v>
      </c>
      <c r="BA907">
        <v>371</v>
      </c>
      <c r="BB907" t="s">
        <v>92</v>
      </c>
      <c r="BC907" s="1">
        <v>42132</v>
      </c>
      <c r="BD907" s="1">
        <v>42132</v>
      </c>
      <c r="BE907" t="s">
        <v>125</v>
      </c>
      <c r="BF907" t="s">
        <v>78</v>
      </c>
      <c r="BG907" t="s">
        <v>78</v>
      </c>
      <c r="BH907">
        <v>49152</v>
      </c>
      <c r="BI907">
        <v>0</v>
      </c>
      <c r="BJ907" t="s">
        <v>94</v>
      </c>
      <c r="BK907" t="s">
        <v>848</v>
      </c>
      <c r="BL907" t="s">
        <v>849</v>
      </c>
      <c r="BM907">
        <v>3</v>
      </c>
      <c r="BN907" t="s">
        <v>97</v>
      </c>
      <c r="BO907">
        <v>1</v>
      </c>
      <c r="BP907">
        <v>3</v>
      </c>
      <c r="BQ907">
        <v>1759.95</v>
      </c>
      <c r="BR907">
        <v>5279.85</v>
      </c>
      <c r="BS907" t="s">
        <v>98</v>
      </c>
      <c r="BT907">
        <v>0</v>
      </c>
      <c r="BU907">
        <v>0</v>
      </c>
      <c r="BV907">
        <v>0</v>
      </c>
      <c r="BW907">
        <v>879.05</v>
      </c>
      <c r="BX907">
        <v>2637.15</v>
      </c>
      <c r="BY907">
        <v>2642.7</v>
      </c>
      <c r="BZ907">
        <v>50.052558311315657</v>
      </c>
      <c r="CA907" t="s">
        <v>99</v>
      </c>
      <c r="CB907" t="s">
        <v>78</v>
      </c>
    </row>
    <row r="908" spans="1:80" x14ac:dyDescent="0.25">
      <c r="A908" t="s">
        <v>1428</v>
      </c>
      <c r="B908" t="s">
        <v>202</v>
      </c>
      <c r="C908">
        <f>YEAR(Table_cherry_TWO_View_VY_SOP_Detail[[#This Row],[Document_Date]])</f>
        <v>2017</v>
      </c>
      <c r="D908">
        <f>MONTH(Table_cherry_TWO_View_VY_SOP_Detail[[#This Row],[Document_Date]])</f>
        <v>4</v>
      </c>
      <c r="E908" t="str">
        <f>TEXT(Table_cherry_TWO_View_VY_SOP_Detail[[#This Row],[Document_Date]], "yyyy-MMM")</f>
        <v>2017-Apr</v>
      </c>
      <c r="F908" s="3">
        <f>WEEKDAY(Table_cherry_TWO_View_VY_SOP_Detail[[#This Row],[Document_Date]])</f>
        <v>4</v>
      </c>
      <c r="G908">
        <f>WEEKNUM(Table_cherry_TWO_View_VY_SOP_Detail[[#This Row],[Document_Date]])</f>
        <v>15</v>
      </c>
      <c r="H908">
        <f ca="1">_xlfn.DAYS(Table_cherry_TWO_View_VY_SOP_Detail[[#This Row],[Due_Date]], Table_cherry_TWO_View_VY_SOP_Detail[[#This Row],[Today]])</f>
        <v>1328</v>
      </c>
      <c r="I908" s="2">
        <f t="shared" ca="1" si="14"/>
        <v>41539</v>
      </c>
      <c r="J908" s="1">
        <v>42837</v>
      </c>
      <c r="K908" s="1">
        <v>42132</v>
      </c>
      <c r="L908" s="1">
        <v>42132</v>
      </c>
      <c r="M908" s="1">
        <v>42867</v>
      </c>
      <c r="N908">
        <v>83</v>
      </c>
      <c r="O908" t="s">
        <v>75</v>
      </c>
      <c r="P908" t="s">
        <v>142</v>
      </c>
      <c r="Q908" t="s">
        <v>143</v>
      </c>
      <c r="R908" t="s">
        <v>78</v>
      </c>
      <c r="S908" t="s">
        <v>103</v>
      </c>
      <c r="T908" t="s">
        <v>80</v>
      </c>
      <c r="U908" t="s">
        <v>80</v>
      </c>
      <c r="V908" t="s">
        <v>104</v>
      </c>
      <c r="W908" t="s">
        <v>104</v>
      </c>
      <c r="X908" t="s">
        <v>105</v>
      </c>
      <c r="Y908" t="s">
        <v>105</v>
      </c>
      <c r="Z908" t="s">
        <v>83</v>
      </c>
      <c r="AA908" t="s">
        <v>145</v>
      </c>
      <c r="AB908" t="s">
        <v>145</v>
      </c>
      <c r="AC908" t="s">
        <v>86</v>
      </c>
      <c r="AD908" t="s">
        <v>80</v>
      </c>
      <c r="AE908" t="s">
        <v>143</v>
      </c>
      <c r="AF908" t="s">
        <v>146</v>
      </c>
      <c r="AG908" t="s">
        <v>78</v>
      </c>
      <c r="AH908" t="s">
        <v>78</v>
      </c>
      <c r="AI908" t="s">
        <v>147</v>
      </c>
      <c r="AJ908" t="s">
        <v>148</v>
      </c>
      <c r="AK908" t="s">
        <v>149</v>
      </c>
      <c r="AL908" t="s">
        <v>91</v>
      </c>
      <c r="AM908" t="s">
        <v>80</v>
      </c>
      <c r="AN908" t="s">
        <v>143</v>
      </c>
      <c r="AO908" t="s">
        <v>146</v>
      </c>
      <c r="AP908" t="s">
        <v>78</v>
      </c>
      <c r="AQ908" t="s">
        <v>78</v>
      </c>
      <c r="AR908" t="s">
        <v>147</v>
      </c>
      <c r="AS908" t="s">
        <v>148</v>
      </c>
      <c r="AT908" t="s">
        <v>149</v>
      </c>
      <c r="AU908" t="s">
        <v>91</v>
      </c>
      <c r="AV908">
        <v>171.1</v>
      </c>
      <c r="AW908">
        <v>0</v>
      </c>
      <c r="AX908">
        <v>159.9</v>
      </c>
      <c r="AY908">
        <v>0</v>
      </c>
      <c r="AZ908">
        <v>0</v>
      </c>
      <c r="BA908">
        <v>11.2</v>
      </c>
      <c r="BB908" t="s">
        <v>92</v>
      </c>
      <c r="BC908" s="1">
        <v>42132</v>
      </c>
      <c r="BD908" s="1">
        <v>42132</v>
      </c>
      <c r="BE908" t="s">
        <v>125</v>
      </c>
      <c r="BF908" t="s">
        <v>78</v>
      </c>
      <c r="BG908" t="s">
        <v>78</v>
      </c>
      <c r="BH908">
        <v>49152</v>
      </c>
      <c r="BI908">
        <v>0</v>
      </c>
      <c r="BJ908" t="s">
        <v>94</v>
      </c>
      <c r="BK908" t="s">
        <v>126</v>
      </c>
      <c r="BL908" t="s">
        <v>127</v>
      </c>
      <c r="BM908">
        <v>2</v>
      </c>
      <c r="BN908" t="s">
        <v>97</v>
      </c>
      <c r="BO908">
        <v>1</v>
      </c>
      <c r="BP908">
        <v>2</v>
      </c>
      <c r="BQ908">
        <v>79.95</v>
      </c>
      <c r="BR908">
        <v>159.9</v>
      </c>
      <c r="BS908" t="s">
        <v>98</v>
      </c>
      <c r="BT908">
        <v>0</v>
      </c>
      <c r="BU908">
        <v>0</v>
      </c>
      <c r="BV908">
        <v>0</v>
      </c>
      <c r="BW908">
        <v>25.71</v>
      </c>
      <c r="BX908">
        <v>51.41</v>
      </c>
      <c r="BY908">
        <v>108.49</v>
      </c>
      <c r="BZ908">
        <v>67.848655409631021</v>
      </c>
      <c r="CA908" t="s">
        <v>99</v>
      </c>
      <c r="CB908" t="s">
        <v>78</v>
      </c>
    </row>
    <row r="909" spans="1:80" x14ac:dyDescent="0.25">
      <c r="A909" t="s">
        <v>1429</v>
      </c>
      <c r="B909" t="s">
        <v>202</v>
      </c>
      <c r="C909">
        <f>YEAR(Table_cherry_TWO_View_VY_SOP_Detail[[#This Row],[Document_Date]])</f>
        <v>2017</v>
      </c>
      <c r="D909">
        <f>MONTH(Table_cherry_TWO_View_VY_SOP_Detail[[#This Row],[Document_Date]])</f>
        <v>4</v>
      </c>
      <c r="E909" t="str">
        <f>TEXT(Table_cherry_TWO_View_VY_SOP_Detail[[#This Row],[Document_Date]], "yyyy-MMM")</f>
        <v>2017-Apr</v>
      </c>
      <c r="F909" s="3">
        <f>WEEKDAY(Table_cherry_TWO_View_VY_SOP_Detail[[#This Row],[Document_Date]])</f>
        <v>4</v>
      </c>
      <c r="G909">
        <f>WEEKNUM(Table_cherry_TWO_View_VY_SOP_Detail[[#This Row],[Document_Date]])</f>
        <v>15</v>
      </c>
      <c r="H909">
        <f ca="1">_xlfn.DAYS(Table_cherry_TWO_View_VY_SOP_Detail[[#This Row],[Due_Date]], Table_cherry_TWO_View_VY_SOP_Detail[[#This Row],[Today]])</f>
        <v>1328</v>
      </c>
      <c r="I909" s="2">
        <f t="shared" ca="1" si="14"/>
        <v>41539</v>
      </c>
      <c r="J909" s="1">
        <v>42837</v>
      </c>
      <c r="K909" s="1">
        <v>42624</v>
      </c>
      <c r="L909" s="1">
        <v>42624</v>
      </c>
      <c r="M909" s="1">
        <v>42867</v>
      </c>
      <c r="N909">
        <v>204</v>
      </c>
      <c r="O909" t="s">
        <v>75</v>
      </c>
      <c r="P909" t="s">
        <v>142</v>
      </c>
      <c r="Q909" t="s">
        <v>143</v>
      </c>
      <c r="R909" t="s">
        <v>78</v>
      </c>
      <c r="S909" t="s">
        <v>750</v>
      </c>
      <c r="T909" t="s">
        <v>80</v>
      </c>
      <c r="U909" t="s">
        <v>80</v>
      </c>
      <c r="V909" t="s">
        <v>104</v>
      </c>
      <c r="W909" t="s">
        <v>104</v>
      </c>
      <c r="X909" t="s">
        <v>105</v>
      </c>
      <c r="Y909" t="s">
        <v>105</v>
      </c>
      <c r="Z909" t="s">
        <v>83</v>
      </c>
      <c r="AA909" t="s">
        <v>145</v>
      </c>
      <c r="AB909" t="s">
        <v>145</v>
      </c>
      <c r="AC909" t="s">
        <v>86</v>
      </c>
      <c r="AD909" t="s">
        <v>80</v>
      </c>
      <c r="AE909" t="s">
        <v>143</v>
      </c>
      <c r="AF909" t="s">
        <v>146</v>
      </c>
      <c r="AG909" t="s">
        <v>78</v>
      </c>
      <c r="AH909" t="s">
        <v>78</v>
      </c>
      <c r="AI909" t="s">
        <v>147</v>
      </c>
      <c r="AJ909" t="s">
        <v>148</v>
      </c>
      <c r="AK909" t="s">
        <v>149</v>
      </c>
      <c r="AL909" t="s">
        <v>91</v>
      </c>
      <c r="AM909" t="s">
        <v>80</v>
      </c>
      <c r="AN909" t="s">
        <v>143</v>
      </c>
      <c r="AO909" t="s">
        <v>146</v>
      </c>
      <c r="AP909" t="s">
        <v>78</v>
      </c>
      <c r="AQ909" t="s">
        <v>78</v>
      </c>
      <c r="AR909" t="s">
        <v>147</v>
      </c>
      <c r="AS909" t="s">
        <v>148</v>
      </c>
      <c r="AT909" t="s">
        <v>149</v>
      </c>
      <c r="AU909" t="s">
        <v>91</v>
      </c>
      <c r="AV909">
        <v>128.30000000000001</v>
      </c>
      <c r="AW909">
        <v>0</v>
      </c>
      <c r="AX909">
        <v>119.9</v>
      </c>
      <c r="AY909">
        <v>0</v>
      </c>
      <c r="AZ909">
        <v>0</v>
      </c>
      <c r="BA909">
        <v>8.4</v>
      </c>
      <c r="BB909" t="s">
        <v>92</v>
      </c>
      <c r="BC909" s="1">
        <v>42624</v>
      </c>
      <c r="BD909" s="1">
        <v>42624</v>
      </c>
      <c r="BE909" t="s">
        <v>125</v>
      </c>
      <c r="BF909" t="s">
        <v>78</v>
      </c>
      <c r="BG909" t="s">
        <v>78</v>
      </c>
      <c r="BH909">
        <v>16384</v>
      </c>
      <c r="BI909">
        <v>0</v>
      </c>
      <c r="BJ909" t="s">
        <v>94</v>
      </c>
      <c r="BK909" t="s">
        <v>253</v>
      </c>
      <c r="BL909" t="s">
        <v>254</v>
      </c>
      <c r="BM909">
        <v>1</v>
      </c>
      <c r="BN909" t="s">
        <v>97</v>
      </c>
      <c r="BO909">
        <v>1</v>
      </c>
      <c r="BP909">
        <v>1</v>
      </c>
      <c r="BQ909">
        <v>9.9499999999999993</v>
      </c>
      <c r="BR909">
        <v>9.9499999999999993</v>
      </c>
      <c r="BS909" t="s">
        <v>98</v>
      </c>
      <c r="BT909">
        <v>0</v>
      </c>
      <c r="BU909">
        <v>0</v>
      </c>
      <c r="BV909">
        <v>0</v>
      </c>
      <c r="BW909">
        <v>3.29</v>
      </c>
      <c r="BX909">
        <v>3.29</v>
      </c>
      <c r="BY909">
        <v>6.66</v>
      </c>
      <c r="BZ909">
        <v>66.934673366834176</v>
      </c>
      <c r="CA909" t="s">
        <v>99</v>
      </c>
      <c r="CB909" t="s">
        <v>78</v>
      </c>
    </row>
    <row r="910" spans="1:80" x14ac:dyDescent="0.25">
      <c r="A910" t="s">
        <v>1429</v>
      </c>
      <c r="B910" t="s">
        <v>202</v>
      </c>
      <c r="C910">
        <f>YEAR(Table_cherry_TWO_View_VY_SOP_Detail[[#This Row],[Document_Date]])</f>
        <v>2017</v>
      </c>
      <c r="D910">
        <f>MONTH(Table_cherry_TWO_View_VY_SOP_Detail[[#This Row],[Document_Date]])</f>
        <v>4</v>
      </c>
      <c r="E910" t="str">
        <f>TEXT(Table_cherry_TWO_View_VY_SOP_Detail[[#This Row],[Document_Date]], "yyyy-MMM")</f>
        <v>2017-Apr</v>
      </c>
      <c r="F910" s="3">
        <f>WEEKDAY(Table_cherry_TWO_View_VY_SOP_Detail[[#This Row],[Document_Date]])</f>
        <v>4</v>
      </c>
      <c r="G910">
        <f>WEEKNUM(Table_cherry_TWO_View_VY_SOP_Detail[[#This Row],[Document_Date]])</f>
        <v>15</v>
      </c>
      <c r="H910">
        <f ca="1">_xlfn.DAYS(Table_cherry_TWO_View_VY_SOP_Detail[[#This Row],[Due_Date]], Table_cherry_TWO_View_VY_SOP_Detail[[#This Row],[Today]])</f>
        <v>1328</v>
      </c>
      <c r="I910" s="2">
        <f t="shared" ca="1" si="14"/>
        <v>41539</v>
      </c>
      <c r="J910" s="1">
        <v>42837</v>
      </c>
      <c r="K910" s="1">
        <v>42624</v>
      </c>
      <c r="L910" s="1">
        <v>42624</v>
      </c>
      <c r="M910" s="1">
        <v>42867</v>
      </c>
      <c r="N910">
        <v>204</v>
      </c>
      <c r="O910" t="s">
        <v>75</v>
      </c>
      <c r="P910" t="s">
        <v>142</v>
      </c>
      <c r="Q910" t="s">
        <v>143</v>
      </c>
      <c r="R910" t="s">
        <v>78</v>
      </c>
      <c r="S910" t="s">
        <v>750</v>
      </c>
      <c r="T910" t="s">
        <v>80</v>
      </c>
      <c r="U910" t="s">
        <v>80</v>
      </c>
      <c r="V910" t="s">
        <v>104</v>
      </c>
      <c r="W910" t="s">
        <v>104</v>
      </c>
      <c r="X910" t="s">
        <v>105</v>
      </c>
      <c r="Y910" t="s">
        <v>105</v>
      </c>
      <c r="Z910" t="s">
        <v>83</v>
      </c>
      <c r="AA910" t="s">
        <v>145</v>
      </c>
      <c r="AB910" t="s">
        <v>145</v>
      </c>
      <c r="AC910" t="s">
        <v>86</v>
      </c>
      <c r="AD910" t="s">
        <v>80</v>
      </c>
      <c r="AE910" t="s">
        <v>143</v>
      </c>
      <c r="AF910" t="s">
        <v>146</v>
      </c>
      <c r="AG910" t="s">
        <v>78</v>
      </c>
      <c r="AH910" t="s">
        <v>78</v>
      </c>
      <c r="AI910" t="s">
        <v>147</v>
      </c>
      <c r="AJ910" t="s">
        <v>148</v>
      </c>
      <c r="AK910" t="s">
        <v>149</v>
      </c>
      <c r="AL910" t="s">
        <v>91</v>
      </c>
      <c r="AM910" t="s">
        <v>80</v>
      </c>
      <c r="AN910" t="s">
        <v>143</v>
      </c>
      <c r="AO910" t="s">
        <v>146</v>
      </c>
      <c r="AP910" t="s">
        <v>78</v>
      </c>
      <c r="AQ910" t="s">
        <v>78</v>
      </c>
      <c r="AR910" t="s">
        <v>147</v>
      </c>
      <c r="AS910" t="s">
        <v>148</v>
      </c>
      <c r="AT910" t="s">
        <v>149</v>
      </c>
      <c r="AU910" t="s">
        <v>91</v>
      </c>
      <c r="AV910">
        <v>128.30000000000001</v>
      </c>
      <c r="AW910">
        <v>0</v>
      </c>
      <c r="AX910">
        <v>119.9</v>
      </c>
      <c r="AY910">
        <v>0</v>
      </c>
      <c r="AZ910">
        <v>0</v>
      </c>
      <c r="BA910">
        <v>8.4</v>
      </c>
      <c r="BB910" t="s">
        <v>92</v>
      </c>
      <c r="BC910" s="1">
        <v>42624</v>
      </c>
      <c r="BD910" s="1">
        <v>42624</v>
      </c>
      <c r="BE910" t="s">
        <v>125</v>
      </c>
      <c r="BF910" t="s">
        <v>78</v>
      </c>
      <c r="BG910" t="s">
        <v>78</v>
      </c>
      <c r="BH910">
        <v>32768</v>
      </c>
      <c r="BI910">
        <v>0</v>
      </c>
      <c r="BJ910" t="s">
        <v>94</v>
      </c>
      <c r="BK910" t="s">
        <v>138</v>
      </c>
      <c r="BL910" t="s">
        <v>139</v>
      </c>
      <c r="BM910">
        <v>1</v>
      </c>
      <c r="BN910" t="s">
        <v>97</v>
      </c>
      <c r="BO910">
        <v>1</v>
      </c>
      <c r="BP910">
        <v>1</v>
      </c>
      <c r="BQ910">
        <v>109.95</v>
      </c>
      <c r="BR910">
        <v>109.95</v>
      </c>
      <c r="BS910" t="s">
        <v>98</v>
      </c>
      <c r="BT910">
        <v>0</v>
      </c>
      <c r="BU910">
        <v>0</v>
      </c>
      <c r="BV910">
        <v>0</v>
      </c>
      <c r="BW910">
        <v>50.25</v>
      </c>
      <c r="BX910">
        <v>50.25</v>
      </c>
      <c r="BY910">
        <v>59.7</v>
      </c>
      <c r="BZ910">
        <v>54.297407912687589</v>
      </c>
      <c r="CA910" t="s">
        <v>99</v>
      </c>
      <c r="CB910" t="s">
        <v>78</v>
      </c>
    </row>
    <row r="911" spans="1:80" x14ac:dyDescent="0.25">
      <c r="A911" t="s">
        <v>1430</v>
      </c>
      <c r="B911" t="s">
        <v>202</v>
      </c>
      <c r="C911">
        <f>YEAR(Table_cherry_TWO_View_VY_SOP_Detail[[#This Row],[Document_Date]])</f>
        <v>2017</v>
      </c>
      <c r="D911">
        <f>MONTH(Table_cherry_TWO_View_VY_SOP_Detail[[#This Row],[Document_Date]])</f>
        <v>4</v>
      </c>
      <c r="E911" t="str">
        <f>TEXT(Table_cherry_TWO_View_VY_SOP_Detail[[#This Row],[Document_Date]], "yyyy-MMM")</f>
        <v>2017-Apr</v>
      </c>
      <c r="F911" s="3">
        <f>WEEKDAY(Table_cherry_TWO_View_VY_SOP_Detail[[#This Row],[Document_Date]])</f>
        <v>4</v>
      </c>
      <c r="G911">
        <f>WEEKNUM(Table_cherry_TWO_View_VY_SOP_Detail[[#This Row],[Document_Date]])</f>
        <v>15</v>
      </c>
      <c r="H911">
        <f ca="1">_xlfn.DAYS(Table_cherry_TWO_View_VY_SOP_Detail[[#This Row],[Due_Date]], Table_cherry_TWO_View_VY_SOP_Detail[[#This Row],[Today]])</f>
        <v>1328</v>
      </c>
      <c r="I911" s="2">
        <f t="shared" ca="1" si="14"/>
        <v>41539</v>
      </c>
      <c r="J911" s="1">
        <v>42837</v>
      </c>
      <c r="K911" s="1">
        <v>42624</v>
      </c>
      <c r="L911" s="1">
        <v>42624</v>
      </c>
      <c r="M911" s="1">
        <v>42867</v>
      </c>
      <c r="N911">
        <v>205</v>
      </c>
      <c r="O911" t="s">
        <v>75</v>
      </c>
      <c r="P911" t="s">
        <v>129</v>
      </c>
      <c r="Q911" t="s">
        <v>130</v>
      </c>
      <c r="R911" t="s">
        <v>78</v>
      </c>
      <c r="S911" t="s">
        <v>750</v>
      </c>
      <c r="T911" t="s">
        <v>80</v>
      </c>
      <c r="U911" t="s">
        <v>80</v>
      </c>
      <c r="V911" t="s">
        <v>131</v>
      </c>
      <c r="W911" t="s">
        <v>131</v>
      </c>
      <c r="X911" t="s">
        <v>132</v>
      </c>
      <c r="Y911" t="s">
        <v>132</v>
      </c>
      <c r="Z911" t="s">
        <v>83</v>
      </c>
      <c r="AA911" t="s">
        <v>84</v>
      </c>
      <c r="AB911" t="s">
        <v>84</v>
      </c>
      <c r="AC911" t="s">
        <v>85</v>
      </c>
      <c r="AD911" t="s">
        <v>86</v>
      </c>
      <c r="AE911" t="s">
        <v>130</v>
      </c>
      <c r="AF911" t="s">
        <v>133</v>
      </c>
      <c r="AG911" t="s">
        <v>134</v>
      </c>
      <c r="AH911" t="s">
        <v>78</v>
      </c>
      <c r="AI911" t="s">
        <v>135</v>
      </c>
      <c r="AJ911" t="s">
        <v>136</v>
      </c>
      <c r="AK911" t="s">
        <v>137</v>
      </c>
      <c r="AL911" t="s">
        <v>91</v>
      </c>
      <c r="AM911" t="s">
        <v>86</v>
      </c>
      <c r="AN911" t="s">
        <v>130</v>
      </c>
      <c r="AO911" t="s">
        <v>133</v>
      </c>
      <c r="AP911" t="s">
        <v>134</v>
      </c>
      <c r="AQ911" t="s">
        <v>78</v>
      </c>
      <c r="AR911" t="s">
        <v>135</v>
      </c>
      <c r="AS911" t="s">
        <v>136</v>
      </c>
      <c r="AT911" t="s">
        <v>137</v>
      </c>
      <c r="AU911" t="s">
        <v>91</v>
      </c>
      <c r="AV911">
        <v>2567.9499999999998</v>
      </c>
      <c r="AW911">
        <v>0</v>
      </c>
      <c r="AX911">
        <v>2399.9499999999998</v>
      </c>
      <c r="AY911">
        <v>0</v>
      </c>
      <c r="AZ911">
        <v>0</v>
      </c>
      <c r="BA911">
        <v>168</v>
      </c>
      <c r="BB911" t="s">
        <v>92</v>
      </c>
      <c r="BC911" s="1">
        <v>42624</v>
      </c>
      <c r="BD911" s="1">
        <v>42624</v>
      </c>
      <c r="BE911" t="s">
        <v>125</v>
      </c>
      <c r="BF911" t="s">
        <v>78</v>
      </c>
      <c r="BG911" t="s">
        <v>78</v>
      </c>
      <c r="BH911">
        <v>16384</v>
      </c>
      <c r="BI911">
        <v>0</v>
      </c>
      <c r="BJ911" t="s">
        <v>94</v>
      </c>
      <c r="BK911" t="s">
        <v>324</v>
      </c>
      <c r="BL911" t="s">
        <v>325</v>
      </c>
      <c r="BM911">
        <v>1</v>
      </c>
      <c r="BN911" t="s">
        <v>97</v>
      </c>
      <c r="BO911">
        <v>1</v>
      </c>
      <c r="BP911">
        <v>1</v>
      </c>
      <c r="BQ911">
        <v>2399.9499999999998</v>
      </c>
      <c r="BR911">
        <v>2399.9499999999998</v>
      </c>
      <c r="BS911" t="s">
        <v>98</v>
      </c>
      <c r="BT911">
        <v>0</v>
      </c>
      <c r="BU911">
        <v>0</v>
      </c>
      <c r="BV911">
        <v>0</v>
      </c>
      <c r="BW911">
        <v>1197</v>
      </c>
      <c r="BX911">
        <v>1197</v>
      </c>
      <c r="BY911">
        <v>1202.95</v>
      </c>
      <c r="BZ911">
        <v>50.123960915852408</v>
      </c>
      <c r="CA911" t="s">
        <v>99</v>
      </c>
      <c r="CB911" t="s">
        <v>78</v>
      </c>
    </row>
    <row r="912" spans="1:80" x14ac:dyDescent="0.25">
      <c r="A912" t="s">
        <v>1431</v>
      </c>
      <c r="B912" t="s">
        <v>202</v>
      </c>
      <c r="C912">
        <f>YEAR(Table_cherry_TWO_View_VY_SOP_Detail[[#This Row],[Document_Date]])</f>
        <v>2017</v>
      </c>
      <c r="D912">
        <f>MONTH(Table_cherry_TWO_View_VY_SOP_Detail[[#This Row],[Document_Date]])</f>
        <v>4</v>
      </c>
      <c r="E912" t="str">
        <f>TEXT(Table_cherry_TWO_View_VY_SOP_Detail[[#This Row],[Document_Date]], "yyyy-MMM")</f>
        <v>2017-Apr</v>
      </c>
      <c r="F912" s="3">
        <f>WEEKDAY(Table_cherry_TWO_View_VY_SOP_Detail[[#This Row],[Document_Date]])</f>
        <v>4</v>
      </c>
      <c r="G912">
        <f>WEEKNUM(Table_cherry_TWO_View_VY_SOP_Detail[[#This Row],[Document_Date]])</f>
        <v>15</v>
      </c>
      <c r="H912">
        <f ca="1">_xlfn.DAYS(Table_cherry_TWO_View_VY_SOP_Detail[[#This Row],[Due_Date]], Table_cherry_TWO_View_VY_SOP_Detail[[#This Row],[Today]])</f>
        <v>1328</v>
      </c>
      <c r="I912" s="2">
        <f t="shared" ca="1" si="14"/>
        <v>41539</v>
      </c>
      <c r="J912" s="1">
        <v>42837</v>
      </c>
      <c r="K912" s="1">
        <v>42155</v>
      </c>
      <c r="L912" s="1">
        <v>41781</v>
      </c>
      <c r="M912" s="1">
        <v>42867</v>
      </c>
      <c r="N912">
        <v>64</v>
      </c>
      <c r="O912" t="s">
        <v>75</v>
      </c>
      <c r="P912" t="s">
        <v>817</v>
      </c>
      <c r="Q912" t="s">
        <v>818</v>
      </c>
      <c r="R912" t="s">
        <v>78</v>
      </c>
      <c r="S912" t="s">
        <v>819</v>
      </c>
      <c r="T912" t="s">
        <v>80</v>
      </c>
      <c r="U912" t="s">
        <v>80</v>
      </c>
      <c r="V912" t="s">
        <v>226</v>
      </c>
      <c r="W912" t="s">
        <v>226</v>
      </c>
      <c r="X912" t="s">
        <v>227</v>
      </c>
      <c r="Y912" t="s">
        <v>227</v>
      </c>
      <c r="Z912" t="s">
        <v>83</v>
      </c>
      <c r="AA912" t="s">
        <v>228</v>
      </c>
      <c r="AB912" t="s">
        <v>228</v>
      </c>
      <c r="AC912" t="s">
        <v>86</v>
      </c>
      <c r="AD912" t="s">
        <v>86</v>
      </c>
      <c r="AE912" t="s">
        <v>818</v>
      </c>
      <c r="AF912" t="s">
        <v>820</v>
      </c>
      <c r="AG912" t="s">
        <v>78</v>
      </c>
      <c r="AH912" t="s">
        <v>78</v>
      </c>
      <c r="AI912" t="s">
        <v>412</v>
      </c>
      <c r="AJ912" t="s">
        <v>413</v>
      </c>
      <c r="AK912" t="s">
        <v>414</v>
      </c>
      <c r="AL912" t="s">
        <v>233</v>
      </c>
      <c r="AM912" t="s">
        <v>86</v>
      </c>
      <c r="AN912" t="s">
        <v>818</v>
      </c>
      <c r="AO912" t="s">
        <v>820</v>
      </c>
      <c r="AP912" t="s">
        <v>78</v>
      </c>
      <c r="AQ912" t="s">
        <v>78</v>
      </c>
      <c r="AR912" t="s">
        <v>412</v>
      </c>
      <c r="AS912" t="s">
        <v>413</v>
      </c>
      <c r="AT912" t="s">
        <v>414</v>
      </c>
      <c r="AU912" t="s">
        <v>233</v>
      </c>
      <c r="AV912">
        <v>1139.7</v>
      </c>
      <c r="AW912">
        <v>0</v>
      </c>
      <c r="AX912">
        <v>949.75</v>
      </c>
      <c r="AY912">
        <v>0</v>
      </c>
      <c r="AZ912">
        <v>0</v>
      </c>
      <c r="BA912">
        <v>189.95</v>
      </c>
      <c r="BB912" t="s">
        <v>92</v>
      </c>
      <c r="BC912" s="1">
        <v>42837</v>
      </c>
      <c r="BD912" s="1">
        <v>42837</v>
      </c>
      <c r="BE912" t="s">
        <v>125</v>
      </c>
      <c r="BF912" t="s">
        <v>78</v>
      </c>
      <c r="BG912" t="s">
        <v>78</v>
      </c>
      <c r="BH912">
        <v>16384</v>
      </c>
      <c r="BI912">
        <v>0</v>
      </c>
      <c r="BJ912" t="s">
        <v>94</v>
      </c>
      <c r="BK912" t="s">
        <v>808</v>
      </c>
      <c r="BL912" t="s">
        <v>809</v>
      </c>
      <c r="BM912">
        <v>5</v>
      </c>
      <c r="BN912" t="s">
        <v>97</v>
      </c>
      <c r="BO912">
        <v>1</v>
      </c>
      <c r="BP912">
        <v>5</v>
      </c>
      <c r="BQ912">
        <v>189.95</v>
      </c>
      <c r="BR912">
        <v>949.75</v>
      </c>
      <c r="BS912" t="s">
        <v>98</v>
      </c>
      <c r="BT912">
        <v>0</v>
      </c>
      <c r="BU912">
        <v>0</v>
      </c>
      <c r="BV912">
        <v>0</v>
      </c>
      <c r="BW912">
        <v>91.99</v>
      </c>
      <c r="BX912">
        <v>459.95</v>
      </c>
      <c r="BY912">
        <v>489.8</v>
      </c>
      <c r="BZ912">
        <v>51.57146617530929</v>
      </c>
      <c r="CA912" t="s">
        <v>221</v>
      </c>
      <c r="CB912" t="s">
        <v>222</v>
      </c>
    </row>
    <row r="913" spans="1:80" x14ac:dyDescent="0.25">
      <c r="A913" t="s">
        <v>1432</v>
      </c>
      <c r="B913" t="s">
        <v>202</v>
      </c>
      <c r="C913">
        <f>YEAR(Table_cherry_TWO_View_VY_SOP_Detail[[#This Row],[Document_Date]])</f>
        <v>2017</v>
      </c>
      <c r="D913">
        <f>MONTH(Table_cherry_TWO_View_VY_SOP_Detail[[#This Row],[Document_Date]])</f>
        <v>4</v>
      </c>
      <c r="E913" t="str">
        <f>TEXT(Table_cherry_TWO_View_VY_SOP_Detail[[#This Row],[Document_Date]], "yyyy-MMM")</f>
        <v>2017-Apr</v>
      </c>
      <c r="F913" s="3">
        <f>WEEKDAY(Table_cherry_TWO_View_VY_SOP_Detail[[#This Row],[Document_Date]])</f>
        <v>4</v>
      </c>
      <c r="G913">
        <f>WEEKNUM(Table_cherry_TWO_View_VY_SOP_Detail[[#This Row],[Document_Date]])</f>
        <v>15</v>
      </c>
      <c r="H913">
        <f ca="1">_xlfn.DAYS(Table_cherry_TWO_View_VY_SOP_Detail[[#This Row],[Due_Date]], Table_cherry_TWO_View_VY_SOP_Detail[[#This Row],[Today]])</f>
        <v>1328</v>
      </c>
      <c r="I913" s="2">
        <f t="shared" ca="1" si="14"/>
        <v>41539</v>
      </c>
      <c r="J913" s="1">
        <v>42837</v>
      </c>
      <c r="K913" s="1">
        <v>42837</v>
      </c>
      <c r="L913" s="1">
        <v>41766</v>
      </c>
      <c r="M913" s="1">
        <v>42867</v>
      </c>
      <c r="N913">
        <v>28</v>
      </c>
      <c r="O913" t="s">
        <v>75</v>
      </c>
      <c r="P913" t="s">
        <v>725</v>
      </c>
      <c r="Q913" t="s">
        <v>726</v>
      </c>
      <c r="R913" t="s">
        <v>78</v>
      </c>
      <c r="S913" t="s">
        <v>205</v>
      </c>
      <c r="T913" t="s">
        <v>80</v>
      </c>
      <c r="U913" t="s">
        <v>80</v>
      </c>
      <c r="V913" t="s">
        <v>318</v>
      </c>
      <c r="W913" t="s">
        <v>318</v>
      </c>
      <c r="X913" t="s">
        <v>319</v>
      </c>
      <c r="Y913" t="s">
        <v>319</v>
      </c>
      <c r="Z913" t="s">
        <v>83</v>
      </c>
      <c r="AA913" t="s">
        <v>84</v>
      </c>
      <c r="AB913" t="s">
        <v>84</v>
      </c>
      <c r="AC913" t="s">
        <v>86</v>
      </c>
      <c r="AD913" t="s">
        <v>80</v>
      </c>
      <c r="AE913" t="s">
        <v>726</v>
      </c>
      <c r="AF913" t="s">
        <v>727</v>
      </c>
      <c r="AG913" t="s">
        <v>78</v>
      </c>
      <c r="AH913" t="s">
        <v>78</v>
      </c>
      <c r="AI913" t="s">
        <v>728</v>
      </c>
      <c r="AJ913" t="s">
        <v>601</v>
      </c>
      <c r="AK913" t="s">
        <v>729</v>
      </c>
      <c r="AL913" t="s">
        <v>124</v>
      </c>
      <c r="AM913" t="s">
        <v>80</v>
      </c>
      <c r="AN913" t="s">
        <v>726</v>
      </c>
      <c r="AO913" t="s">
        <v>727</v>
      </c>
      <c r="AP913" t="s">
        <v>78</v>
      </c>
      <c r="AQ913" t="s">
        <v>78</v>
      </c>
      <c r="AR913" t="s">
        <v>728</v>
      </c>
      <c r="AS913" t="s">
        <v>601</v>
      </c>
      <c r="AT913" t="s">
        <v>729</v>
      </c>
      <c r="AU913" t="s">
        <v>124</v>
      </c>
      <c r="AV913">
        <v>74910.649999999994</v>
      </c>
      <c r="AW913">
        <v>0</v>
      </c>
      <c r="AX913">
        <v>70009.95</v>
      </c>
      <c r="AY913">
        <v>0</v>
      </c>
      <c r="AZ913">
        <v>0</v>
      </c>
      <c r="BA913">
        <v>4900.7</v>
      </c>
      <c r="BB913" t="s">
        <v>92</v>
      </c>
      <c r="BC913" s="1">
        <v>42837</v>
      </c>
      <c r="BD913" s="1">
        <v>42837</v>
      </c>
      <c r="BE913" t="s">
        <v>125</v>
      </c>
      <c r="BF913" t="s">
        <v>78</v>
      </c>
      <c r="BG913" t="s">
        <v>78</v>
      </c>
      <c r="BH913">
        <v>16384</v>
      </c>
      <c r="BI913">
        <v>0</v>
      </c>
      <c r="BJ913" t="s">
        <v>94</v>
      </c>
      <c r="BK913" t="s">
        <v>730</v>
      </c>
      <c r="BL913" t="s">
        <v>731</v>
      </c>
      <c r="BM913">
        <v>1</v>
      </c>
      <c r="BN913" t="s">
        <v>97</v>
      </c>
      <c r="BO913">
        <v>1</v>
      </c>
      <c r="BP913">
        <v>1</v>
      </c>
      <c r="BQ913">
        <v>70009.95</v>
      </c>
      <c r="BR913">
        <v>70009.95</v>
      </c>
      <c r="BS913" t="s">
        <v>98</v>
      </c>
      <c r="BT913">
        <v>0</v>
      </c>
      <c r="BU913">
        <v>0</v>
      </c>
      <c r="BV913">
        <v>0</v>
      </c>
      <c r="BW913">
        <v>35000</v>
      </c>
      <c r="BX913">
        <v>35000</v>
      </c>
      <c r="BY913">
        <v>35009.949999999997</v>
      </c>
      <c r="BZ913">
        <v>50.007106132771128</v>
      </c>
      <c r="CA913" t="s">
        <v>99</v>
      </c>
      <c r="CB913" t="s">
        <v>78</v>
      </c>
    </row>
    <row r="914" spans="1:80" x14ac:dyDescent="0.25">
      <c r="A914" t="s">
        <v>1433</v>
      </c>
      <c r="B914" t="s">
        <v>202</v>
      </c>
      <c r="C914">
        <f>YEAR(Table_cherry_TWO_View_VY_SOP_Detail[[#This Row],[Document_Date]])</f>
        <v>2017</v>
      </c>
      <c r="D914">
        <f>MONTH(Table_cherry_TWO_View_VY_SOP_Detail[[#This Row],[Document_Date]])</f>
        <v>4</v>
      </c>
      <c r="E914" t="str">
        <f>TEXT(Table_cherry_TWO_View_VY_SOP_Detail[[#This Row],[Document_Date]], "yyyy-MMM")</f>
        <v>2017-Apr</v>
      </c>
      <c r="F914" s="3">
        <f>WEEKDAY(Table_cherry_TWO_View_VY_SOP_Detail[[#This Row],[Document_Date]])</f>
        <v>4</v>
      </c>
      <c r="G914">
        <f>WEEKNUM(Table_cherry_TWO_View_VY_SOP_Detail[[#This Row],[Document_Date]])</f>
        <v>15</v>
      </c>
      <c r="H914">
        <f ca="1">_xlfn.DAYS(Table_cherry_TWO_View_VY_SOP_Detail[[#This Row],[Due_Date]], Table_cherry_TWO_View_VY_SOP_Detail[[#This Row],[Today]])</f>
        <v>1328</v>
      </c>
      <c r="I914" s="2">
        <f t="shared" ca="1" si="14"/>
        <v>41539</v>
      </c>
      <c r="J914" s="1">
        <v>42837</v>
      </c>
      <c r="K914" s="1">
        <v>42837</v>
      </c>
      <c r="L914" s="1">
        <v>41757</v>
      </c>
      <c r="M914" s="1">
        <v>42867</v>
      </c>
      <c r="N914">
        <v>3</v>
      </c>
      <c r="O914" t="s">
        <v>75</v>
      </c>
      <c r="P914" t="s">
        <v>782</v>
      </c>
      <c r="Q914" t="s">
        <v>783</v>
      </c>
      <c r="R914" t="s">
        <v>784</v>
      </c>
      <c r="S914" t="s">
        <v>250</v>
      </c>
      <c r="T914" t="s">
        <v>80</v>
      </c>
      <c r="U914" t="s">
        <v>80</v>
      </c>
      <c r="V914" t="s">
        <v>81</v>
      </c>
      <c r="W914" t="s">
        <v>81</v>
      </c>
      <c r="X914" t="s">
        <v>82</v>
      </c>
      <c r="Y914" t="s">
        <v>82</v>
      </c>
      <c r="Z914" t="s">
        <v>83</v>
      </c>
      <c r="AA914" t="s">
        <v>84</v>
      </c>
      <c r="AB914" t="s">
        <v>84</v>
      </c>
      <c r="AC914" t="s">
        <v>85</v>
      </c>
      <c r="AD914" t="s">
        <v>86</v>
      </c>
      <c r="AE914" t="s">
        <v>783</v>
      </c>
      <c r="AF914" t="s">
        <v>785</v>
      </c>
      <c r="AG914" t="s">
        <v>78</v>
      </c>
      <c r="AH914" t="s">
        <v>78</v>
      </c>
      <c r="AI914" t="s">
        <v>786</v>
      </c>
      <c r="AJ914" t="s">
        <v>89</v>
      </c>
      <c r="AK914" t="s">
        <v>787</v>
      </c>
      <c r="AL914" t="s">
        <v>91</v>
      </c>
      <c r="AM914" t="s">
        <v>86</v>
      </c>
      <c r="AN914" t="s">
        <v>783</v>
      </c>
      <c r="AO914" t="s">
        <v>785</v>
      </c>
      <c r="AP914" t="s">
        <v>78</v>
      </c>
      <c r="AQ914" t="s">
        <v>78</v>
      </c>
      <c r="AR914" t="s">
        <v>786</v>
      </c>
      <c r="AS914" t="s">
        <v>89</v>
      </c>
      <c r="AT914" t="s">
        <v>787</v>
      </c>
      <c r="AU914" t="s">
        <v>91</v>
      </c>
      <c r="AV914">
        <v>695.4</v>
      </c>
      <c r="AW914">
        <v>0</v>
      </c>
      <c r="AX914">
        <v>649.9</v>
      </c>
      <c r="AY914">
        <v>0</v>
      </c>
      <c r="AZ914">
        <v>0</v>
      </c>
      <c r="BA914">
        <v>45.5</v>
      </c>
      <c r="BB914" t="s">
        <v>92</v>
      </c>
      <c r="BC914" s="1">
        <v>42837</v>
      </c>
      <c r="BD914" s="1">
        <v>42837</v>
      </c>
      <c r="BE914" t="s">
        <v>125</v>
      </c>
      <c r="BF914" t="s">
        <v>78</v>
      </c>
      <c r="BG914" t="s">
        <v>78</v>
      </c>
      <c r="BH914">
        <v>16384</v>
      </c>
      <c r="BI914">
        <v>0</v>
      </c>
      <c r="BJ914" t="s">
        <v>94</v>
      </c>
      <c r="BK914" t="s">
        <v>713</v>
      </c>
      <c r="BL914" t="s">
        <v>714</v>
      </c>
      <c r="BM914">
        <v>1</v>
      </c>
      <c r="BN914" t="s">
        <v>97</v>
      </c>
      <c r="BO914">
        <v>1</v>
      </c>
      <c r="BP914">
        <v>1</v>
      </c>
      <c r="BQ914">
        <v>39.950000000000003</v>
      </c>
      <c r="BR914">
        <v>39.950000000000003</v>
      </c>
      <c r="BS914" t="s">
        <v>98</v>
      </c>
      <c r="BT914">
        <v>0</v>
      </c>
      <c r="BU914">
        <v>0</v>
      </c>
      <c r="BV914">
        <v>0</v>
      </c>
      <c r="BW914">
        <v>20.45</v>
      </c>
      <c r="BX914">
        <v>20.45</v>
      </c>
      <c r="BY914">
        <v>19.5</v>
      </c>
      <c r="BZ914">
        <v>48.811013767209012</v>
      </c>
      <c r="CA914" t="s">
        <v>99</v>
      </c>
      <c r="CB914" t="s">
        <v>78</v>
      </c>
    </row>
    <row r="915" spans="1:80" x14ac:dyDescent="0.25">
      <c r="A915" t="s">
        <v>1433</v>
      </c>
      <c r="B915" t="s">
        <v>202</v>
      </c>
      <c r="C915">
        <f>YEAR(Table_cherry_TWO_View_VY_SOP_Detail[[#This Row],[Document_Date]])</f>
        <v>2017</v>
      </c>
      <c r="D915">
        <f>MONTH(Table_cherry_TWO_View_VY_SOP_Detail[[#This Row],[Document_Date]])</f>
        <v>4</v>
      </c>
      <c r="E915" t="str">
        <f>TEXT(Table_cherry_TWO_View_VY_SOP_Detail[[#This Row],[Document_Date]], "yyyy-MMM")</f>
        <v>2017-Apr</v>
      </c>
      <c r="F915" s="3">
        <f>WEEKDAY(Table_cherry_TWO_View_VY_SOP_Detail[[#This Row],[Document_Date]])</f>
        <v>4</v>
      </c>
      <c r="G915">
        <f>WEEKNUM(Table_cherry_TWO_View_VY_SOP_Detail[[#This Row],[Document_Date]])</f>
        <v>15</v>
      </c>
      <c r="H915">
        <f ca="1">_xlfn.DAYS(Table_cherry_TWO_View_VY_SOP_Detail[[#This Row],[Due_Date]], Table_cherry_TWO_View_VY_SOP_Detail[[#This Row],[Today]])</f>
        <v>1328</v>
      </c>
      <c r="I915" s="2">
        <f t="shared" ca="1" si="14"/>
        <v>41539</v>
      </c>
      <c r="J915" s="1">
        <v>42837</v>
      </c>
      <c r="K915" s="1">
        <v>42837</v>
      </c>
      <c r="L915" s="1">
        <v>41757</v>
      </c>
      <c r="M915" s="1">
        <v>42867</v>
      </c>
      <c r="N915">
        <v>3</v>
      </c>
      <c r="O915" t="s">
        <v>75</v>
      </c>
      <c r="P915" t="s">
        <v>782</v>
      </c>
      <c r="Q915" t="s">
        <v>783</v>
      </c>
      <c r="R915" t="s">
        <v>784</v>
      </c>
      <c r="S915" t="s">
        <v>250</v>
      </c>
      <c r="T915" t="s">
        <v>80</v>
      </c>
      <c r="U915" t="s">
        <v>80</v>
      </c>
      <c r="V915" t="s">
        <v>81</v>
      </c>
      <c r="W915" t="s">
        <v>81</v>
      </c>
      <c r="X915" t="s">
        <v>82</v>
      </c>
      <c r="Y915" t="s">
        <v>82</v>
      </c>
      <c r="Z915" t="s">
        <v>83</v>
      </c>
      <c r="AA915" t="s">
        <v>84</v>
      </c>
      <c r="AB915" t="s">
        <v>84</v>
      </c>
      <c r="AC915" t="s">
        <v>85</v>
      </c>
      <c r="AD915" t="s">
        <v>86</v>
      </c>
      <c r="AE915" t="s">
        <v>783</v>
      </c>
      <c r="AF915" t="s">
        <v>785</v>
      </c>
      <c r="AG915" t="s">
        <v>78</v>
      </c>
      <c r="AH915" t="s">
        <v>78</v>
      </c>
      <c r="AI915" t="s">
        <v>786</v>
      </c>
      <c r="AJ915" t="s">
        <v>89</v>
      </c>
      <c r="AK915" t="s">
        <v>787</v>
      </c>
      <c r="AL915" t="s">
        <v>91</v>
      </c>
      <c r="AM915" t="s">
        <v>86</v>
      </c>
      <c r="AN915" t="s">
        <v>783</v>
      </c>
      <c r="AO915" t="s">
        <v>785</v>
      </c>
      <c r="AP915" t="s">
        <v>78</v>
      </c>
      <c r="AQ915" t="s">
        <v>78</v>
      </c>
      <c r="AR915" t="s">
        <v>786</v>
      </c>
      <c r="AS915" t="s">
        <v>89</v>
      </c>
      <c r="AT915" t="s">
        <v>787</v>
      </c>
      <c r="AU915" t="s">
        <v>91</v>
      </c>
      <c r="AV915">
        <v>695.4</v>
      </c>
      <c r="AW915">
        <v>0</v>
      </c>
      <c r="AX915">
        <v>649.9</v>
      </c>
      <c r="AY915">
        <v>0</v>
      </c>
      <c r="AZ915">
        <v>0</v>
      </c>
      <c r="BA915">
        <v>45.5</v>
      </c>
      <c r="BB915" t="s">
        <v>92</v>
      </c>
      <c r="BC915" s="1">
        <v>42837</v>
      </c>
      <c r="BD915" s="1">
        <v>42837</v>
      </c>
      <c r="BE915" t="s">
        <v>125</v>
      </c>
      <c r="BF915" t="s">
        <v>78</v>
      </c>
      <c r="BG915" t="s">
        <v>78</v>
      </c>
      <c r="BH915">
        <v>32768</v>
      </c>
      <c r="BI915">
        <v>0</v>
      </c>
      <c r="BJ915" t="s">
        <v>94</v>
      </c>
      <c r="BK915" t="s">
        <v>234</v>
      </c>
      <c r="BL915" t="s">
        <v>235</v>
      </c>
      <c r="BM915">
        <v>1</v>
      </c>
      <c r="BN915" t="s">
        <v>97</v>
      </c>
      <c r="BO915">
        <v>1</v>
      </c>
      <c r="BP915">
        <v>1</v>
      </c>
      <c r="BQ915">
        <v>609.95000000000005</v>
      </c>
      <c r="BR915">
        <v>609.95000000000005</v>
      </c>
      <c r="BS915" t="s">
        <v>98</v>
      </c>
      <c r="BT915">
        <v>0</v>
      </c>
      <c r="BU915">
        <v>0</v>
      </c>
      <c r="BV915">
        <v>0</v>
      </c>
      <c r="BW915">
        <v>303.85000000000002</v>
      </c>
      <c r="BX915">
        <v>303.85000000000002</v>
      </c>
      <c r="BY915">
        <v>306.10000000000002</v>
      </c>
      <c r="BZ915">
        <v>50.18444134765145</v>
      </c>
      <c r="CA915" t="s">
        <v>99</v>
      </c>
      <c r="CB915" t="s">
        <v>78</v>
      </c>
    </row>
    <row r="916" spans="1:80" x14ac:dyDescent="0.25">
      <c r="A916" t="s">
        <v>1434</v>
      </c>
      <c r="B916" t="s">
        <v>202</v>
      </c>
      <c r="C916">
        <f>YEAR(Table_cherry_TWO_View_VY_SOP_Detail[[#This Row],[Document_Date]])</f>
        <v>2017</v>
      </c>
      <c r="D916">
        <f>MONTH(Table_cherry_TWO_View_VY_SOP_Detail[[#This Row],[Document_Date]])</f>
        <v>4</v>
      </c>
      <c r="E916" t="str">
        <f>TEXT(Table_cherry_TWO_View_VY_SOP_Detail[[#This Row],[Document_Date]], "yyyy-MMM")</f>
        <v>2017-Apr</v>
      </c>
      <c r="F916" s="3">
        <f>WEEKDAY(Table_cherry_TWO_View_VY_SOP_Detail[[#This Row],[Document_Date]])</f>
        <v>4</v>
      </c>
      <c r="G916">
        <f>WEEKNUM(Table_cherry_TWO_View_VY_SOP_Detail[[#This Row],[Document_Date]])</f>
        <v>15</v>
      </c>
      <c r="H916">
        <f ca="1">_xlfn.DAYS(Table_cherry_TWO_View_VY_SOP_Detail[[#This Row],[Due_Date]], Table_cherry_TWO_View_VY_SOP_Detail[[#This Row],[Today]])</f>
        <v>1328</v>
      </c>
      <c r="I916" s="2">
        <f t="shared" ca="1" si="14"/>
        <v>41539</v>
      </c>
      <c r="J916" s="1">
        <v>42837</v>
      </c>
      <c r="K916" s="1">
        <v>42837</v>
      </c>
      <c r="L916" s="1">
        <v>41779</v>
      </c>
      <c r="M916" s="1">
        <v>42867</v>
      </c>
      <c r="N916">
        <v>31</v>
      </c>
      <c r="O916" t="s">
        <v>75</v>
      </c>
      <c r="P916" t="s">
        <v>283</v>
      </c>
      <c r="Q916" t="s">
        <v>284</v>
      </c>
      <c r="R916" t="s">
        <v>78</v>
      </c>
      <c r="S916" t="s">
        <v>205</v>
      </c>
      <c r="T916" t="s">
        <v>80</v>
      </c>
      <c r="U916" t="s">
        <v>80</v>
      </c>
      <c r="V916" t="s">
        <v>81</v>
      </c>
      <c r="W916" t="s">
        <v>81</v>
      </c>
      <c r="X916" t="s">
        <v>82</v>
      </c>
      <c r="Y916" t="s">
        <v>82</v>
      </c>
      <c r="Z916" t="s">
        <v>83</v>
      </c>
      <c r="AA916" t="s">
        <v>84</v>
      </c>
      <c r="AB916" t="s">
        <v>84</v>
      </c>
      <c r="AC916" t="s">
        <v>85</v>
      </c>
      <c r="AD916" t="s">
        <v>86</v>
      </c>
      <c r="AE916" t="s">
        <v>284</v>
      </c>
      <c r="AF916" t="s">
        <v>285</v>
      </c>
      <c r="AG916" t="s">
        <v>78</v>
      </c>
      <c r="AH916" t="s">
        <v>78</v>
      </c>
      <c r="AI916" t="s">
        <v>286</v>
      </c>
      <c r="AJ916" t="s">
        <v>287</v>
      </c>
      <c r="AK916" t="s">
        <v>288</v>
      </c>
      <c r="AL916" t="s">
        <v>91</v>
      </c>
      <c r="AM916" t="s">
        <v>86</v>
      </c>
      <c r="AN916" t="s">
        <v>284</v>
      </c>
      <c r="AO916" t="s">
        <v>285</v>
      </c>
      <c r="AP916" t="s">
        <v>78</v>
      </c>
      <c r="AQ916" t="s">
        <v>78</v>
      </c>
      <c r="AR916" t="s">
        <v>286</v>
      </c>
      <c r="AS916" t="s">
        <v>287</v>
      </c>
      <c r="AT916" t="s">
        <v>288</v>
      </c>
      <c r="AU916" t="s">
        <v>91</v>
      </c>
      <c r="AV916">
        <v>513.5</v>
      </c>
      <c r="AW916">
        <v>0</v>
      </c>
      <c r="AX916">
        <v>479.9</v>
      </c>
      <c r="AY916">
        <v>0</v>
      </c>
      <c r="AZ916">
        <v>0</v>
      </c>
      <c r="BA916">
        <v>33.6</v>
      </c>
      <c r="BB916" t="s">
        <v>92</v>
      </c>
      <c r="BC916" s="1">
        <v>42837</v>
      </c>
      <c r="BD916" s="1">
        <v>42837</v>
      </c>
      <c r="BE916" t="s">
        <v>125</v>
      </c>
      <c r="BF916" t="s">
        <v>78</v>
      </c>
      <c r="BG916" t="s">
        <v>78</v>
      </c>
      <c r="BH916">
        <v>16384</v>
      </c>
      <c r="BI916">
        <v>0</v>
      </c>
      <c r="BJ916" t="s">
        <v>94</v>
      </c>
      <c r="BK916" t="s">
        <v>792</v>
      </c>
      <c r="BL916" t="s">
        <v>793</v>
      </c>
      <c r="BM916">
        <v>2</v>
      </c>
      <c r="BN916" t="s">
        <v>97</v>
      </c>
      <c r="BO916">
        <v>1</v>
      </c>
      <c r="BP916">
        <v>2</v>
      </c>
      <c r="BQ916">
        <v>239.95</v>
      </c>
      <c r="BR916">
        <v>479.9</v>
      </c>
      <c r="BS916" t="s">
        <v>98</v>
      </c>
      <c r="BT916">
        <v>0</v>
      </c>
      <c r="BU916">
        <v>0</v>
      </c>
      <c r="BV916">
        <v>0</v>
      </c>
      <c r="BW916">
        <v>115.85</v>
      </c>
      <c r="BX916">
        <v>231.7</v>
      </c>
      <c r="BY916">
        <v>248.2</v>
      </c>
      <c r="BZ916">
        <v>51.71910814753074</v>
      </c>
      <c r="CA916" t="s">
        <v>221</v>
      </c>
      <c r="CB916" t="s">
        <v>222</v>
      </c>
    </row>
    <row r="917" spans="1:80" x14ac:dyDescent="0.25">
      <c r="A917" t="s">
        <v>1435</v>
      </c>
      <c r="B917" t="s">
        <v>202</v>
      </c>
      <c r="C917">
        <f>YEAR(Table_cherry_TWO_View_VY_SOP_Detail[[#This Row],[Document_Date]])</f>
        <v>2017</v>
      </c>
      <c r="D917">
        <f>MONTH(Table_cherry_TWO_View_VY_SOP_Detail[[#This Row],[Document_Date]])</f>
        <v>4</v>
      </c>
      <c r="E917" t="str">
        <f>TEXT(Table_cherry_TWO_View_VY_SOP_Detail[[#This Row],[Document_Date]], "yyyy-MMM")</f>
        <v>2017-Apr</v>
      </c>
      <c r="F917" s="3">
        <f>WEEKDAY(Table_cherry_TWO_View_VY_SOP_Detail[[#This Row],[Document_Date]])</f>
        <v>4</v>
      </c>
      <c r="G917">
        <f>WEEKNUM(Table_cherry_TWO_View_VY_SOP_Detail[[#This Row],[Document_Date]])</f>
        <v>15</v>
      </c>
      <c r="H917">
        <f ca="1">_xlfn.DAYS(Table_cherry_TWO_View_VY_SOP_Detail[[#This Row],[Due_Date]], Table_cherry_TWO_View_VY_SOP_Detail[[#This Row],[Today]])</f>
        <v>1328</v>
      </c>
      <c r="I917" s="2">
        <f t="shared" ca="1" si="14"/>
        <v>41539</v>
      </c>
      <c r="J917" s="1">
        <v>42837</v>
      </c>
      <c r="K917" s="1">
        <v>42154</v>
      </c>
      <c r="L917" s="1">
        <v>41787</v>
      </c>
      <c r="M917" s="1">
        <v>42867</v>
      </c>
      <c r="N917">
        <v>47</v>
      </c>
      <c r="O917" t="s">
        <v>75</v>
      </c>
      <c r="P917" t="s">
        <v>265</v>
      </c>
      <c r="Q917" t="s">
        <v>266</v>
      </c>
      <c r="R917" t="s">
        <v>78</v>
      </c>
      <c r="S917" t="s">
        <v>79</v>
      </c>
      <c r="T917" t="s">
        <v>80</v>
      </c>
      <c r="U917" t="s">
        <v>80</v>
      </c>
      <c r="V917" t="s">
        <v>267</v>
      </c>
      <c r="W917" t="s">
        <v>267</v>
      </c>
      <c r="X917" t="s">
        <v>268</v>
      </c>
      <c r="Y917" t="s">
        <v>268</v>
      </c>
      <c r="Z917" t="s">
        <v>83</v>
      </c>
      <c r="AA917" t="s">
        <v>84</v>
      </c>
      <c r="AB917" t="s">
        <v>84</v>
      </c>
      <c r="AC917" t="s">
        <v>86</v>
      </c>
      <c r="AD917" t="s">
        <v>86</v>
      </c>
      <c r="AE917" t="s">
        <v>266</v>
      </c>
      <c r="AF917" t="s">
        <v>269</v>
      </c>
      <c r="AG917" t="s">
        <v>78</v>
      </c>
      <c r="AH917" t="s">
        <v>78</v>
      </c>
      <c r="AI917" t="s">
        <v>270</v>
      </c>
      <c r="AJ917" t="s">
        <v>271</v>
      </c>
      <c r="AK917" t="s">
        <v>272</v>
      </c>
      <c r="AL917" t="s">
        <v>91</v>
      </c>
      <c r="AM917" t="s">
        <v>86</v>
      </c>
      <c r="AN917" t="s">
        <v>266</v>
      </c>
      <c r="AO917" t="s">
        <v>269</v>
      </c>
      <c r="AP917" t="s">
        <v>78</v>
      </c>
      <c r="AQ917" t="s">
        <v>78</v>
      </c>
      <c r="AR917" t="s">
        <v>270</v>
      </c>
      <c r="AS917" t="s">
        <v>271</v>
      </c>
      <c r="AT917" t="s">
        <v>272</v>
      </c>
      <c r="AU917" t="s">
        <v>91</v>
      </c>
      <c r="AV917">
        <v>7051.25</v>
      </c>
      <c r="AW917">
        <v>0</v>
      </c>
      <c r="AX917">
        <v>6589.95</v>
      </c>
      <c r="AY917">
        <v>0</v>
      </c>
      <c r="AZ917">
        <v>0</v>
      </c>
      <c r="BA917">
        <v>461.3</v>
      </c>
      <c r="BB917" t="s">
        <v>92</v>
      </c>
      <c r="BC917" s="1">
        <v>42837</v>
      </c>
      <c r="BD917" s="1">
        <v>42837</v>
      </c>
      <c r="BE917" t="s">
        <v>125</v>
      </c>
      <c r="BF917" t="s">
        <v>78</v>
      </c>
      <c r="BG917" t="s">
        <v>78</v>
      </c>
      <c r="BH917">
        <v>16384</v>
      </c>
      <c r="BI917">
        <v>0</v>
      </c>
      <c r="BJ917" t="s">
        <v>94</v>
      </c>
      <c r="BK917" t="s">
        <v>745</v>
      </c>
      <c r="BL917" t="s">
        <v>746</v>
      </c>
      <c r="BM917">
        <v>1</v>
      </c>
      <c r="BN917" t="s">
        <v>97</v>
      </c>
      <c r="BO917">
        <v>1</v>
      </c>
      <c r="BP917">
        <v>1</v>
      </c>
      <c r="BQ917">
        <v>6589.95</v>
      </c>
      <c r="BR917">
        <v>6589.95</v>
      </c>
      <c r="BS917" t="s">
        <v>98</v>
      </c>
      <c r="BT917">
        <v>0</v>
      </c>
      <c r="BU917">
        <v>0</v>
      </c>
      <c r="BV917">
        <v>0</v>
      </c>
      <c r="BW917">
        <v>3290.55</v>
      </c>
      <c r="BX917">
        <v>3290.55</v>
      </c>
      <c r="BY917">
        <v>3299.4</v>
      </c>
      <c r="BZ917">
        <v>50.067147702182872</v>
      </c>
      <c r="CA917" t="s">
        <v>99</v>
      </c>
      <c r="CB917" t="s">
        <v>78</v>
      </c>
    </row>
    <row r="918" spans="1:80" x14ac:dyDescent="0.25">
      <c r="A918" t="s">
        <v>1436</v>
      </c>
      <c r="B918" t="s">
        <v>202</v>
      </c>
      <c r="C918">
        <f>YEAR(Table_cherry_TWO_View_VY_SOP_Detail[[#This Row],[Document_Date]])</f>
        <v>2017</v>
      </c>
      <c r="D918">
        <f>MONTH(Table_cherry_TWO_View_VY_SOP_Detail[[#This Row],[Document_Date]])</f>
        <v>4</v>
      </c>
      <c r="E918" t="str">
        <f>TEXT(Table_cherry_TWO_View_VY_SOP_Detail[[#This Row],[Document_Date]], "yyyy-MMM")</f>
        <v>2017-Apr</v>
      </c>
      <c r="F918" s="3">
        <f>WEEKDAY(Table_cherry_TWO_View_VY_SOP_Detail[[#This Row],[Document_Date]])</f>
        <v>4</v>
      </c>
      <c r="G918">
        <f>WEEKNUM(Table_cherry_TWO_View_VY_SOP_Detail[[#This Row],[Document_Date]])</f>
        <v>15</v>
      </c>
      <c r="H918">
        <f ca="1">_xlfn.DAYS(Table_cherry_TWO_View_VY_SOP_Detail[[#This Row],[Due_Date]], Table_cherry_TWO_View_VY_SOP_Detail[[#This Row],[Today]])</f>
        <v>1328</v>
      </c>
      <c r="I918" s="2">
        <f t="shared" ca="1" si="14"/>
        <v>41539</v>
      </c>
      <c r="J918" s="1">
        <v>42837</v>
      </c>
      <c r="K918" s="1">
        <v>42154</v>
      </c>
      <c r="L918" s="1">
        <v>41788</v>
      </c>
      <c r="M918" s="1">
        <v>42867</v>
      </c>
      <c r="N918">
        <v>44</v>
      </c>
      <c r="O918" t="s">
        <v>75</v>
      </c>
      <c r="P918" t="s">
        <v>636</v>
      </c>
      <c r="Q918" t="s">
        <v>637</v>
      </c>
      <c r="R918" t="s">
        <v>78</v>
      </c>
      <c r="S918" t="s">
        <v>79</v>
      </c>
      <c r="T918" t="s">
        <v>80</v>
      </c>
      <c r="U918" t="s">
        <v>80</v>
      </c>
      <c r="V918" t="s">
        <v>318</v>
      </c>
      <c r="W918" t="s">
        <v>318</v>
      </c>
      <c r="X918" t="s">
        <v>319</v>
      </c>
      <c r="Y918" t="s">
        <v>319</v>
      </c>
      <c r="Z918" t="s">
        <v>83</v>
      </c>
      <c r="AA918" t="s">
        <v>84</v>
      </c>
      <c r="AB918" t="s">
        <v>84</v>
      </c>
      <c r="AC918" t="s">
        <v>85</v>
      </c>
      <c r="AD918" t="s">
        <v>86</v>
      </c>
      <c r="AE918" t="s">
        <v>637</v>
      </c>
      <c r="AF918" t="s">
        <v>739</v>
      </c>
      <c r="AG918" t="s">
        <v>78</v>
      </c>
      <c r="AH918" t="s">
        <v>78</v>
      </c>
      <c r="AI918" t="s">
        <v>321</v>
      </c>
      <c r="AJ918" t="s">
        <v>322</v>
      </c>
      <c r="AK918" t="s">
        <v>654</v>
      </c>
      <c r="AL918" t="s">
        <v>124</v>
      </c>
      <c r="AM918" t="s">
        <v>86</v>
      </c>
      <c r="AN918" t="s">
        <v>637</v>
      </c>
      <c r="AO918" t="s">
        <v>739</v>
      </c>
      <c r="AP918" t="s">
        <v>78</v>
      </c>
      <c r="AQ918" t="s">
        <v>78</v>
      </c>
      <c r="AR918" t="s">
        <v>321</v>
      </c>
      <c r="AS918" t="s">
        <v>322</v>
      </c>
      <c r="AT918" t="s">
        <v>654</v>
      </c>
      <c r="AU918" t="s">
        <v>124</v>
      </c>
      <c r="AV918">
        <v>31.94</v>
      </c>
      <c r="AW918">
        <v>0</v>
      </c>
      <c r="AX918">
        <v>29.85</v>
      </c>
      <c r="AY918">
        <v>0</v>
      </c>
      <c r="AZ918">
        <v>0</v>
      </c>
      <c r="BA918">
        <v>2.09</v>
      </c>
      <c r="BB918" t="s">
        <v>92</v>
      </c>
      <c r="BC918" s="1">
        <v>42837</v>
      </c>
      <c r="BD918" s="1">
        <v>42837</v>
      </c>
      <c r="BE918" t="s">
        <v>125</v>
      </c>
      <c r="BF918" t="s">
        <v>78</v>
      </c>
      <c r="BG918" t="s">
        <v>78</v>
      </c>
      <c r="BH918">
        <v>32768</v>
      </c>
      <c r="BI918">
        <v>0</v>
      </c>
      <c r="BJ918" t="s">
        <v>94</v>
      </c>
      <c r="BK918" t="s">
        <v>253</v>
      </c>
      <c r="BL918" t="s">
        <v>254</v>
      </c>
      <c r="BM918">
        <v>3</v>
      </c>
      <c r="BN918" t="s">
        <v>97</v>
      </c>
      <c r="BO918">
        <v>1</v>
      </c>
      <c r="BP918">
        <v>3</v>
      </c>
      <c r="BQ918">
        <v>9.9499999999999993</v>
      </c>
      <c r="BR918">
        <v>29.85</v>
      </c>
      <c r="BS918" t="s">
        <v>98</v>
      </c>
      <c r="BT918">
        <v>0</v>
      </c>
      <c r="BU918">
        <v>0</v>
      </c>
      <c r="BV918">
        <v>0</v>
      </c>
      <c r="BW918">
        <v>3.29</v>
      </c>
      <c r="BX918">
        <v>9.8699999999999992</v>
      </c>
      <c r="BY918">
        <v>19.98</v>
      </c>
      <c r="BZ918">
        <v>66.934673366834176</v>
      </c>
      <c r="CA918" t="s">
        <v>99</v>
      </c>
      <c r="CB918" t="s">
        <v>78</v>
      </c>
    </row>
    <row r="919" spans="1:80" x14ac:dyDescent="0.25">
      <c r="A919" t="s">
        <v>1437</v>
      </c>
      <c r="B919" t="s">
        <v>202</v>
      </c>
      <c r="C919">
        <f>YEAR(Table_cherry_TWO_View_VY_SOP_Detail[[#This Row],[Document_Date]])</f>
        <v>2017</v>
      </c>
      <c r="D919">
        <f>MONTH(Table_cherry_TWO_View_VY_SOP_Detail[[#This Row],[Document_Date]])</f>
        <v>4</v>
      </c>
      <c r="E919" t="str">
        <f>TEXT(Table_cherry_TWO_View_VY_SOP_Detail[[#This Row],[Document_Date]], "yyyy-MMM")</f>
        <v>2017-Apr</v>
      </c>
      <c r="F919" s="3">
        <f>WEEKDAY(Table_cherry_TWO_View_VY_SOP_Detail[[#This Row],[Document_Date]])</f>
        <v>4</v>
      </c>
      <c r="G919">
        <f>WEEKNUM(Table_cherry_TWO_View_VY_SOP_Detail[[#This Row],[Document_Date]])</f>
        <v>15</v>
      </c>
      <c r="H919">
        <f ca="1">_xlfn.DAYS(Table_cherry_TWO_View_VY_SOP_Detail[[#This Row],[Due_Date]], Table_cherry_TWO_View_VY_SOP_Detail[[#This Row],[Today]])</f>
        <v>1298</v>
      </c>
      <c r="I919" s="2">
        <f t="shared" ca="1" si="14"/>
        <v>41539</v>
      </c>
      <c r="J919" s="1">
        <v>42837</v>
      </c>
      <c r="K919" s="1">
        <v>42154</v>
      </c>
      <c r="L919" s="1">
        <v>41778</v>
      </c>
      <c r="M919" s="1">
        <v>42837</v>
      </c>
      <c r="N919">
        <v>43</v>
      </c>
      <c r="O919" t="s">
        <v>75</v>
      </c>
      <c r="P919" t="s">
        <v>803</v>
      </c>
      <c r="Q919" t="s">
        <v>637</v>
      </c>
      <c r="R919" t="s">
        <v>78</v>
      </c>
      <c r="S919" t="s">
        <v>79</v>
      </c>
      <c r="T919" t="s">
        <v>80</v>
      </c>
      <c r="U919" t="s">
        <v>80</v>
      </c>
      <c r="V919" t="s">
        <v>239</v>
      </c>
      <c r="W919" t="s">
        <v>239</v>
      </c>
      <c r="X919" t="s">
        <v>240</v>
      </c>
      <c r="Y919" t="s">
        <v>240</v>
      </c>
      <c r="Z919" t="s">
        <v>78</v>
      </c>
      <c r="AA919" t="s">
        <v>84</v>
      </c>
      <c r="AB919" t="s">
        <v>84</v>
      </c>
      <c r="AC919" t="s">
        <v>85</v>
      </c>
      <c r="AD919" t="s">
        <v>86</v>
      </c>
      <c r="AE919" t="s">
        <v>637</v>
      </c>
      <c r="AF919" t="s">
        <v>804</v>
      </c>
      <c r="AG919" t="s">
        <v>805</v>
      </c>
      <c r="AH919" t="s">
        <v>78</v>
      </c>
      <c r="AI919" t="s">
        <v>259</v>
      </c>
      <c r="AJ919" t="s">
        <v>260</v>
      </c>
      <c r="AK919" t="s">
        <v>641</v>
      </c>
      <c r="AL919" t="s">
        <v>124</v>
      </c>
      <c r="AM919" t="s">
        <v>86</v>
      </c>
      <c r="AN919" t="s">
        <v>637</v>
      </c>
      <c r="AO919" t="s">
        <v>804</v>
      </c>
      <c r="AP919" t="s">
        <v>805</v>
      </c>
      <c r="AQ919" t="s">
        <v>78</v>
      </c>
      <c r="AR919" t="s">
        <v>259</v>
      </c>
      <c r="AS919" t="s">
        <v>260</v>
      </c>
      <c r="AT919" t="s">
        <v>641</v>
      </c>
      <c r="AU919" t="s">
        <v>124</v>
      </c>
      <c r="AV919">
        <v>42.59</v>
      </c>
      <c r="AW919">
        <v>0</v>
      </c>
      <c r="AX919">
        <v>39.799999999999997</v>
      </c>
      <c r="AY919">
        <v>0</v>
      </c>
      <c r="AZ919">
        <v>0</v>
      </c>
      <c r="BA919">
        <v>2.79</v>
      </c>
      <c r="BB919" t="s">
        <v>92</v>
      </c>
      <c r="BC919" s="1">
        <v>42837</v>
      </c>
      <c r="BD919" s="1">
        <v>42837</v>
      </c>
      <c r="BE919" t="s">
        <v>125</v>
      </c>
      <c r="BF919" t="s">
        <v>78</v>
      </c>
      <c r="BG919" t="s">
        <v>78</v>
      </c>
      <c r="BH919">
        <v>32768</v>
      </c>
      <c r="BI919">
        <v>0</v>
      </c>
      <c r="BJ919" t="s">
        <v>94</v>
      </c>
      <c r="BK919" t="s">
        <v>339</v>
      </c>
      <c r="BL919" t="s">
        <v>340</v>
      </c>
      <c r="BM919">
        <v>4</v>
      </c>
      <c r="BN919" t="s">
        <v>97</v>
      </c>
      <c r="BO919">
        <v>1</v>
      </c>
      <c r="BP919">
        <v>4</v>
      </c>
      <c r="BQ919">
        <v>9.9499999999999993</v>
      </c>
      <c r="BR919">
        <v>39.799999999999997</v>
      </c>
      <c r="BS919" t="s">
        <v>98</v>
      </c>
      <c r="BT919">
        <v>0</v>
      </c>
      <c r="BU919">
        <v>0</v>
      </c>
      <c r="BV919">
        <v>0</v>
      </c>
      <c r="BW919">
        <v>4.55</v>
      </c>
      <c r="BX919">
        <v>18.2</v>
      </c>
      <c r="BY919">
        <v>21.6</v>
      </c>
      <c r="BZ919">
        <v>54.2713567839196</v>
      </c>
      <c r="CA919" t="s">
        <v>99</v>
      </c>
      <c r="CB919" t="s">
        <v>78</v>
      </c>
    </row>
    <row r="920" spans="1:80" x14ac:dyDescent="0.25">
      <c r="A920" t="s">
        <v>1438</v>
      </c>
      <c r="B920" t="s">
        <v>202</v>
      </c>
      <c r="C920">
        <f>YEAR(Table_cherry_TWO_View_VY_SOP_Detail[[#This Row],[Document_Date]])</f>
        <v>2017</v>
      </c>
      <c r="D920">
        <f>MONTH(Table_cherry_TWO_View_VY_SOP_Detail[[#This Row],[Document_Date]])</f>
        <v>4</v>
      </c>
      <c r="E920" t="str">
        <f>TEXT(Table_cherry_TWO_View_VY_SOP_Detail[[#This Row],[Document_Date]], "yyyy-MMM")</f>
        <v>2017-Apr</v>
      </c>
      <c r="F920" s="3">
        <f>WEEKDAY(Table_cherry_TWO_View_VY_SOP_Detail[[#This Row],[Document_Date]])</f>
        <v>4</v>
      </c>
      <c r="G920">
        <f>WEEKNUM(Table_cherry_TWO_View_VY_SOP_Detail[[#This Row],[Document_Date]])</f>
        <v>15</v>
      </c>
      <c r="H920">
        <f ca="1">_xlfn.DAYS(Table_cherry_TWO_View_VY_SOP_Detail[[#This Row],[Due_Date]], Table_cherry_TWO_View_VY_SOP_Detail[[#This Row],[Today]])</f>
        <v>238</v>
      </c>
      <c r="I920" s="2">
        <f t="shared" ca="1" si="14"/>
        <v>41539</v>
      </c>
      <c r="J920" s="1">
        <v>42837</v>
      </c>
      <c r="K920" s="1">
        <v>42837</v>
      </c>
      <c r="L920" s="1">
        <v>41777</v>
      </c>
      <c r="M920" s="1">
        <v>41777</v>
      </c>
      <c r="N920">
        <v>29</v>
      </c>
      <c r="O920" t="s">
        <v>75</v>
      </c>
      <c r="P920" t="s">
        <v>733</v>
      </c>
      <c r="Q920" t="s">
        <v>734</v>
      </c>
      <c r="R920" t="s">
        <v>78</v>
      </c>
      <c r="S920" t="s">
        <v>125</v>
      </c>
      <c r="T920" t="s">
        <v>80</v>
      </c>
      <c r="U920" t="s">
        <v>80</v>
      </c>
      <c r="V920" t="s">
        <v>131</v>
      </c>
      <c r="W920" t="s">
        <v>131</v>
      </c>
      <c r="X920" t="s">
        <v>132</v>
      </c>
      <c r="Y920" t="s">
        <v>132</v>
      </c>
      <c r="Z920" t="s">
        <v>83</v>
      </c>
      <c r="AA920" t="s">
        <v>84</v>
      </c>
      <c r="AB920" t="s">
        <v>84</v>
      </c>
      <c r="AC920" t="s">
        <v>86</v>
      </c>
      <c r="AD920" t="s">
        <v>86</v>
      </c>
      <c r="AE920" t="s">
        <v>734</v>
      </c>
      <c r="AF920" t="s">
        <v>736</v>
      </c>
      <c r="AG920" t="s">
        <v>78</v>
      </c>
      <c r="AH920" t="s">
        <v>78</v>
      </c>
      <c r="AI920" t="s">
        <v>135</v>
      </c>
      <c r="AJ920" t="s">
        <v>136</v>
      </c>
      <c r="AK920" t="s">
        <v>737</v>
      </c>
      <c r="AL920" t="s">
        <v>91</v>
      </c>
      <c r="AM920" t="s">
        <v>86</v>
      </c>
      <c r="AN920" t="s">
        <v>734</v>
      </c>
      <c r="AO920" t="s">
        <v>736</v>
      </c>
      <c r="AP920" t="s">
        <v>78</v>
      </c>
      <c r="AQ920" t="s">
        <v>78</v>
      </c>
      <c r="AR920" t="s">
        <v>135</v>
      </c>
      <c r="AS920" t="s">
        <v>136</v>
      </c>
      <c r="AT920" t="s">
        <v>737</v>
      </c>
      <c r="AU920" t="s">
        <v>91</v>
      </c>
      <c r="AV920">
        <v>73947.649999999994</v>
      </c>
      <c r="AW920">
        <v>0</v>
      </c>
      <c r="AX920">
        <v>69109.95</v>
      </c>
      <c r="AY920">
        <v>0</v>
      </c>
      <c r="AZ920">
        <v>0</v>
      </c>
      <c r="BA920">
        <v>4837.7</v>
      </c>
      <c r="BB920" t="s">
        <v>92</v>
      </c>
      <c r="BC920" s="1">
        <v>42837</v>
      </c>
      <c r="BD920" s="1">
        <v>42837</v>
      </c>
      <c r="BE920" t="s">
        <v>125</v>
      </c>
      <c r="BF920" t="s">
        <v>78</v>
      </c>
      <c r="BG920" t="s">
        <v>78</v>
      </c>
      <c r="BH920">
        <v>16384</v>
      </c>
      <c r="BI920">
        <v>0</v>
      </c>
      <c r="BJ920" t="s">
        <v>94</v>
      </c>
      <c r="BK920" t="s">
        <v>95</v>
      </c>
      <c r="BL920" t="s">
        <v>96</v>
      </c>
      <c r="BM920">
        <v>1</v>
      </c>
      <c r="BN920" t="s">
        <v>97</v>
      </c>
      <c r="BO920">
        <v>1</v>
      </c>
      <c r="BP920">
        <v>1</v>
      </c>
      <c r="BQ920">
        <v>69109.95</v>
      </c>
      <c r="BR920">
        <v>69109.95</v>
      </c>
      <c r="BS920" t="s">
        <v>98</v>
      </c>
      <c r="BT920">
        <v>0</v>
      </c>
      <c r="BU920">
        <v>0</v>
      </c>
      <c r="BV920">
        <v>0</v>
      </c>
      <c r="BW920">
        <v>34550</v>
      </c>
      <c r="BX920">
        <v>34550</v>
      </c>
      <c r="BY920">
        <v>34559.949999999997</v>
      </c>
      <c r="BZ920">
        <v>50.00719867399701</v>
      </c>
      <c r="CA920" t="s">
        <v>99</v>
      </c>
      <c r="CB920" t="s">
        <v>78</v>
      </c>
    </row>
    <row r="921" spans="1:80" x14ac:dyDescent="0.25">
      <c r="A921" t="s">
        <v>1439</v>
      </c>
      <c r="B921" t="s">
        <v>202</v>
      </c>
      <c r="C921">
        <f>YEAR(Table_cherry_TWO_View_VY_SOP_Detail[[#This Row],[Document_Date]])</f>
        <v>2017</v>
      </c>
      <c r="D921">
        <f>MONTH(Table_cherry_TWO_View_VY_SOP_Detail[[#This Row],[Document_Date]])</f>
        <v>4</v>
      </c>
      <c r="E921" t="str">
        <f>TEXT(Table_cherry_TWO_View_VY_SOP_Detail[[#This Row],[Document_Date]], "yyyy-MMM")</f>
        <v>2017-Apr</v>
      </c>
      <c r="F921" s="3">
        <f>WEEKDAY(Table_cherry_TWO_View_VY_SOP_Detail[[#This Row],[Document_Date]])</f>
        <v>4</v>
      </c>
      <c r="G921">
        <f>WEEKNUM(Table_cherry_TWO_View_VY_SOP_Detail[[#This Row],[Document_Date]])</f>
        <v>15</v>
      </c>
      <c r="H921">
        <f ca="1">_xlfn.DAYS(Table_cherry_TWO_View_VY_SOP_Detail[[#This Row],[Due_Date]], Table_cherry_TWO_View_VY_SOP_Detail[[#This Row],[Today]])</f>
        <v>1328</v>
      </c>
      <c r="I921" s="2">
        <f t="shared" ca="1" si="14"/>
        <v>41539</v>
      </c>
      <c r="J921" s="1">
        <v>42837</v>
      </c>
      <c r="K921" s="1">
        <v>42837</v>
      </c>
      <c r="L921" s="1">
        <v>1</v>
      </c>
      <c r="M921" s="1">
        <v>42867</v>
      </c>
      <c r="N921">
        <v>21</v>
      </c>
      <c r="O921" t="s">
        <v>75</v>
      </c>
      <c r="P921" t="s">
        <v>76</v>
      </c>
      <c r="Q921" t="s">
        <v>77</v>
      </c>
      <c r="R921" t="s">
        <v>78</v>
      </c>
      <c r="S921" t="s">
        <v>125</v>
      </c>
      <c r="T921" t="s">
        <v>80</v>
      </c>
      <c r="U921" t="s">
        <v>80</v>
      </c>
      <c r="V921" t="s">
        <v>81</v>
      </c>
      <c r="W921" t="s">
        <v>81</v>
      </c>
      <c r="X921" t="s">
        <v>82</v>
      </c>
      <c r="Y921" t="s">
        <v>82</v>
      </c>
      <c r="Z921" t="s">
        <v>83</v>
      </c>
      <c r="AA921" t="s">
        <v>84</v>
      </c>
      <c r="AB921" t="s">
        <v>84</v>
      </c>
      <c r="AC921" t="s">
        <v>85</v>
      </c>
      <c r="AD921" t="s">
        <v>86</v>
      </c>
      <c r="AE921" t="s">
        <v>77</v>
      </c>
      <c r="AF921" t="s">
        <v>87</v>
      </c>
      <c r="AG921" t="s">
        <v>78</v>
      </c>
      <c r="AH921" t="s">
        <v>78</v>
      </c>
      <c r="AI921" t="s">
        <v>88</v>
      </c>
      <c r="AJ921" t="s">
        <v>89</v>
      </c>
      <c r="AK921" t="s">
        <v>90</v>
      </c>
      <c r="AL921" t="s">
        <v>91</v>
      </c>
      <c r="AM921" t="s">
        <v>86</v>
      </c>
      <c r="AN921" t="s">
        <v>77</v>
      </c>
      <c r="AO921" t="s">
        <v>87</v>
      </c>
      <c r="AP921" t="s">
        <v>78</v>
      </c>
      <c r="AQ921" t="s">
        <v>78</v>
      </c>
      <c r="AR921" t="s">
        <v>88</v>
      </c>
      <c r="AS921" t="s">
        <v>89</v>
      </c>
      <c r="AT921" t="s">
        <v>90</v>
      </c>
      <c r="AU921" t="s">
        <v>91</v>
      </c>
      <c r="AV921">
        <v>73947.649999999994</v>
      </c>
      <c r="AW921">
        <v>0</v>
      </c>
      <c r="AX921">
        <v>69109.95</v>
      </c>
      <c r="AY921">
        <v>0</v>
      </c>
      <c r="AZ921">
        <v>0</v>
      </c>
      <c r="BA921">
        <v>4837.7</v>
      </c>
      <c r="BB921" t="s">
        <v>92</v>
      </c>
      <c r="BC921" s="1">
        <v>42837</v>
      </c>
      <c r="BD921" s="1">
        <v>42837</v>
      </c>
      <c r="BE921" t="s">
        <v>125</v>
      </c>
      <c r="BF921" t="s">
        <v>78</v>
      </c>
      <c r="BG921" t="s">
        <v>78</v>
      </c>
      <c r="BH921">
        <v>16384</v>
      </c>
      <c r="BI921">
        <v>0</v>
      </c>
      <c r="BJ921" t="s">
        <v>94</v>
      </c>
      <c r="BK921" t="s">
        <v>95</v>
      </c>
      <c r="BL921" t="s">
        <v>96</v>
      </c>
      <c r="BM921">
        <v>1</v>
      </c>
      <c r="BN921" t="s">
        <v>97</v>
      </c>
      <c r="BO921">
        <v>1</v>
      </c>
      <c r="BP921">
        <v>1</v>
      </c>
      <c r="BQ921">
        <v>69109.95</v>
      </c>
      <c r="BR921">
        <v>69109.95</v>
      </c>
      <c r="BS921" t="s">
        <v>98</v>
      </c>
      <c r="BT921">
        <v>0</v>
      </c>
      <c r="BU921">
        <v>0</v>
      </c>
      <c r="BV921">
        <v>0</v>
      </c>
      <c r="BW921">
        <v>34550</v>
      </c>
      <c r="BX921">
        <v>34550</v>
      </c>
      <c r="BY921">
        <v>34559.949999999997</v>
      </c>
      <c r="BZ921">
        <v>50.00719867399701</v>
      </c>
      <c r="CA921" t="s">
        <v>99</v>
      </c>
      <c r="CB921" t="s">
        <v>78</v>
      </c>
    </row>
    <row r="922" spans="1:80" x14ac:dyDescent="0.25">
      <c r="A922" t="s">
        <v>1440</v>
      </c>
      <c r="B922" t="s">
        <v>202</v>
      </c>
      <c r="C922">
        <f>YEAR(Table_cherry_TWO_View_VY_SOP_Detail[[#This Row],[Document_Date]])</f>
        <v>2017</v>
      </c>
      <c r="D922">
        <f>MONTH(Table_cherry_TWO_View_VY_SOP_Detail[[#This Row],[Document_Date]])</f>
        <v>4</v>
      </c>
      <c r="E922" t="str">
        <f>TEXT(Table_cherry_TWO_View_VY_SOP_Detail[[#This Row],[Document_Date]], "yyyy-MMM")</f>
        <v>2017-Apr</v>
      </c>
      <c r="F922" s="3">
        <f>WEEKDAY(Table_cherry_TWO_View_VY_SOP_Detail[[#This Row],[Document_Date]])</f>
        <v>4</v>
      </c>
      <c r="G922">
        <f>WEEKNUM(Table_cherry_TWO_View_VY_SOP_Detail[[#This Row],[Document_Date]])</f>
        <v>15</v>
      </c>
      <c r="H922">
        <f ca="1">_xlfn.DAYS(Table_cherry_TWO_View_VY_SOP_Detail[[#This Row],[Due_Date]], Table_cherry_TWO_View_VY_SOP_Detail[[#This Row],[Today]])</f>
        <v>1328</v>
      </c>
      <c r="I922" s="2">
        <f t="shared" ca="1" si="14"/>
        <v>41539</v>
      </c>
      <c r="J922" s="1">
        <v>42837</v>
      </c>
      <c r="K922" s="1">
        <v>42837</v>
      </c>
      <c r="L922" s="1">
        <v>42132</v>
      </c>
      <c r="M922" s="1">
        <v>42867</v>
      </c>
      <c r="N922">
        <v>81</v>
      </c>
      <c r="O922" t="s">
        <v>75</v>
      </c>
      <c r="P922" t="s">
        <v>129</v>
      </c>
      <c r="Q922" t="s">
        <v>130</v>
      </c>
      <c r="R922" t="s">
        <v>78</v>
      </c>
      <c r="S922" t="s">
        <v>125</v>
      </c>
      <c r="T922" t="s">
        <v>80</v>
      </c>
      <c r="U922" t="s">
        <v>80</v>
      </c>
      <c r="V922" t="s">
        <v>131</v>
      </c>
      <c r="W922" t="s">
        <v>131</v>
      </c>
      <c r="X922" t="s">
        <v>132</v>
      </c>
      <c r="Y922" t="s">
        <v>132</v>
      </c>
      <c r="Z922" t="s">
        <v>83</v>
      </c>
      <c r="AA922" t="s">
        <v>84</v>
      </c>
      <c r="AB922" t="s">
        <v>84</v>
      </c>
      <c r="AC922" t="s">
        <v>85</v>
      </c>
      <c r="AD922" t="s">
        <v>86</v>
      </c>
      <c r="AE922" t="s">
        <v>130</v>
      </c>
      <c r="AF922" t="s">
        <v>133</v>
      </c>
      <c r="AG922" t="s">
        <v>134</v>
      </c>
      <c r="AH922" t="s">
        <v>78</v>
      </c>
      <c r="AI922" t="s">
        <v>135</v>
      </c>
      <c r="AJ922" t="s">
        <v>136</v>
      </c>
      <c r="AK922" t="s">
        <v>137</v>
      </c>
      <c r="AL922" t="s">
        <v>91</v>
      </c>
      <c r="AM922" t="s">
        <v>86</v>
      </c>
      <c r="AN922" t="s">
        <v>130</v>
      </c>
      <c r="AO922" t="s">
        <v>133</v>
      </c>
      <c r="AP922" t="s">
        <v>134</v>
      </c>
      <c r="AQ922" t="s">
        <v>78</v>
      </c>
      <c r="AR922" t="s">
        <v>135</v>
      </c>
      <c r="AS922" t="s">
        <v>136</v>
      </c>
      <c r="AT922" t="s">
        <v>137</v>
      </c>
      <c r="AU922" t="s">
        <v>91</v>
      </c>
      <c r="AV922">
        <v>31.95</v>
      </c>
      <c r="AW922">
        <v>0</v>
      </c>
      <c r="AX922">
        <v>29.85</v>
      </c>
      <c r="AY922">
        <v>0</v>
      </c>
      <c r="AZ922">
        <v>0</v>
      </c>
      <c r="BA922">
        <v>2.1</v>
      </c>
      <c r="BB922" t="s">
        <v>92</v>
      </c>
      <c r="BC922" s="1">
        <v>42132</v>
      </c>
      <c r="BD922" s="1">
        <v>42132</v>
      </c>
      <c r="BE922" t="s">
        <v>125</v>
      </c>
      <c r="BF922" t="s">
        <v>78</v>
      </c>
      <c r="BG922" t="s">
        <v>78</v>
      </c>
      <c r="BH922">
        <v>16384</v>
      </c>
      <c r="BI922">
        <v>0</v>
      </c>
      <c r="BJ922" t="s">
        <v>94</v>
      </c>
      <c r="BK922" t="s">
        <v>339</v>
      </c>
      <c r="BL922" t="s">
        <v>340</v>
      </c>
      <c r="BM922">
        <v>3</v>
      </c>
      <c r="BN922" t="s">
        <v>97</v>
      </c>
      <c r="BO922">
        <v>1</v>
      </c>
      <c r="BP922">
        <v>3</v>
      </c>
      <c r="BQ922">
        <v>9.9499999999999993</v>
      </c>
      <c r="BR922">
        <v>29.85</v>
      </c>
      <c r="BS922" t="s">
        <v>98</v>
      </c>
      <c r="BT922">
        <v>0</v>
      </c>
      <c r="BU922">
        <v>0</v>
      </c>
      <c r="BV922">
        <v>0</v>
      </c>
      <c r="BW922">
        <v>4.55</v>
      </c>
      <c r="BX922">
        <v>13.65</v>
      </c>
      <c r="BY922">
        <v>16.2</v>
      </c>
      <c r="BZ922">
        <v>54.2713567839196</v>
      </c>
      <c r="CA922" t="s">
        <v>99</v>
      </c>
      <c r="CB922" t="s">
        <v>78</v>
      </c>
    </row>
    <row r="923" spans="1:80" x14ac:dyDescent="0.25">
      <c r="A923" t="s">
        <v>1441</v>
      </c>
      <c r="B923" t="s">
        <v>202</v>
      </c>
      <c r="C923">
        <f>YEAR(Table_cherry_TWO_View_VY_SOP_Detail[[#This Row],[Document_Date]])</f>
        <v>2017</v>
      </c>
      <c r="D923">
        <f>MONTH(Table_cherry_TWO_View_VY_SOP_Detail[[#This Row],[Document_Date]])</f>
        <v>4</v>
      </c>
      <c r="E923" t="str">
        <f>TEXT(Table_cherry_TWO_View_VY_SOP_Detail[[#This Row],[Document_Date]], "yyyy-MMM")</f>
        <v>2017-Apr</v>
      </c>
      <c r="F923" s="3">
        <f>WEEKDAY(Table_cherry_TWO_View_VY_SOP_Detail[[#This Row],[Document_Date]])</f>
        <v>4</v>
      </c>
      <c r="G923">
        <f>WEEKNUM(Table_cherry_TWO_View_VY_SOP_Detail[[#This Row],[Document_Date]])</f>
        <v>15</v>
      </c>
      <c r="H923">
        <f ca="1">_xlfn.DAYS(Table_cherry_TWO_View_VY_SOP_Detail[[#This Row],[Due_Date]], Table_cherry_TWO_View_VY_SOP_Detail[[#This Row],[Today]])</f>
        <v>1328</v>
      </c>
      <c r="I923" s="2">
        <f t="shared" ca="1" si="14"/>
        <v>41539</v>
      </c>
      <c r="J923" s="1">
        <v>42837</v>
      </c>
      <c r="K923" s="1">
        <v>42837</v>
      </c>
      <c r="L923" s="1">
        <v>42132</v>
      </c>
      <c r="M923" s="1">
        <v>42867</v>
      </c>
      <c r="N923">
        <v>82</v>
      </c>
      <c r="O923" t="s">
        <v>75</v>
      </c>
      <c r="P923" t="s">
        <v>812</v>
      </c>
      <c r="Q923" t="s">
        <v>813</v>
      </c>
      <c r="R923" t="s">
        <v>78</v>
      </c>
      <c r="S923" t="s">
        <v>125</v>
      </c>
      <c r="T923" t="s">
        <v>80</v>
      </c>
      <c r="U923" t="s">
        <v>80</v>
      </c>
      <c r="V923" t="s">
        <v>131</v>
      </c>
      <c r="W923" t="s">
        <v>131</v>
      </c>
      <c r="X923" t="s">
        <v>132</v>
      </c>
      <c r="Y923" t="s">
        <v>132</v>
      </c>
      <c r="Z923" t="s">
        <v>83</v>
      </c>
      <c r="AA923" t="s">
        <v>84</v>
      </c>
      <c r="AB923" t="s">
        <v>84</v>
      </c>
      <c r="AC923" t="s">
        <v>86</v>
      </c>
      <c r="AD923" t="s">
        <v>86</v>
      </c>
      <c r="AE923" t="s">
        <v>813</v>
      </c>
      <c r="AF923" t="s">
        <v>814</v>
      </c>
      <c r="AG923" t="s">
        <v>78</v>
      </c>
      <c r="AH923" t="s">
        <v>78</v>
      </c>
      <c r="AI923" t="s">
        <v>616</v>
      </c>
      <c r="AJ923" t="s">
        <v>136</v>
      </c>
      <c r="AK923" t="s">
        <v>815</v>
      </c>
      <c r="AL923" t="s">
        <v>91</v>
      </c>
      <c r="AM923" t="s">
        <v>86</v>
      </c>
      <c r="AN923" t="s">
        <v>813</v>
      </c>
      <c r="AO923" t="s">
        <v>814</v>
      </c>
      <c r="AP923" t="s">
        <v>78</v>
      </c>
      <c r="AQ923" t="s">
        <v>78</v>
      </c>
      <c r="AR923" t="s">
        <v>616</v>
      </c>
      <c r="AS923" t="s">
        <v>136</v>
      </c>
      <c r="AT923" t="s">
        <v>815</v>
      </c>
      <c r="AU923" t="s">
        <v>91</v>
      </c>
      <c r="AV923">
        <v>42.59</v>
      </c>
      <c r="AW923">
        <v>0</v>
      </c>
      <c r="AX923">
        <v>39.799999999999997</v>
      </c>
      <c r="AY923">
        <v>0</v>
      </c>
      <c r="AZ923">
        <v>0</v>
      </c>
      <c r="BA923">
        <v>2.79</v>
      </c>
      <c r="BB923" t="s">
        <v>92</v>
      </c>
      <c r="BC923" s="1">
        <v>42132</v>
      </c>
      <c r="BD923" s="1">
        <v>42132</v>
      </c>
      <c r="BE923" t="s">
        <v>125</v>
      </c>
      <c r="BF923" t="s">
        <v>78</v>
      </c>
      <c r="BG923" t="s">
        <v>78</v>
      </c>
      <c r="BH923">
        <v>32768</v>
      </c>
      <c r="BI923">
        <v>0</v>
      </c>
      <c r="BJ923" t="s">
        <v>94</v>
      </c>
      <c r="BK923" t="s">
        <v>846</v>
      </c>
      <c r="BL923" t="s">
        <v>847</v>
      </c>
      <c r="BM923">
        <v>4</v>
      </c>
      <c r="BN923" t="s">
        <v>97</v>
      </c>
      <c r="BO923">
        <v>1</v>
      </c>
      <c r="BP923">
        <v>4</v>
      </c>
      <c r="BQ923">
        <v>9.9499999999999993</v>
      </c>
      <c r="BR923">
        <v>39.799999999999997</v>
      </c>
      <c r="BS923" t="s">
        <v>98</v>
      </c>
      <c r="BT923">
        <v>0</v>
      </c>
      <c r="BU923">
        <v>0</v>
      </c>
      <c r="BV923">
        <v>0</v>
      </c>
      <c r="BW923">
        <v>75</v>
      </c>
      <c r="BX923">
        <v>300</v>
      </c>
      <c r="BY923">
        <v>-260.2</v>
      </c>
      <c r="BZ923">
        <v>-653.7688442211055</v>
      </c>
      <c r="CA923" t="s">
        <v>99</v>
      </c>
      <c r="CB923" t="s">
        <v>78</v>
      </c>
    </row>
    <row r="924" spans="1:80" x14ac:dyDescent="0.25">
      <c r="A924" t="s">
        <v>1442</v>
      </c>
      <c r="B924" t="s">
        <v>202</v>
      </c>
      <c r="C924">
        <f>YEAR(Table_cherry_TWO_View_VY_SOP_Detail[[#This Row],[Document_Date]])</f>
        <v>2017</v>
      </c>
      <c r="D924">
        <f>MONTH(Table_cherry_TWO_View_VY_SOP_Detail[[#This Row],[Document_Date]])</f>
        <v>4</v>
      </c>
      <c r="E924" t="str">
        <f>TEXT(Table_cherry_TWO_View_VY_SOP_Detail[[#This Row],[Document_Date]], "yyyy-MMM")</f>
        <v>2017-Apr</v>
      </c>
      <c r="F924" s="3">
        <f>WEEKDAY(Table_cherry_TWO_View_VY_SOP_Detail[[#This Row],[Document_Date]])</f>
        <v>4</v>
      </c>
      <c r="G924">
        <f>WEEKNUM(Table_cherry_TWO_View_VY_SOP_Detail[[#This Row],[Document_Date]])</f>
        <v>15</v>
      </c>
      <c r="H924">
        <f ca="1">_xlfn.DAYS(Table_cherry_TWO_View_VY_SOP_Detail[[#This Row],[Due_Date]], Table_cherry_TWO_View_VY_SOP_Detail[[#This Row],[Today]])</f>
        <v>1328</v>
      </c>
      <c r="I924" s="2">
        <f t="shared" ca="1" si="14"/>
        <v>41539</v>
      </c>
      <c r="J924" s="1">
        <v>42837</v>
      </c>
      <c r="K924" s="1">
        <v>42837</v>
      </c>
      <c r="L924" s="1">
        <v>42132</v>
      </c>
      <c r="M924" s="1">
        <v>42867</v>
      </c>
      <c r="N924">
        <v>83</v>
      </c>
      <c r="O924" t="s">
        <v>75</v>
      </c>
      <c r="P924" t="s">
        <v>142</v>
      </c>
      <c r="Q924" t="s">
        <v>143</v>
      </c>
      <c r="R924" t="s">
        <v>78</v>
      </c>
      <c r="S924" t="s">
        <v>125</v>
      </c>
      <c r="T924" t="s">
        <v>80</v>
      </c>
      <c r="U924" t="s">
        <v>80</v>
      </c>
      <c r="V924" t="s">
        <v>104</v>
      </c>
      <c r="W924" t="s">
        <v>104</v>
      </c>
      <c r="X924" t="s">
        <v>105</v>
      </c>
      <c r="Y924" t="s">
        <v>105</v>
      </c>
      <c r="Z924" t="s">
        <v>83</v>
      </c>
      <c r="AA924" t="s">
        <v>145</v>
      </c>
      <c r="AB924" t="s">
        <v>145</v>
      </c>
      <c r="AC924" t="s">
        <v>86</v>
      </c>
      <c r="AD924" t="s">
        <v>80</v>
      </c>
      <c r="AE924" t="s">
        <v>143</v>
      </c>
      <c r="AF924" t="s">
        <v>146</v>
      </c>
      <c r="AG924" t="s">
        <v>78</v>
      </c>
      <c r="AH924" t="s">
        <v>78</v>
      </c>
      <c r="AI924" t="s">
        <v>147</v>
      </c>
      <c r="AJ924" t="s">
        <v>148</v>
      </c>
      <c r="AK924" t="s">
        <v>149</v>
      </c>
      <c r="AL924" t="s">
        <v>91</v>
      </c>
      <c r="AM924" t="s">
        <v>80</v>
      </c>
      <c r="AN924" t="s">
        <v>143</v>
      </c>
      <c r="AO924" t="s">
        <v>146</v>
      </c>
      <c r="AP924" t="s">
        <v>78</v>
      </c>
      <c r="AQ924" t="s">
        <v>78</v>
      </c>
      <c r="AR924" t="s">
        <v>147</v>
      </c>
      <c r="AS924" t="s">
        <v>148</v>
      </c>
      <c r="AT924" t="s">
        <v>149</v>
      </c>
      <c r="AU924" t="s">
        <v>91</v>
      </c>
      <c r="AV924">
        <v>5702.69</v>
      </c>
      <c r="AW924">
        <v>0</v>
      </c>
      <c r="AX924">
        <v>5329.6</v>
      </c>
      <c r="AY924">
        <v>0</v>
      </c>
      <c r="AZ924">
        <v>0</v>
      </c>
      <c r="BA924">
        <v>373.09</v>
      </c>
      <c r="BB924" t="s">
        <v>92</v>
      </c>
      <c r="BC924" s="1">
        <v>42132</v>
      </c>
      <c r="BD924" s="1">
        <v>42132</v>
      </c>
      <c r="BE924" t="s">
        <v>125</v>
      </c>
      <c r="BF924" t="s">
        <v>78</v>
      </c>
      <c r="BG924" t="s">
        <v>78</v>
      </c>
      <c r="BH924">
        <v>16384</v>
      </c>
      <c r="BI924">
        <v>0</v>
      </c>
      <c r="BJ924" t="s">
        <v>94</v>
      </c>
      <c r="BK924" t="s">
        <v>848</v>
      </c>
      <c r="BL924" t="s">
        <v>849</v>
      </c>
      <c r="BM924">
        <v>3</v>
      </c>
      <c r="BN924" t="s">
        <v>97</v>
      </c>
      <c r="BO924">
        <v>1</v>
      </c>
      <c r="BP924">
        <v>3</v>
      </c>
      <c r="BQ924">
        <v>1759.95</v>
      </c>
      <c r="BR924">
        <v>5279.85</v>
      </c>
      <c r="BS924" t="s">
        <v>98</v>
      </c>
      <c r="BT924">
        <v>0</v>
      </c>
      <c r="BU924">
        <v>0</v>
      </c>
      <c r="BV924">
        <v>0</v>
      </c>
      <c r="BW924">
        <v>899</v>
      </c>
      <c r="BX924">
        <v>2697</v>
      </c>
      <c r="BY924">
        <v>2582.85</v>
      </c>
      <c r="BZ924">
        <v>48.919003380777859</v>
      </c>
      <c r="CA924" t="s">
        <v>99</v>
      </c>
      <c r="CB924" t="s">
        <v>78</v>
      </c>
    </row>
    <row r="925" spans="1:80" x14ac:dyDescent="0.25">
      <c r="A925" t="s">
        <v>1442</v>
      </c>
      <c r="B925" t="s">
        <v>202</v>
      </c>
      <c r="C925">
        <f>YEAR(Table_cherry_TWO_View_VY_SOP_Detail[[#This Row],[Document_Date]])</f>
        <v>2017</v>
      </c>
      <c r="D925">
        <f>MONTH(Table_cherry_TWO_View_VY_SOP_Detail[[#This Row],[Document_Date]])</f>
        <v>4</v>
      </c>
      <c r="E925" t="str">
        <f>TEXT(Table_cherry_TWO_View_VY_SOP_Detail[[#This Row],[Document_Date]], "yyyy-MMM")</f>
        <v>2017-Apr</v>
      </c>
      <c r="F925" s="3">
        <f>WEEKDAY(Table_cherry_TWO_View_VY_SOP_Detail[[#This Row],[Document_Date]])</f>
        <v>4</v>
      </c>
      <c r="G925">
        <f>WEEKNUM(Table_cherry_TWO_View_VY_SOP_Detail[[#This Row],[Document_Date]])</f>
        <v>15</v>
      </c>
      <c r="H925">
        <f ca="1">_xlfn.DAYS(Table_cherry_TWO_View_VY_SOP_Detail[[#This Row],[Due_Date]], Table_cherry_TWO_View_VY_SOP_Detail[[#This Row],[Today]])</f>
        <v>1328</v>
      </c>
      <c r="I925" s="2">
        <f t="shared" ca="1" si="14"/>
        <v>41539</v>
      </c>
      <c r="J925" s="1">
        <v>42837</v>
      </c>
      <c r="K925" s="1">
        <v>42837</v>
      </c>
      <c r="L925" s="1">
        <v>42132</v>
      </c>
      <c r="M925" s="1">
        <v>42867</v>
      </c>
      <c r="N925">
        <v>83</v>
      </c>
      <c r="O925" t="s">
        <v>75</v>
      </c>
      <c r="P925" t="s">
        <v>142</v>
      </c>
      <c r="Q925" t="s">
        <v>143</v>
      </c>
      <c r="R925" t="s">
        <v>78</v>
      </c>
      <c r="S925" t="s">
        <v>125</v>
      </c>
      <c r="T925" t="s">
        <v>80</v>
      </c>
      <c r="U925" t="s">
        <v>80</v>
      </c>
      <c r="V925" t="s">
        <v>104</v>
      </c>
      <c r="W925" t="s">
        <v>104</v>
      </c>
      <c r="X925" t="s">
        <v>105</v>
      </c>
      <c r="Y925" t="s">
        <v>105</v>
      </c>
      <c r="Z925" t="s">
        <v>83</v>
      </c>
      <c r="AA925" t="s">
        <v>145</v>
      </c>
      <c r="AB925" t="s">
        <v>145</v>
      </c>
      <c r="AC925" t="s">
        <v>86</v>
      </c>
      <c r="AD925" t="s">
        <v>80</v>
      </c>
      <c r="AE925" t="s">
        <v>143</v>
      </c>
      <c r="AF925" t="s">
        <v>146</v>
      </c>
      <c r="AG925" t="s">
        <v>78</v>
      </c>
      <c r="AH925" t="s">
        <v>78</v>
      </c>
      <c r="AI925" t="s">
        <v>147</v>
      </c>
      <c r="AJ925" t="s">
        <v>148</v>
      </c>
      <c r="AK925" t="s">
        <v>149</v>
      </c>
      <c r="AL925" t="s">
        <v>91</v>
      </c>
      <c r="AM925" t="s">
        <v>80</v>
      </c>
      <c r="AN925" t="s">
        <v>143</v>
      </c>
      <c r="AO925" t="s">
        <v>146</v>
      </c>
      <c r="AP925" t="s">
        <v>78</v>
      </c>
      <c r="AQ925" t="s">
        <v>78</v>
      </c>
      <c r="AR925" t="s">
        <v>147</v>
      </c>
      <c r="AS925" t="s">
        <v>148</v>
      </c>
      <c r="AT925" t="s">
        <v>149</v>
      </c>
      <c r="AU925" t="s">
        <v>91</v>
      </c>
      <c r="AV925">
        <v>5702.69</v>
      </c>
      <c r="AW925">
        <v>0</v>
      </c>
      <c r="AX925">
        <v>5329.6</v>
      </c>
      <c r="AY925">
        <v>0</v>
      </c>
      <c r="AZ925">
        <v>0</v>
      </c>
      <c r="BA925">
        <v>373.09</v>
      </c>
      <c r="BB925" t="s">
        <v>92</v>
      </c>
      <c r="BC925" s="1">
        <v>42132</v>
      </c>
      <c r="BD925" s="1">
        <v>42132</v>
      </c>
      <c r="BE925" t="s">
        <v>125</v>
      </c>
      <c r="BF925" t="s">
        <v>78</v>
      </c>
      <c r="BG925" t="s">
        <v>78</v>
      </c>
      <c r="BH925">
        <v>32768</v>
      </c>
      <c r="BI925">
        <v>0</v>
      </c>
      <c r="BJ925" t="s">
        <v>94</v>
      </c>
      <c r="BK925" t="s">
        <v>339</v>
      </c>
      <c r="BL925" t="s">
        <v>340</v>
      </c>
      <c r="BM925">
        <v>5</v>
      </c>
      <c r="BN925" t="s">
        <v>97</v>
      </c>
      <c r="BO925">
        <v>1</v>
      </c>
      <c r="BP925">
        <v>5</v>
      </c>
      <c r="BQ925">
        <v>9.9499999999999993</v>
      </c>
      <c r="BR925">
        <v>49.75</v>
      </c>
      <c r="BS925" t="s">
        <v>98</v>
      </c>
      <c r="BT925">
        <v>0</v>
      </c>
      <c r="BU925">
        <v>0</v>
      </c>
      <c r="BV925">
        <v>0</v>
      </c>
      <c r="BW925">
        <v>4.55</v>
      </c>
      <c r="BX925">
        <v>22.75</v>
      </c>
      <c r="BY925">
        <v>27</v>
      </c>
      <c r="BZ925">
        <v>54.2713567839196</v>
      </c>
      <c r="CA925" t="s">
        <v>99</v>
      </c>
      <c r="CB925" t="s">
        <v>78</v>
      </c>
    </row>
    <row r="926" spans="1:80" x14ac:dyDescent="0.25">
      <c r="A926" t="s">
        <v>1443</v>
      </c>
      <c r="B926" t="s">
        <v>202</v>
      </c>
      <c r="C926">
        <f>YEAR(Table_cherry_TWO_View_VY_SOP_Detail[[#This Row],[Document_Date]])</f>
        <v>2017</v>
      </c>
      <c r="D926">
        <f>MONTH(Table_cherry_TWO_View_VY_SOP_Detail[[#This Row],[Document_Date]])</f>
        <v>4</v>
      </c>
      <c r="E926" t="str">
        <f>TEXT(Table_cherry_TWO_View_VY_SOP_Detail[[#This Row],[Document_Date]], "yyyy-MMM")</f>
        <v>2017-Apr</v>
      </c>
      <c r="F926" s="3">
        <f>WEEKDAY(Table_cherry_TWO_View_VY_SOP_Detail[[#This Row],[Document_Date]])</f>
        <v>4</v>
      </c>
      <c r="G926">
        <f>WEEKNUM(Table_cherry_TWO_View_VY_SOP_Detail[[#This Row],[Document_Date]])</f>
        <v>15</v>
      </c>
      <c r="H926">
        <f ca="1">_xlfn.DAYS(Table_cherry_TWO_View_VY_SOP_Detail[[#This Row],[Due_Date]], Table_cherry_TWO_View_VY_SOP_Detail[[#This Row],[Today]])</f>
        <v>1328</v>
      </c>
      <c r="I926" s="2">
        <f t="shared" ca="1" si="14"/>
        <v>41539</v>
      </c>
      <c r="J926" s="1">
        <v>42837</v>
      </c>
      <c r="K926" s="1">
        <v>42837</v>
      </c>
      <c r="L926" s="1">
        <v>1</v>
      </c>
      <c r="M926" s="1">
        <v>42867</v>
      </c>
      <c r="N926">
        <v>84</v>
      </c>
      <c r="O926" t="s">
        <v>75</v>
      </c>
      <c r="P926" t="s">
        <v>101</v>
      </c>
      <c r="Q926" t="s">
        <v>102</v>
      </c>
      <c r="R926" t="s">
        <v>78</v>
      </c>
      <c r="S926" t="s">
        <v>125</v>
      </c>
      <c r="T926" t="s">
        <v>80</v>
      </c>
      <c r="U926" t="s">
        <v>80</v>
      </c>
      <c r="V926" t="s">
        <v>104</v>
      </c>
      <c r="W926" t="s">
        <v>104</v>
      </c>
      <c r="X926" t="s">
        <v>105</v>
      </c>
      <c r="Y926" t="s">
        <v>105</v>
      </c>
      <c r="Z926" t="s">
        <v>83</v>
      </c>
      <c r="AA926" t="s">
        <v>84</v>
      </c>
      <c r="AB926" t="s">
        <v>84</v>
      </c>
      <c r="AC926" t="s">
        <v>86</v>
      </c>
      <c r="AD926" t="s">
        <v>86</v>
      </c>
      <c r="AE926" t="s">
        <v>102</v>
      </c>
      <c r="AF926" t="s">
        <v>106</v>
      </c>
      <c r="AG926" t="s">
        <v>78</v>
      </c>
      <c r="AH926" t="s">
        <v>78</v>
      </c>
      <c r="AI926" t="s">
        <v>107</v>
      </c>
      <c r="AJ926" t="s">
        <v>108</v>
      </c>
      <c r="AK926" t="s">
        <v>109</v>
      </c>
      <c r="AL926" t="s">
        <v>91</v>
      </c>
      <c r="AM926" t="s">
        <v>86</v>
      </c>
      <c r="AN926" t="s">
        <v>102</v>
      </c>
      <c r="AO926" t="s">
        <v>106</v>
      </c>
      <c r="AP926" t="s">
        <v>78</v>
      </c>
      <c r="AQ926" t="s">
        <v>78</v>
      </c>
      <c r="AR926" t="s">
        <v>107</v>
      </c>
      <c r="AS926" t="s">
        <v>108</v>
      </c>
      <c r="AT926" t="s">
        <v>109</v>
      </c>
      <c r="AU926" t="s">
        <v>91</v>
      </c>
      <c r="AV926">
        <v>962.47</v>
      </c>
      <c r="AW926">
        <v>0</v>
      </c>
      <c r="AX926">
        <v>899.5</v>
      </c>
      <c r="AY926">
        <v>0</v>
      </c>
      <c r="AZ926">
        <v>0</v>
      </c>
      <c r="BA926">
        <v>62.97</v>
      </c>
      <c r="BB926" t="s">
        <v>92</v>
      </c>
      <c r="BC926" s="1">
        <v>42132</v>
      </c>
      <c r="BD926" s="1">
        <v>42132</v>
      </c>
      <c r="BE926" t="s">
        <v>125</v>
      </c>
      <c r="BF926" t="s">
        <v>78</v>
      </c>
      <c r="BG926" t="s">
        <v>78</v>
      </c>
      <c r="BH926">
        <v>16384</v>
      </c>
      <c r="BI926">
        <v>0</v>
      </c>
      <c r="BJ926" t="s">
        <v>94</v>
      </c>
      <c r="BK926" t="s">
        <v>111</v>
      </c>
      <c r="BL926" t="s">
        <v>112</v>
      </c>
      <c r="BM926">
        <v>10</v>
      </c>
      <c r="BN926" t="s">
        <v>97</v>
      </c>
      <c r="BO926">
        <v>1</v>
      </c>
      <c r="BP926">
        <v>10</v>
      </c>
      <c r="BQ926">
        <v>89.95</v>
      </c>
      <c r="BR926">
        <v>899.5</v>
      </c>
      <c r="BS926" t="s">
        <v>98</v>
      </c>
      <c r="BT926">
        <v>0</v>
      </c>
      <c r="BU926">
        <v>0</v>
      </c>
      <c r="BV926">
        <v>0</v>
      </c>
      <c r="BW926">
        <v>41.98</v>
      </c>
      <c r="BX926">
        <v>419.8</v>
      </c>
      <c r="BY926">
        <v>479.7</v>
      </c>
      <c r="BZ926">
        <v>53.329627570872709</v>
      </c>
      <c r="CA926" t="s">
        <v>99</v>
      </c>
      <c r="CB926" t="s">
        <v>78</v>
      </c>
    </row>
    <row r="927" spans="1:80" x14ac:dyDescent="0.25">
      <c r="A927" t="s">
        <v>1444</v>
      </c>
      <c r="B927" t="s">
        <v>202</v>
      </c>
      <c r="C927">
        <f>YEAR(Table_cherry_TWO_View_VY_SOP_Detail[[#This Row],[Document_Date]])</f>
        <v>2017</v>
      </c>
      <c r="D927">
        <f>MONTH(Table_cherry_TWO_View_VY_SOP_Detail[[#This Row],[Document_Date]])</f>
        <v>4</v>
      </c>
      <c r="E927" t="str">
        <f>TEXT(Table_cherry_TWO_View_VY_SOP_Detail[[#This Row],[Document_Date]], "yyyy-MMM")</f>
        <v>2017-Apr</v>
      </c>
      <c r="F927" s="3">
        <f>WEEKDAY(Table_cherry_TWO_View_VY_SOP_Detail[[#This Row],[Document_Date]])</f>
        <v>4</v>
      </c>
      <c r="G927">
        <f>WEEKNUM(Table_cherry_TWO_View_VY_SOP_Detail[[#This Row],[Document_Date]])</f>
        <v>15</v>
      </c>
      <c r="H927">
        <f ca="1">_xlfn.DAYS(Table_cherry_TWO_View_VY_SOP_Detail[[#This Row],[Due_Date]], Table_cherry_TWO_View_VY_SOP_Detail[[#This Row],[Today]])</f>
        <v>1328</v>
      </c>
      <c r="I927" s="2">
        <f t="shared" ca="1" si="14"/>
        <v>41539</v>
      </c>
      <c r="J927" s="1">
        <v>42837</v>
      </c>
      <c r="K927" s="1">
        <v>42837</v>
      </c>
      <c r="L927" s="1">
        <v>42132</v>
      </c>
      <c r="M927" s="1">
        <v>42867</v>
      </c>
      <c r="N927">
        <v>82</v>
      </c>
      <c r="O927" t="s">
        <v>75</v>
      </c>
      <c r="P927" t="s">
        <v>812</v>
      </c>
      <c r="Q927" t="s">
        <v>813</v>
      </c>
      <c r="R927" t="s">
        <v>78</v>
      </c>
      <c r="S927" t="s">
        <v>125</v>
      </c>
      <c r="T927" t="s">
        <v>80</v>
      </c>
      <c r="U927" t="s">
        <v>80</v>
      </c>
      <c r="V927" t="s">
        <v>131</v>
      </c>
      <c r="W927" t="s">
        <v>131</v>
      </c>
      <c r="X927" t="s">
        <v>132</v>
      </c>
      <c r="Y927" t="s">
        <v>132</v>
      </c>
      <c r="Z927" t="s">
        <v>83</v>
      </c>
      <c r="AA927" t="s">
        <v>84</v>
      </c>
      <c r="AB927" t="s">
        <v>84</v>
      </c>
      <c r="AC927" t="s">
        <v>86</v>
      </c>
      <c r="AD927" t="s">
        <v>86</v>
      </c>
      <c r="AE927" t="s">
        <v>813</v>
      </c>
      <c r="AF927" t="s">
        <v>814</v>
      </c>
      <c r="AG927" t="s">
        <v>78</v>
      </c>
      <c r="AH927" t="s">
        <v>78</v>
      </c>
      <c r="AI927" t="s">
        <v>616</v>
      </c>
      <c r="AJ927" t="s">
        <v>136</v>
      </c>
      <c r="AK927" t="s">
        <v>815</v>
      </c>
      <c r="AL927" t="s">
        <v>91</v>
      </c>
      <c r="AM927" t="s">
        <v>86</v>
      </c>
      <c r="AN927" t="s">
        <v>813</v>
      </c>
      <c r="AO927" t="s">
        <v>814</v>
      </c>
      <c r="AP927" t="s">
        <v>78</v>
      </c>
      <c r="AQ927" t="s">
        <v>78</v>
      </c>
      <c r="AR927" t="s">
        <v>616</v>
      </c>
      <c r="AS927" t="s">
        <v>136</v>
      </c>
      <c r="AT927" t="s">
        <v>815</v>
      </c>
      <c r="AU927" t="s">
        <v>91</v>
      </c>
      <c r="AV927">
        <v>3766.3</v>
      </c>
      <c r="AW927">
        <v>0</v>
      </c>
      <c r="AX927">
        <v>3519.9</v>
      </c>
      <c r="AY927">
        <v>0</v>
      </c>
      <c r="AZ927">
        <v>0</v>
      </c>
      <c r="BA927">
        <v>246.4</v>
      </c>
      <c r="BB927" t="s">
        <v>92</v>
      </c>
      <c r="BC927" s="1">
        <v>42132</v>
      </c>
      <c r="BD927" s="1">
        <v>42132</v>
      </c>
      <c r="BE927" t="s">
        <v>125</v>
      </c>
      <c r="BF927" t="s">
        <v>78</v>
      </c>
      <c r="BG927" t="s">
        <v>78</v>
      </c>
      <c r="BH927">
        <v>49152</v>
      </c>
      <c r="BI927">
        <v>0</v>
      </c>
      <c r="BJ927" t="s">
        <v>94</v>
      </c>
      <c r="BK927" t="s">
        <v>848</v>
      </c>
      <c r="BL927" t="s">
        <v>849</v>
      </c>
      <c r="BM927">
        <v>2</v>
      </c>
      <c r="BN927" t="s">
        <v>97</v>
      </c>
      <c r="BO927">
        <v>1</v>
      </c>
      <c r="BP927">
        <v>2</v>
      </c>
      <c r="BQ927">
        <v>1759.95</v>
      </c>
      <c r="BR927">
        <v>3519.9</v>
      </c>
      <c r="BS927" t="s">
        <v>98</v>
      </c>
      <c r="BT927">
        <v>0</v>
      </c>
      <c r="BU927">
        <v>0</v>
      </c>
      <c r="BV927">
        <v>0</v>
      </c>
      <c r="BW927">
        <v>899</v>
      </c>
      <c r="BX927">
        <v>1798</v>
      </c>
      <c r="BY927">
        <v>1721.9</v>
      </c>
      <c r="BZ927">
        <v>48.919003380777859</v>
      </c>
      <c r="CA927" t="s">
        <v>99</v>
      </c>
      <c r="CB927" t="s">
        <v>78</v>
      </c>
    </row>
    <row r="928" spans="1:80" x14ac:dyDescent="0.25">
      <c r="A928" t="s">
        <v>1445</v>
      </c>
      <c r="B928" t="s">
        <v>202</v>
      </c>
      <c r="C928">
        <f>YEAR(Table_cherry_TWO_View_VY_SOP_Detail[[#This Row],[Document_Date]])</f>
        <v>2017</v>
      </c>
      <c r="D928">
        <f>MONTH(Table_cherry_TWO_View_VY_SOP_Detail[[#This Row],[Document_Date]])</f>
        <v>5</v>
      </c>
      <c r="E928" t="str">
        <f>TEXT(Table_cherry_TWO_View_VY_SOP_Detail[[#This Row],[Document_Date]], "yyyy-MMM")</f>
        <v>2017-May</v>
      </c>
      <c r="F928" s="3">
        <f>WEEKDAY(Table_cherry_TWO_View_VY_SOP_Detail[[#This Row],[Document_Date]])</f>
        <v>3</v>
      </c>
      <c r="G928">
        <f>WEEKNUM(Table_cherry_TWO_View_VY_SOP_Detail[[#This Row],[Document_Date]])</f>
        <v>21</v>
      </c>
      <c r="H928">
        <f ca="1">_xlfn.DAYS(Table_cherry_TWO_View_VY_SOP_Detail[[#This Row],[Due_Date]], Table_cherry_TWO_View_VY_SOP_Detail[[#This Row],[Today]])</f>
        <v>1369</v>
      </c>
      <c r="I928" s="2">
        <f t="shared" ca="1" si="14"/>
        <v>41539</v>
      </c>
      <c r="J928" s="1">
        <v>42878</v>
      </c>
      <c r="K928" s="1">
        <v>1</v>
      </c>
      <c r="L928" s="1">
        <v>1</v>
      </c>
      <c r="M928" s="1">
        <v>42908</v>
      </c>
      <c r="N928">
        <v>315</v>
      </c>
      <c r="O928" t="s">
        <v>114</v>
      </c>
      <c r="P928" t="s">
        <v>681</v>
      </c>
      <c r="Q928" t="s">
        <v>682</v>
      </c>
      <c r="R928" t="s">
        <v>78</v>
      </c>
      <c r="S928" t="s">
        <v>1446</v>
      </c>
      <c r="T928" t="s">
        <v>80</v>
      </c>
      <c r="U928" t="s">
        <v>80</v>
      </c>
      <c r="V928" t="s">
        <v>267</v>
      </c>
      <c r="W928" t="s">
        <v>267</v>
      </c>
      <c r="X928" t="s">
        <v>268</v>
      </c>
      <c r="Y928" t="s">
        <v>268</v>
      </c>
      <c r="Z928" t="s">
        <v>83</v>
      </c>
      <c r="AA928" t="s">
        <v>84</v>
      </c>
      <c r="AB928" t="s">
        <v>84</v>
      </c>
      <c r="AC928" t="s">
        <v>86</v>
      </c>
      <c r="AD928" t="s">
        <v>86</v>
      </c>
      <c r="AE928" t="s">
        <v>682</v>
      </c>
      <c r="AF928" t="s">
        <v>807</v>
      </c>
      <c r="AG928" t="s">
        <v>78</v>
      </c>
      <c r="AH928" t="s">
        <v>78</v>
      </c>
      <c r="AI928" t="s">
        <v>684</v>
      </c>
      <c r="AJ928" t="s">
        <v>278</v>
      </c>
      <c r="AK928" t="s">
        <v>685</v>
      </c>
      <c r="AL928" t="s">
        <v>91</v>
      </c>
      <c r="AM928" t="s">
        <v>86</v>
      </c>
      <c r="AN928" t="s">
        <v>682</v>
      </c>
      <c r="AO928" t="s">
        <v>807</v>
      </c>
      <c r="AP928" t="s">
        <v>78</v>
      </c>
      <c r="AQ928" t="s">
        <v>78</v>
      </c>
      <c r="AR928" t="s">
        <v>684</v>
      </c>
      <c r="AS928" t="s">
        <v>278</v>
      </c>
      <c r="AT928" t="s">
        <v>685</v>
      </c>
      <c r="AU928" t="s">
        <v>91</v>
      </c>
      <c r="AV928">
        <v>115.5</v>
      </c>
      <c r="AW928">
        <v>0</v>
      </c>
      <c r="AX928">
        <v>109.9</v>
      </c>
      <c r="AY928">
        <v>0</v>
      </c>
      <c r="AZ928">
        <v>0</v>
      </c>
      <c r="BA928">
        <v>5.6</v>
      </c>
      <c r="BB928" t="s">
        <v>92</v>
      </c>
      <c r="BC928" s="1">
        <v>42878</v>
      </c>
      <c r="BD928" s="1">
        <v>42878</v>
      </c>
      <c r="BE928" t="s">
        <v>125</v>
      </c>
      <c r="BF928" t="s">
        <v>78</v>
      </c>
      <c r="BG928" t="s">
        <v>78</v>
      </c>
      <c r="BH928">
        <v>16384</v>
      </c>
      <c r="BI928">
        <v>0</v>
      </c>
      <c r="BJ928" t="s">
        <v>94</v>
      </c>
      <c r="BK928" t="s">
        <v>126</v>
      </c>
      <c r="BL928" t="s">
        <v>127</v>
      </c>
      <c r="BM928">
        <v>1</v>
      </c>
      <c r="BN928" t="s">
        <v>97</v>
      </c>
      <c r="BO928">
        <v>1</v>
      </c>
      <c r="BP928">
        <v>1</v>
      </c>
      <c r="BQ928">
        <v>79.95</v>
      </c>
      <c r="BR928">
        <v>79.95</v>
      </c>
      <c r="BS928" t="s">
        <v>98</v>
      </c>
      <c r="BT928">
        <v>0</v>
      </c>
      <c r="BU928">
        <v>0</v>
      </c>
      <c r="BV928">
        <v>0</v>
      </c>
      <c r="BW928">
        <v>38.590000000000003</v>
      </c>
      <c r="BX928">
        <v>38.590000000000003</v>
      </c>
      <c r="BY928">
        <v>41.36</v>
      </c>
      <c r="BZ928">
        <v>51.732332707942462</v>
      </c>
      <c r="CA928" t="s">
        <v>99</v>
      </c>
      <c r="CB928" t="s">
        <v>78</v>
      </c>
    </row>
    <row r="929" spans="1:80" x14ac:dyDescent="0.25">
      <c r="A929" t="s">
        <v>1445</v>
      </c>
      <c r="B929" t="s">
        <v>202</v>
      </c>
      <c r="C929">
        <f>YEAR(Table_cherry_TWO_View_VY_SOP_Detail[[#This Row],[Document_Date]])</f>
        <v>2017</v>
      </c>
      <c r="D929">
        <f>MONTH(Table_cherry_TWO_View_VY_SOP_Detail[[#This Row],[Document_Date]])</f>
        <v>5</v>
      </c>
      <c r="E929" t="str">
        <f>TEXT(Table_cherry_TWO_View_VY_SOP_Detail[[#This Row],[Document_Date]], "yyyy-MMM")</f>
        <v>2017-May</v>
      </c>
      <c r="F929" s="3">
        <f>WEEKDAY(Table_cherry_TWO_View_VY_SOP_Detail[[#This Row],[Document_Date]])</f>
        <v>3</v>
      </c>
      <c r="G929">
        <f>WEEKNUM(Table_cherry_TWO_View_VY_SOP_Detail[[#This Row],[Document_Date]])</f>
        <v>21</v>
      </c>
      <c r="H929">
        <f ca="1">_xlfn.DAYS(Table_cherry_TWO_View_VY_SOP_Detail[[#This Row],[Due_Date]], Table_cherry_TWO_View_VY_SOP_Detail[[#This Row],[Today]])</f>
        <v>1369</v>
      </c>
      <c r="I929" s="2">
        <f t="shared" ca="1" si="14"/>
        <v>41539</v>
      </c>
      <c r="J929" s="1">
        <v>42878</v>
      </c>
      <c r="K929" s="1">
        <v>1</v>
      </c>
      <c r="L929" s="1">
        <v>1</v>
      </c>
      <c r="M929" s="1">
        <v>42908</v>
      </c>
      <c r="N929">
        <v>315</v>
      </c>
      <c r="O929" t="s">
        <v>114</v>
      </c>
      <c r="P929" t="s">
        <v>681</v>
      </c>
      <c r="Q929" t="s">
        <v>682</v>
      </c>
      <c r="R929" t="s">
        <v>78</v>
      </c>
      <c r="S929" t="s">
        <v>1446</v>
      </c>
      <c r="T929" t="s">
        <v>80</v>
      </c>
      <c r="U929" t="s">
        <v>80</v>
      </c>
      <c r="V929" t="s">
        <v>267</v>
      </c>
      <c r="W929" t="s">
        <v>267</v>
      </c>
      <c r="X929" t="s">
        <v>268</v>
      </c>
      <c r="Y929" t="s">
        <v>268</v>
      </c>
      <c r="Z929" t="s">
        <v>83</v>
      </c>
      <c r="AA929" t="s">
        <v>84</v>
      </c>
      <c r="AB929" t="s">
        <v>84</v>
      </c>
      <c r="AC929" t="s">
        <v>86</v>
      </c>
      <c r="AD929" t="s">
        <v>86</v>
      </c>
      <c r="AE929" t="s">
        <v>682</v>
      </c>
      <c r="AF929" t="s">
        <v>807</v>
      </c>
      <c r="AG929" t="s">
        <v>78</v>
      </c>
      <c r="AH929" t="s">
        <v>78</v>
      </c>
      <c r="AI929" t="s">
        <v>684</v>
      </c>
      <c r="AJ929" t="s">
        <v>278</v>
      </c>
      <c r="AK929" t="s">
        <v>685</v>
      </c>
      <c r="AL929" t="s">
        <v>91</v>
      </c>
      <c r="AM929" t="s">
        <v>86</v>
      </c>
      <c r="AN929" t="s">
        <v>682</v>
      </c>
      <c r="AO929" t="s">
        <v>807</v>
      </c>
      <c r="AP929" t="s">
        <v>78</v>
      </c>
      <c r="AQ929" t="s">
        <v>78</v>
      </c>
      <c r="AR929" t="s">
        <v>684</v>
      </c>
      <c r="AS929" t="s">
        <v>278</v>
      </c>
      <c r="AT929" t="s">
        <v>685</v>
      </c>
      <c r="AU929" t="s">
        <v>91</v>
      </c>
      <c r="AV929">
        <v>115.5</v>
      </c>
      <c r="AW929">
        <v>0</v>
      </c>
      <c r="AX929">
        <v>109.9</v>
      </c>
      <c r="AY929">
        <v>0</v>
      </c>
      <c r="AZ929">
        <v>0</v>
      </c>
      <c r="BA929">
        <v>5.6</v>
      </c>
      <c r="BB929" t="s">
        <v>92</v>
      </c>
      <c r="BC929" s="1">
        <v>42878</v>
      </c>
      <c r="BD929" s="1">
        <v>42878</v>
      </c>
      <c r="BE929" t="s">
        <v>125</v>
      </c>
      <c r="BF929" t="s">
        <v>78</v>
      </c>
      <c r="BG929" t="s">
        <v>78</v>
      </c>
      <c r="BH929">
        <v>32768</v>
      </c>
      <c r="BI929">
        <v>0</v>
      </c>
      <c r="BJ929" t="s">
        <v>94</v>
      </c>
      <c r="BK929" t="s">
        <v>191</v>
      </c>
      <c r="BL929" t="s">
        <v>192</v>
      </c>
      <c r="BM929">
        <v>1</v>
      </c>
      <c r="BN929" t="s">
        <v>97</v>
      </c>
      <c r="BO929">
        <v>1</v>
      </c>
      <c r="BP929">
        <v>1</v>
      </c>
      <c r="BQ929">
        <v>29.95</v>
      </c>
      <c r="BR929">
        <v>29.95</v>
      </c>
      <c r="BS929" t="s">
        <v>98</v>
      </c>
      <c r="BT929">
        <v>0</v>
      </c>
      <c r="BU929">
        <v>0</v>
      </c>
      <c r="BV929">
        <v>0</v>
      </c>
      <c r="BW929">
        <v>15.5</v>
      </c>
      <c r="BX929">
        <v>15.5</v>
      </c>
      <c r="BY929">
        <v>14.45</v>
      </c>
      <c r="BZ929">
        <v>48.247078464106842</v>
      </c>
      <c r="CA929" t="s">
        <v>78</v>
      </c>
      <c r="CB929" t="s">
        <v>78</v>
      </c>
    </row>
    <row r="930" spans="1:80" x14ac:dyDescent="0.25">
      <c r="A930" t="s">
        <v>1447</v>
      </c>
      <c r="B930" t="s">
        <v>202</v>
      </c>
      <c r="C930">
        <f>YEAR(Table_cherry_TWO_View_VY_SOP_Detail[[#This Row],[Document_Date]])</f>
        <v>2017</v>
      </c>
      <c r="D930">
        <f>MONTH(Table_cherry_TWO_View_VY_SOP_Detail[[#This Row],[Document_Date]])</f>
        <v>5</v>
      </c>
      <c r="E930" t="str">
        <f>TEXT(Table_cherry_TWO_View_VY_SOP_Detail[[#This Row],[Document_Date]], "yyyy-MMM")</f>
        <v>2017-May</v>
      </c>
      <c r="F930" s="3">
        <f>WEEKDAY(Table_cherry_TWO_View_VY_SOP_Detail[[#This Row],[Document_Date]])</f>
        <v>3</v>
      </c>
      <c r="G930">
        <f>WEEKNUM(Table_cherry_TWO_View_VY_SOP_Detail[[#This Row],[Document_Date]])</f>
        <v>21</v>
      </c>
      <c r="H930">
        <f ca="1">_xlfn.DAYS(Table_cherry_TWO_View_VY_SOP_Detail[[#This Row],[Due_Date]], Table_cherry_TWO_View_VY_SOP_Detail[[#This Row],[Today]])</f>
        <v>1369</v>
      </c>
      <c r="I930" s="2">
        <f t="shared" ca="1" si="14"/>
        <v>41539</v>
      </c>
      <c r="J930" s="1">
        <v>42878</v>
      </c>
      <c r="K930" s="1">
        <v>1</v>
      </c>
      <c r="L930" s="1">
        <v>1</v>
      </c>
      <c r="M930" s="1">
        <v>42908</v>
      </c>
      <c r="N930">
        <v>316</v>
      </c>
      <c r="O930" t="s">
        <v>114</v>
      </c>
      <c r="P930" t="s">
        <v>1193</v>
      </c>
      <c r="Q930" t="s">
        <v>1194</v>
      </c>
      <c r="R930" t="s">
        <v>78</v>
      </c>
      <c r="S930" t="s">
        <v>1446</v>
      </c>
      <c r="T930" t="s">
        <v>80</v>
      </c>
      <c r="U930" t="s">
        <v>80</v>
      </c>
      <c r="V930" t="s">
        <v>104</v>
      </c>
      <c r="W930" t="s">
        <v>104</v>
      </c>
      <c r="X930" t="s">
        <v>105</v>
      </c>
      <c r="Y930" t="s">
        <v>105</v>
      </c>
      <c r="Z930" t="s">
        <v>83</v>
      </c>
      <c r="AA930" t="s">
        <v>84</v>
      </c>
      <c r="AB930" t="s">
        <v>84</v>
      </c>
      <c r="AC930" t="s">
        <v>86</v>
      </c>
      <c r="AD930" t="s">
        <v>80</v>
      </c>
      <c r="AE930" t="s">
        <v>1194</v>
      </c>
      <c r="AF930" t="s">
        <v>78</v>
      </c>
      <c r="AG930" t="s">
        <v>78</v>
      </c>
      <c r="AH930" t="s">
        <v>78</v>
      </c>
      <c r="AI930" t="s">
        <v>1195</v>
      </c>
      <c r="AJ930" t="s">
        <v>148</v>
      </c>
      <c r="AK930" t="s">
        <v>1196</v>
      </c>
      <c r="AL930" t="s">
        <v>91</v>
      </c>
      <c r="AM930" t="s">
        <v>80</v>
      </c>
      <c r="AN930" t="s">
        <v>1194</v>
      </c>
      <c r="AO930" t="s">
        <v>78</v>
      </c>
      <c r="AP930" t="s">
        <v>78</v>
      </c>
      <c r="AQ930" t="s">
        <v>78</v>
      </c>
      <c r="AR930" t="s">
        <v>1195</v>
      </c>
      <c r="AS930" t="s">
        <v>148</v>
      </c>
      <c r="AT930" t="s">
        <v>1196</v>
      </c>
      <c r="AU930" t="s">
        <v>91</v>
      </c>
      <c r="AV930">
        <v>1070</v>
      </c>
      <c r="AW930">
        <v>0</v>
      </c>
      <c r="AX930">
        <v>1000</v>
      </c>
      <c r="AY930">
        <v>0</v>
      </c>
      <c r="AZ930">
        <v>0</v>
      </c>
      <c r="BA930">
        <v>70</v>
      </c>
      <c r="BB930" t="s">
        <v>92</v>
      </c>
      <c r="BC930" s="1">
        <v>42878</v>
      </c>
      <c r="BD930" s="1">
        <v>42878</v>
      </c>
      <c r="BE930" t="s">
        <v>125</v>
      </c>
      <c r="BF930" t="s">
        <v>78</v>
      </c>
      <c r="BG930" t="s">
        <v>78</v>
      </c>
      <c r="BH930">
        <v>16384</v>
      </c>
      <c r="BI930">
        <v>0</v>
      </c>
      <c r="BJ930" t="s">
        <v>94</v>
      </c>
      <c r="BK930" t="s">
        <v>1448</v>
      </c>
      <c r="BL930" t="s">
        <v>1449</v>
      </c>
      <c r="BM930">
        <v>1</v>
      </c>
      <c r="BN930" t="s">
        <v>1450</v>
      </c>
      <c r="BO930">
        <v>1</v>
      </c>
      <c r="BP930">
        <v>1</v>
      </c>
      <c r="BQ930">
        <v>1000</v>
      </c>
      <c r="BR930">
        <v>1000</v>
      </c>
      <c r="BS930" t="s">
        <v>98</v>
      </c>
      <c r="BT930">
        <v>0</v>
      </c>
      <c r="BU930">
        <v>0</v>
      </c>
      <c r="BV930">
        <v>0</v>
      </c>
      <c r="BW930">
        <v>0</v>
      </c>
      <c r="BX930">
        <v>0</v>
      </c>
      <c r="BY930">
        <v>1000</v>
      </c>
      <c r="BZ930">
        <v>100</v>
      </c>
      <c r="CA930" t="s">
        <v>78</v>
      </c>
      <c r="CB930" t="s">
        <v>78</v>
      </c>
    </row>
    <row r="931" spans="1:80" x14ac:dyDescent="0.25">
      <c r="A931" t="s">
        <v>1451</v>
      </c>
      <c r="B931" t="s">
        <v>212</v>
      </c>
      <c r="C931">
        <f>YEAR(Table_cherry_TWO_View_VY_SOP_Detail[[#This Row],[Document_Date]])</f>
        <v>2017</v>
      </c>
      <c r="D931">
        <f>MONTH(Table_cherry_TWO_View_VY_SOP_Detail[[#This Row],[Document_Date]])</f>
        <v>3</v>
      </c>
      <c r="E931" t="str">
        <f>TEXT(Table_cherry_TWO_View_VY_SOP_Detail[[#This Row],[Document_Date]], "yyyy-MMM")</f>
        <v>2017-Mar</v>
      </c>
      <c r="F931" s="3">
        <f>WEEKDAY(Table_cherry_TWO_View_VY_SOP_Detail[[#This Row],[Document_Date]])</f>
        <v>1</v>
      </c>
      <c r="G931">
        <f>WEEKNUM(Table_cherry_TWO_View_VY_SOP_Detail[[#This Row],[Document_Date]])</f>
        <v>10</v>
      </c>
      <c r="H931">
        <f ca="1">_xlfn.DAYS(Table_cherry_TWO_View_VY_SOP_Detail[[#This Row],[Due_Date]], Table_cherry_TWO_View_VY_SOP_Detail[[#This Row],[Today]])</f>
        <v>1260</v>
      </c>
      <c r="I931" s="2">
        <f t="shared" ca="1" si="14"/>
        <v>41539</v>
      </c>
      <c r="J931" s="1">
        <v>42799</v>
      </c>
      <c r="K931" s="1">
        <v>1</v>
      </c>
      <c r="L931" s="1">
        <v>1</v>
      </c>
      <c r="M931" s="1">
        <v>42799</v>
      </c>
      <c r="N931">
        <v>320</v>
      </c>
      <c r="O931" t="s">
        <v>114</v>
      </c>
      <c r="P931" t="s">
        <v>129</v>
      </c>
      <c r="Q931" t="s">
        <v>130</v>
      </c>
      <c r="R931" t="s">
        <v>78</v>
      </c>
      <c r="S931" t="s">
        <v>1452</v>
      </c>
      <c r="T931" t="s">
        <v>80</v>
      </c>
      <c r="U931" t="s">
        <v>80</v>
      </c>
      <c r="V931" t="s">
        <v>131</v>
      </c>
      <c r="W931" t="s">
        <v>131</v>
      </c>
      <c r="X931" t="s">
        <v>132</v>
      </c>
      <c r="Y931" t="s">
        <v>132</v>
      </c>
      <c r="Z931" t="s">
        <v>78</v>
      </c>
      <c r="AA931" t="s">
        <v>84</v>
      </c>
      <c r="AB931" t="s">
        <v>84</v>
      </c>
      <c r="AC931" t="s">
        <v>85</v>
      </c>
      <c r="AD931" t="s">
        <v>86</v>
      </c>
      <c r="AE931" t="s">
        <v>130</v>
      </c>
      <c r="AF931" t="s">
        <v>133</v>
      </c>
      <c r="AG931" t="s">
        <v>134</v>
      </c>
      <c r="AH931" t="s">
        <v>78</v>
      </c>
      <c r="AI931" t="s">
        <v>135</v>
      </c>
      <c r="AJ931" t="s">
        <v>136</v>
      </c>
      <c r="AK931" t="s">
        <v>137</v>
      </c>
      <c r="AL931" t="s">
        <v>91</v>
      </c>
      <c r="AM931" t="s">
        <v>86</v>
      </c>
      <c r="AN931" t="s">
        <v>130</v>
      </c>
      <c r="AO931" t="s">
        <v>133</v>
      </c>
      <c r="AP931" t="s">
        <v>134</v>
      </c>
      <c r="AQ931" t="s">
        <v>78</v>
      </c>
      <c r="AR931" t="s">
        <v>135</v>
      </c>
      <c r="AS931" t="s">
        <v>136</v>
      </c>
      <c r="AT931" t="s">
        <v>137</v>
      </c>
      <c r="AU931" t="s">
        <v>91</v>
      </c>
      <c r="AV931">
        <v>-106.74</v>
      </c>
      <c r="AW931">
        <v>0</v>
      </c>
      <c r="AX931">
        <v>-99.75</v>
      </c>
      <c r="AY931">
        <v>0</v>
      </c>
      <c r="AZ931">
        <v>0</v>
      </c>
      <c r="BA931">
        <v>-6.99</v>
      </c>
      <c r="BB931" t="s">
        <v>92</v>
      </c>
      <c r="BC931" s="1">
        <v>42799</v>
      </c>
      <c r="BD931" s="1">
        <v>42799</v>
      </c>
      <c r="BE931" t="s">
        <v>125</v>
      </c>
      <c r="BF931" t="s">
        <v>78</v>
      </c>
      <c r="BG931" t="s">
        <v>78</v>
      </c>
      <c r="BH931">
        <v>16384</v>
      </c>
      <c r="BI931">
        <v>0</v>
      </c>
      <c r="BJ931" t="s">
        <v>94</v>
      </c>
      <c r="BK931" t="s">
        <v>159</v>
      </c>
      <c r="BL931" t="s">
        <v>160</v>
      </c>
      <c r="BM931">
        <v>-5</v>
      </c>
      <c r="BN931" t="s">
        <v>97</v>
      </c>
      <c r="BO931">
        <v>1</v>
      </c>
      <c r="BP931">
        <v>-5</v>
      </c>
      <c r="BQ931">
        <v>-19.95</v>
      </c>
      <c r="BR931">
        <v>-99.75</v>
      </c>
      <c r="BS931" t="s">
        <v>98</v>
      </c>
      <c r="BT931">
        <v>0</v>
      </c>
      <c r="BU931">
        <v>0</v>
      </c>
      <c r="BV931">
        <v>0</v>
      </c>
      <c r="BW931">
        <v>-5.98</v>
      </c>
      <c r="BX931">
        <v>-29.9</v>
      </c>
      <c r="BY931">
        <v>-69.849999999999994</v>
      </c>
      <c r="BZ931">
        <v>-70.025062656641595</v>
      </c>
      <c r="CA931" t="s">
        <v>99</v>
      </c>
      <c r="CB931" t="s">
        <v>78</v>
      </c>
    </row>
    <row r="932" spans="1:80" x14ac:dyDescent="0.25">
      <c r="A932" t="s">
        <v>1453</v>
      </c>
      <c r="B932" t="s">
        <v>212</v>
      </c>
      <c r="C932">
        <f>YEAR(Table_cherry_TWO_View_VY_SOP_Detail[[#This Row],[Document_Date]])</f>
        <v>2017</v>
      </c>
      <c r="D932">
        <f>MONTH(Table_cherry_TWO_View_VY_SOP_Detail[[#This Row],[Document_Date]])</f>
        <v>3</v>
      </c>
      <c r="E932" t="str">
        <f>TEXT(Table_cherry_TWO_View_VY_SOP_Detail[[#This Row],[Document_Date]], "yyyy-MMM")</f>
        <v>2017-Mar</v>
      </c>
      <c r="F932" s="3">
        <f>WEEKDAY(Table_cherry_TWO_View_VY_SOP_Detail[[#This Row],[Document_Date]])</f>
        <v>1</v>
      </c>
      <c r="G932">
        <f>WEEKNUM(Table_cherry_TWO_View_VY_SOP_Detail[[#This Row],[Document_Date]])</f>
        <v>10</v>
      </c>
      <c r="H932">
        <f ca="1">_xlfn.DAYS(Table_cherry_TWO_View_VY_SOP_Detail[[#This Row],[Due_Date]], Table_cherry_TWO_View_VY_SOP_Detail[[#This Row],[Today]])</f>
        <v>1260</v>
      </c>
      <c r="I932" s="2">
        <f t="shared" ca="1" si="14"/>
        <v>41539</v>
      </c>
      <c r="J932" s="1">
        <v>42799</v>
      </c>
      <c r="K932" s="1">
        <v>1</v>
      </c>
      <c r="L932" s="1">
        <v>1</v>
      </c>
      <c r="M932" s="1">
        <v>42799</v>
      </c>
      <c r="N932">
        <v>321</v>
      </c>
      <c r="O932" t="s">
        <v>114</v>
      </c>
      <c r="P932" t="s">
        <v>101</v>
      </c>
      <c r="Q932" t="s">
        <v>102</v>
      </c>
      <c r="R932" t="s">
        <v>78</v>
      </c>
      <c r="S932" t="s">
        <v>1452</v>
      </c>
      <c r="T932" t="s">
        <v>80</v>
      </c>
      <c r="U932" t="s">
        <v>80</v>
      </c>
      <c r="V932" t="s">
        <v>104</v>
      </c>
      <c r="W932" t="s">
        <v>104</v>
      </c>
      <c r="X932" t="s">
        <v>105</v>
      </c>
      <c r="Y932" t="s">
        <v>105</v>
      </c>
      <c r="Z932" t="s">
        <v>78</v>
      </c>
      <c r="AA932" t="s">
        <v>84</v>
      </c>
      <c r="AB932" t="s">
        <v>84</v>
      </c>
      <c r="AC932" t="s">
        <v>86</v>
      </c>
      <c r="AD932" t="s">
        <v>86</v>
      </c>
      <c r="AE932" t="s">
        <v>102</v>
      </c>
      <c r="AF932" t="s">
        <v>106</v>
      </c>
      <c r="AG932" t="s">
        <v>78</v>
      </c>
      <c r="AH932" t="s">
        <v>78</v>
      </c>
      <c r="AI932" t="s">
        <v>107</v>
      </c>
      <c r="AJ932" t="s">
        <v>108</v>
      </c>
      <c r="AK932" t="s">
        <v>109</v>
      </c>
      <c r="AL932" t="s">
        <v>91</v>
      </c>
      <c r="AM932" t="s">
        <v>86</v>
      </c>
      <c r="AN932" t="s">
        <v>102</v>
      </c>
      <c r="AO932" t="s">
        <v>106</v>
      </c>
      <c r="AP932" t="s">
        <v>78</v>
      </c>
      <c r="AQ932" t="s">
        <v>78</v>
      </c>
      <c r="AR932" t="s">
        <v>107</v>
      </c>
      <c r="AS932" t="s">
        <v>108</v>
      </c>
      <c r="AT932" t="s">
        <v>109</v>
      </c>
      <c r="AU932" t="s">
        <v>91</v>
      </c>
      <c r="AV932">
        <v>-349.65</v>
      </c>
      <c r="AW932">
        <v>0</v>
      </c>
      <c r="AX932">
        <v>-349.65</v>
      </c>
      <c r="AY932">
        <v>0</v>
      </c>
      <c r="AZ932">
        <v>0</v>
      </c>
      <c r="BA932">
        <v>0</v>
      </c>
      <c r="BB932" t="s">
        <v>92</v>
      </c>
      <c r="BC932" s="1">
        <v>42799</v>
      </c>
      <c r="BD932" s="1">
        <v>42799</v>
      </c>
      <c r="BE932" t="s">
        <v>125</v>
      </c>
      <c r="BF932" t="s">
        <v>78</v>
      </c>
      <c r="BG932" t="s">
        <v>78</v>
      </c>
      <c r="BH932">
        <v>16384</v>
      </c>
      <c r="BI932">
        <v>0</v>
      </c>
      <c r="BJ932" t="s">
        <v>94</v>
      </c>
      <c r="BK932" t="s">
        <v>1454</v>
      </c>
      <c r="BL932" t="s">
        <v>1455</v>
      </c>
      <c r="BM932">
        <v>-7</v>
      </c>
      <c r="BN932" t="s">
        <v>97</v>
      </c>
      <c r="BO932">
        <v>1</v>
      </c>
      <c r="BP932">
        <v>-7</v>
      </c>
      <c r="BQ932">
        <v>-49.95</v>
      </c>
      <c r="BR932">
        <v>-349.65</v>
      </c>
      <c r="BS932" t="s">
        <v>98</v>
      </c>
      <c r="BT932">
        <v>0</v>
      </c>
      <c r="BU932">
        <v>0</v>
      </c>
      <c r="BV932">
        <v>0</v>
      </c>
      <c r="BW932">
        <v>-49.5</v>
      </c>
      <c r="BX932">
        <v>-346.5</v>
      </c>
      <c r="BY932">
        <v>-3.15</v>
      </c>
      <c r="BZ932">
        <v>-0.90090090090090003</v>
      </c>
      <c r="CA932" t="s">
        <v>78</v>
      </c>
      <c r="CB932" t="s">
        <v>78</v>
      </c>
    </row>
    <row r="933" spans="1:80" x14ac:dyDescent="0.25">
      <c r="A933" t="s">
        <v>1456</v>
      </c>
      <c r="B933" t="s">
        <v>202</v>
      </c>
      <c r="C933">
        <f>YEAR(Table_cherry_TWO_View_VY_SOP_Detail[[#This Row],[Document_Date]])</f>
        <v>2017</v>
      </c>
      <c r="D933">
        <f>MONTH(Table_cherry_TWO_View_VY_SOP_Detail[[#This Row],[Document_Date]])</f>
        <v>4</v>
      </c>
      <c r="E933" t="str">
        <f>TEXT(Table_cherry_TWO_View_VY_SOP_Detail[[#This Row],[Document_Date]], "yyyy-MMM")</f>
        <v>2017-Apr</v>
      </c>
      <c r="F933" s="3">
        <f>WEEKDAY(Table_cherry_TWO_View_VY_SOP_Detail[[#This Row],[Document_Date]])</f>
        <v>4</v>
      </c>
      <c r="G933">
        <f>WEEKNUM(Table_cherry_TWO_View_VY_SOP_Detail[[#This Row],[Document_Date]])</f>
        <v>15</v>
      </c>
      <c r="H933">
        <f ca="1">_xlfn.DAYS(Table_cherry_TWO_View_VY_SOP_Detail[[#This Row],[Due_Date]], Table_cherry_TWO_View_VY_SOP_Detail[[#This Row],[Today]])</f>
        <v>1328</v>
      </c>
      <c r="I933" s="2">
        <f t="shared" ca="1" si="14"/>
        <v>41539</v>
      </c>
      <c r="J933" s="1">
        <v>42837</v>
      </c>
      <c r="K933" s="1">
        <v>1</v>
      </c>
      <c r="L933" s="1">
        <v>1</v>
      </c>
      <c r="M933" s="1">
        <v>42867</v>
      </c>
      <c r="N933">
        <v>329</v>
      </c>
      <c r="O933" t="s">
        <v>114</v>
      </c>
      <c r="P933" t="s">
        <v>248</v>
      </c>
      <c r="Q933" t="s">
        <v>249</v>
      </c>
      <c r="R933" t="s">
        <v>78</v>
      </c>
      <c r="S933" t="s">
        <v>1115</v>
      </c>
      <c r="T933" t="s">
        <v>80</v>
      </c>
      <c r="U933" t="s">
        <v>80</v>
      </c>
      <c r="V933" t="s">
        <v>104</v>
      </c>
      <c r="W933" t="s">
        <v>104</v>
      </c>
      <c r="X933" t="s">
        <v>105</v>
      </c>
      <c r="Y933" t="s">
        <v>105</v>
      </c>
      <c r="Z933" t="s">
        <v>83</v>
      </c>
      <c r="AA933" t="s">
        <v>84</v>
      </c>
      <c r="AB933" t="s">
        <v>84</v>
      </c>
      <c r="AC933" t="s">
        <v>85</v>
      </c>
      <c r="AD933" t="s">
        <v>86</v>
      </c>
      <c r="AE933" t="s">
        <v>249</v>
      </c>
      <c r="AF933" t="s">
        <v>251</v>
      </c>
      <c r="AG933" t="s">
        <v>78</v>
      </c>
      <c r="AH933" t="s">
        <v>78</v>
      </c>
      <c r="AI933" t="s">
        <v>147</v>
      </c>
      <c r="AJ933" t="s">
        <v>148</v>
      </c>
      <c r="AK933" t="s">
        <v>252</v>
      </c>
      <c r="AL933" t="s">
        <v>91</v>
      </c>
      <c r="AM933" t="s">
        <v>86</v>
      </c>
      <c r="AN933" t="s">
        <v>249</v>
      </c>
      <c r="AO933" t="s">
        <v>251</v>
      </c>
      <c r="AP933" t="s">
        <v>78</v>
      </c>
      <c r="AQ933" t="s">
        <v>78</v>
      </c>
      <c r="AR933" t="s">
        <v>147</v>
      </c>
      <c r="AS933" t="s">
        <v>148</v>
      </c>
      <c r="AT933" t="s">
        <v>252</v>
      </c>
      <c r="AU933" t="s">
        <v>91</v>
      </c>
      <c r="AV933">
        <v>89198.87</v>
      </c>
      <c r="AW933">
        <v>0</v>
      </c>
      <c r="AX933">
        <v>83724.87</v>
      </c>
      <c r="AY933">
        <v>0</v>
      </c>
      <c r="AZ933">
        <v>0</v>
      </c>
      <c r="BA933">
        <v>5474</v>
      </c>
      <c r="BB933" t="s">
        <v>92</v>
      </c>
      <c r="BC933" s="1">
        <v>42837</v>
      </c>
      <c r="BD933" s="1">
        <v>42837</v>
      </c>
      <c r="BE933" t="s">
        <v>125</v>
      </c>
      <c r="BF933" t="s">
        <v>78</v>
      </c>
      <c r="BG933" t="s">
        <v>78</v>
      </c>
      <c r="BH933">
        <v>16384</v>
      </c>
      <c r="BI933">
        <v>0</v>
      </c>
      <c r="BJ933" t="s">
        <v>94</v>
      </c>
      <c r="BK933" t="s">
        <v>150</v>
      </c>
      <c r="BL933" t="s">
        <v>151</v>
      </c>
      <c r="BM933">
        <v>2</v>
      </c>
      <c r="BN933" t="s">
        <v>97</v>
      </c>
      <c r="BO933">
        <v>1</v>
      </c>
      <c r="BP933">
        <v>2</v>
      </c>
      <c r="BQ933">
        <v>59.95</v>
      </c>
      <c r="BR933">
        <v>119.9</v>
      </c>
      <c r="BS933" t="s">
        <v>98</v>
      </c>
      <c r="BT933">
        <v>0</v>
      </c>
      <c r="BU933">
        <v>0</v>
      </c>
      <c r="BV933">
        <v>0</v>
      </c>
      <c r="BW933">
        <v>55.5</v>
      </c>
      <c r="BX933">
        <v>111</v>
      </c>
      <c r="BY933">
        <v>8.9</v>
      </c>
      <c r="BZ933">
        <v>7.4228523769808197</v>
      </c>
      <c r="CA933" t="s">
        <v>78</v>
      </c>
      <c r="CB933" t="s">
        <v>78</v>
      </c>
    </row>
    <row r="934" spans="1:80" x14ac:dyDescent="0.25">
      <c r="A934" t="s">
        <v>1456</v>
      </c>
      <c r="B934" t="s">
        <v>202</v>
      </c>
      <c r="C934">
        <f>YEAR(Table_cherry_TWO_View_VY_SOP_Detail[[#This Row],[Document_Date]])</f>
        <v>2017</v>
      </c>
      <c r="D934">
        <f>MONTH(Table_cherry_TWO_View_VY_SOP_Detail[[#This Row],[Document_Date]])</f>
        <v>4</v>
      </c>
      <c r="E934" t="str">
        <f>TEXT(Table_cherry_TWO_View_VY_SOP_Detail[[#This Row],[Document_Date]], "yyyy-MMM")</f>
        <v>2017-Apr</v>
      </c>
      <c r="F934" s="3">
        <f>WEEKDAY(Table_cherry_TWO_View_VY_SOP_Detail[[#This Row],[Document_Date]])</f>
        <v>4</v>
      </c>
      <c r="G934">
        <f>WEEKNUM(Table_cherry_TWO_View_VY_SOP_Detail[[#This Row],[Document_Date]])</f>
        <v>15</v>
      </c>
      <c r="H934">
        <f ca="1">_xlfn.DAYS(Table_cherry_TWO_View_VY_SOP_Detail[[#This Row],[Due_Date]], Table_cherry_TWO_View_VY_SOP_Detail[[#This Row],[Today]])</f>
        <v>1328</v>
      </c>
      <c r="I934" s="2">
        <f t="shared" ca="1" si="14"/>
        <v>41539</v>
      </c>
      <c r="J934" s="1">
        <v>42837</v>
      </c>
      <c r="K934" s="1">
        <v>1</v>
      </c>
      <c r="L934" s="1">
        <v>1</v>
      </c>
      <c r="M934" s="1">
        <v>42867</v>
      </c>
      <c r="N934">
        <v>329</v>
      </c>
      <c r="O934" t="s">
        <v>114</v>
      </c>
      <c r="P934" t="s">
        <v>248</v>
      </c>
      <c r="Q934" t="s">
        <v>249</v>
      </c>
      <c r="R934" t="s">
        <v>78</v>
      </c>
      <c r="S934" t="s">
        <v>1115</v>
      </c>
      <c r="T934" t="s">
        <v>80</v>
      </c>
      <c r="U934" t="s">
        <v>80</v>
      </c>
      <c r="V934" t="s">
        <v>104</v>
      </c>
      <c r="W934" t="s">
        <v>104</v>
      </c>
      <c r="X934" t="s">
        <v>105</v>
      </c>
      <c r="Y934" t="s">
        <v>105</v>
      </c>
      <c r="Z934" t="s">
        <v>83</v>
      </c>
      <c r="AA934" t="s">
        <v>84</v>
      </c>
      <c r="AB934" t="s">
        <v>84</v>
      </c>
      <c r="AC934" t="s">
        <v>85</v>
      </c>
      <c r="AD934" t="s">
        <v>86</v>
      </c>
      <c r="AE934" t="s">
        <v>249</v>
      </c>
      <c r="AF934" t="s">
        <v>251</v>
      </c>
      <c r="AG934" t="s">
        <v>78</v>
      </c>
      <c r="AH934" t="s">
        <v>78</v>
      </c>
      <c r="AI934" t="s">
        <v>147</v>
      </c>
      <c r="AJ934" t="s">
        <v>148</v>
      </c>
      <c r="AK934" t="s">
        <v>252</v>
      </c>
      <c r="AL934" t="s">
        <v>91</v>
      </c>
      <c r="AM934" t="s">
        <v>86</v>
      </c>
      <c r="AN934" t="s">
        <v>249</v>
      </c>
      <c r="AO934" t="s">
        <v>251</v>
      </c>
      <c r="AP934" t="s">
        <v>78</v>
      </c>
      <c r="AQ934" t="s">
        <v>78</v>
      </c>
      <c r="AR934" t="s">
        <v>147</v>
      </c>
      <c r="AS934" t="s">
        <v>148</v>
      </c>
      <c r="AT934" t="s">
        <v>252</v>
      </c>
      <c r="AU934" t="s">
        <v>91</v>
      </c>
      <c r="AV934">
        <v>89198.87</v>
      </c>
      <c r="AW934">
        <v>0</v>
      </c>
      <c r="AX934">
        <v>83724.87</v>
      </c>
      <c r="AY934">
        <v>0</v>
      </c>
      <c r="AZ934">
        <v>0</v>
      </c>
      <c r="BA934">
        <v>5474</v>
      </c>
      <c r="BB934" t="s">
        <v>92</v>
      </c>
      <c r="BC934" s="1">
        <v>42837</v>
      </c>
      <c r="BD934" s="1">
        <v>42837</v>
      </c>
      <c r="BE934" t="s">
        <v>125</v>
      </c>
      <c r="BF934" t="s">
        <v>78</v>
      </c>
      <c r="BG934" t="s">
        <v>78</v>
      </c>
      <c r="BH934">
        <v>32768</v>
      </c>
      <c r="BI934">
        <v>0</v>
      </c>
      <c r="BJ934" t="s">
        <v>94</v>
      </c>
      <c r="BK934" t="s">
        <v>1098</v>
      </c>
      <c r="BL934" t="s">
        <v>1099</v>
      </c>
      <c r="BM934">
        <v>1</v>
      </c>
      <c r="BN934" t="s">
        <v>97</v>
      </c>
      <c r="BO934">
        <v>1</v>
      </c>
      <c r="BP934">
        <v>1</v>
      </c>
      <c r="BQ934">
        <v>135.19999999999999</v>
      </c>
      <c r="BR934">
        <v>0</v>
      </c>
      <c r="BS934" t="s">
        <v>98</v>
      </c>
      <c r="BT934">
        <v>0</v>
      </c>
      <c r="BU934">
        <v>0</v>
      </c>
      <c r="BV934">
        <v>0</v>
      </c>
      <c r="BW934">
        <v>152.1</v>
      </c>
      <c r="BX934">
        <v>0</v>
      </c>
      <c r="BY934">
        <v>0</v>
      </c>
      <c r="BZ934">
        <v>0</v>
      </c>
      <c r="CA934" t="s">
        <v>78</v>
      </c>
      <c r="CB934" t="s">
        <v>78</v>
      </c>
    </row>
    <row r="935" spans="1:80" x14ac:dyDescent="0.25">
      <c r="A935" t="s">
        <v>1456</v>
      </c>
      <c r="B935" t="s">
        <v>202</v>
      </c>
      <c r="C935">
        <f>YEAR(Table_cherry_TWO_View_VY_SOP_Detail[[#This Row],[Document_Date]])</f>
        <v>2017</v>
      </c>
      <c r="D935">
        <f>MONTH(Table_cherry_TWO_View_VY_SOP_Detail[[#This Row],[Document_Date]])</f>
        <v>4</v>
      </c>
      <c r="E935" t="str">
        <f>TEXT(Table_cherry_TWO_View_VY_SOP_Detail[[#This Row],[Document_Date]], "yyyy-MMM")</f>
        <v>2017-Apr</v>
      </c>
      <c r="F935" s="3">
        <f>WEEKDAY(Table_cherry_TWO_View_VY_SOP_Detail[[#This Row],[Document_Date]])</f>
        <v>4</v>
      </c>
      <c r="G935">
        <f>WEEKNUM(Table_cherry_TWO_View_VY_SOP_Detail[[#This Row],[Document_Date]])</f>
        <v>15</v>
      </c>
      <c r="H935">
        <f ca="1">_xlfn.DAYS(Table_cherry_TWO_View_VY_SOP_Detail[[#This Row],[Due_Date]], Table_cherry_TWO_View_VY_SOP_Detail[[#This Row],[Today]])</f>
        <v>1328</v>
      </c>
      <c r="I935" s="2">
        <f t="shared" ca="1" si="14"/>
        <v>41539</v>
      </c>
      <c r="J935" s="1">
        <v>42837</v>
      </c>
      <c r="K935" s="1">
        <v>1</v>
      </c>
      <c r="L935" s="1">
        <v>1</v>
      </c>
      <c r="M935" s="1">
        <v>42867</v>
      </c>
      <c r="N935">
        <v>329</v>
      </c>
      <c r="O935" t="s">
        <v>114</v>
      </c>
      <c r="P935" t="s">
        <v>248</v>
      </c>
      <c r="Q935" t="s">
        <v>249</v>
      </c>
      <c r="R935" t="s">
        <v>78</v>
      </c>
      <c r="S935" t="s">
        <v>1115</v>
      </c>
      <c r="T935" t="s">
        <v>80</v>
      </c>
      <c r="U935" t="s">
        <v>80</v>
      </c>
      <c r="V935" t="s">
        <v>104</v>
      </c>
      <c r="W935" t="s">
        <v>104</v>
      </c>
      <c r="X935" t="s">
        <v>105</v>
      </c>
      <c r="Y935" t="s">
        <v>105</v>
      </c>
      <c r="Z935" t="s">
        <v>83</v>
      </c>
      <c r="AA935" t="s">
        <v>84</v>
      </c>
      <c r="AB935" t="s">
        <v>84</v>
      </c>
      <c r="AC935" t="s">
        <v>85</v>
      </c>
      <c r="AD935" t="s">
        <v>86</v>
      </c>
      <c r="AE935" t="s">
        <v>249</v>
      </c>
      <c r="AF935" t="s">
        <v>251</v>
      </c>
      <c r="AG935" t="s">
        <v>78</v>
      </c>
      <c r="AH935" t="s">
        <v>78</v>
      </c>
      <c r="AI935" t="s">
        <v>147</v>
      </c>
      <c r="AJ935" t="s">
        <v>148</v>
      </c>
      <c r="AK935" t="s">
        <v>252</v>
      </c>
      <c r="AL935" t="s">
        <v>91</v>
      </c>
      <c r="AM935" t="s">
        <v>86</v>
      </c>
      <c r="AN935" t="s">
        <v>249</v>
      </c>
      <c r="AO935" t="s">
        <v>251</v>
      </c>
      <c r="AP935" t="s">
        <v>78</v>
      </c>
      <c r="AQ935" t="s">
        <v>78</v>
      </c>
      <c r="AR935" t="s">
        <v>147</v>
      </c>
      <c r="AS935" t="s">
        <v>148</v>
      </c>
      <c r="AT935" t="s">
        <v>252</v>
      </c>
      <c r="AU935" t="s">
        <v>91</v>
      </c>
      <c r="AV935">
        <v>89198.87</v>
      </c>
      <c r="AW935">
        <v>0</v>
      </c>
      <c r="AX935">
        <v>83724.87</v>
      </c>
      <c r="AY935">
        <v>0</v>
      </c>
      <c r="AZ935">
        <v>0</v>
      </c>
      <c r="BA935">
        <v>5474</v>
      </c>
      <c r="BB935" t="s">
        <v>92</v>
      </c>
      <c r="BC935" s="1">
        <v>42837</v>
      </c>
      <c r="BD935" s="1">
        <v>42837</v>
      </c>
      <c r="BE935" t="s">
        <v>125</v>
      </c>
      <c r="BF935" t="s">
        <v>78</v>
      </c>
      <c r="BG935" t="s">
        <v>78</v>
      </c>
      <c r="BH935">
        <v>49152</v>
      </c>
      <c r="BI935">
        <v>0</v>
      </c>
      <c r="BJ935" t="s">
        <v>94</v>
      </c>
      <c r="BK935" t="s">
        <v>1142</v>
      </c>
      <c r="BL935" t="s">
        <v>1143</v>
      </c>
      <c r="BM935">
        <v>1</v>
      </c>
      <c r="BN935" t="s">
        <v>97</v>
      </c>
      <c r="BO935">
        <v>1</v>
      </c>
      <c r="BP935">
        <v>1</v>
      </c>
      <c r="BQ935">
        <v>40</v>
      </c>
      <c r="BR935">
        <v>0</v>
      </c>
      <c r="BS935" t="s">
        <v>98</v>
      </c>
      <c r="BT935">
        <v>0</v>
      </c>
      <c r="BU935">
        <v>0</v>
      </c>
      <c r="BV935">
        <v>0</v>
      </c>
      <c r="BW935">
        <v>45</v>
      </c>
      <c r="BX935">
        <v>0</v>
      </c>
      <c r="BY935">
        <v>0</v>
      </c>
      <c r="BZ935">
        <v>0</v>
      </c>
      <c r="CA935" t="s">
        <v>78</v>
      </c>
      <c r="CB935" t="s">
        <v>78</v>
      </c>
    </row>
    <row r="936" spans="1:80" x14ac:dyDescent="0.25">
      <c r="A936" t="s">
        <v>1456</v>
      </c>
      <c r="B936" t="s">
        <v>202</v>
      </c>
      <c r="C936">
        <f>YEAR(Table_cherry_TWO_View_VY_SOP_Detail[[#This Row],[Document_Date]])</f>
        <v>2017</v>
      </c>
      <c r="D936">
        <f>MONTH(Table_cherry_TWO_View_VY_SOP_Detail[[#This Row],[Document_Date]])</f>
        <v>4</v>
      </c>
      <c r="E936" t="str">
        <f>TEXT(Table_cherry_TWO_View_VY_SOP_Detail[[#This Row],[Document_Date]], "yyyy-MMM")</f>
        <v>2017-Apr</v>
      </c>
      <c r="F936" s="3">
        <f>WEEKDAY(Table_cherry_TWO_View_VY_SOP_Detail[[#This Row],[Document_Date]])</f>
        <v>4</v>
      </c>
      <c r="G936">
        <f>WEEKNUM(Table_cherry_TWO_View_VY_SOP_Detail[[#This Row],[Document_Date]])</f>
        <v>15</v>
      </c>
      <c r="H936">
        <f ca="1">_xlfn.DAYS(Table_cherry_TWO_View_VY_SOP_Detail[[#This Row],[Due_Date]], Table_cherry_TWO_View_VY_SOP_Detail[[#This Row],[Today]])</f>
        <v>1328</v>
      </c>
      <c r="I936" s="2">
        <f t="shared" ca="1" si="14"/>
        <v>41539</v>
      </c>
      <c r="J936" s="1">
        <v>42837</v>
      </c>
      <c r="K936" s="1">
        <v>1</v>
      </c>
      <c r="L936" s="1">
        <v>1</v>
      </c>
      <c r="M936" s="1">
        <v>42867</v>
      </c>
      <c r="N936">
        <v>329</v>
      </c>
      <c r="O936" t="s">
        <v>114</v>
      </c>
      <c r="P936" t="s">
        <v>248</v>
      </c>
      <c r="Q936" t="s">
        <v>249</v>
      </c>
      <c r="R936" t="s">
        <v>78</v>
      </c>
      <c r="S936" t="s">
        <v>1115</v>
      </c>
      <c r="T936" t="s">
        <v>80</v>
      </c>
      <c r="U936" t="s">
        <v>80</v>
      </c>
      <c r="V936" t="s">
        <v>104</v>
      </c>
      <c r="W936" t="s">
        <v>104</v>
      </c>
      <c r="X936" t="s">
        <v>105</v>
      </c>
      <c r="Y936" t="s">
        <v>105</v>
      </c>
      <c r="Z936" t="s">
        <v>83</v>
      </c>
      <c r="AA936" t="s">
        <v>84</v>
      </c>
      <c r="AB936" t="s">
        <v>84</v>
      </c>
      <c r="AC936" t="s">
        <v>85</v>
      </c>
      <c r="AD936" t="s">
        <v>86</v>
      </c>
      <c r="AE936" t="s">
        <v>249</v>
      </c>
      <c r="AF936" t="s">
        <v>251</v>
      </c>
      <c r="AG936" t="s">
        <v>78</v>
      </c>
      <c r="AH936" t="s">
        <v>78</v>
      </c>
      <c r="AI936" t="s">
        <v>147</v>
      </c>
      <c r="AJ936" t="s">
        <v>148</v>
      </c>
      <c r="AK936" t="s">
        <v>252</v>
      </c>
      <c r="AL936" t="s">
        <v>91</v>
      </c>
      <c r="AM936" t="s">
        <v>86</v>
      </c>
      <c r="AN936" t="s">
        <v>249</v>
      </c>
      <c r="AO936" t="s">
        <v>251</v>
      </c>
      <c r="AP936" t="s">
        <v>78</v>
      </c>
      <c r="AQ936" t="s">
        <v>78</v>
      </c>
      <c r="AR936" t="s">
        <v>147</v>
      </c>
      <c r="AS936" t="s">
        <v>148</v>
      </c>
      <c r="AT936" t="s">
        <v>252</v>
      </c>
      <c r="AU936" t="s">
        <v>91</v>
      </c>
      <c r="AV936">
        <v>89198.87</v>
      </c>
      <c r="AW936">
        <v>0</v>
      </c>
      <c r="AX936">
        <v>83724.87</v>
      </c>
      <c r="AY936">
        <v>0</v>
      </c>
      <c r="AZ936">
        <v>0</v>
      </c>
      <c r="BA936">
        <v>5474</v>
      </c>
      <c r="BB936" t="s">
        <v>92</v>
      </c>
      <c r="BC936" s="1">
        <v>42837</v>
      </c>
      <c r="BD936" s="1">
        <v>42837</v>
      </c>
      <c r="BE936" t="s">
        <v>125</v>
      </c>
      <c r="BF936" t="s">
        <v>78</v>
      </c>
      <c r="BG936" t="s">
        <v>78</v>
      </c>
      <c r="BH936">
        <v>65536</v>
      </c>
      <c r="BI936">
        <v>0</v>
      </c>
      <c r="BJ936" t="s">
        <v>94</v>
      </c>
      <c r="BK936" t="s">
        <v>152</v>
      </c>
      <c r="BL936" t="s">
        <v>153</v>
      </c>
      <c r="BM936">
        <v>2</v>
      </c>
      <c r="BN936" t="s">
        <v>97</v>
      </c>
      <c r="BO936">
        <v>1</v>
      </c>
      <c r="BP936">
        <v>2</v>
      </c>
      <c r="BQ936">
        <v>229.95</v>
      </c>
      <c r="BR936">
        <v>459.9</v>
      </c>
      <c r="BS936" t="s">
        <v>98</v>
      </c>
      <c r="BT936">
        <v>0</v>
      </c>
      <c r="BU936">
        <v>0</v>
      </c>
      <c r="BV936">
        <v>0</v>
      </c>
      <c r="BW936">
        <v>247.5</v>
      </c>
      <c r="BX936">
        <v>495</v>
      </c>
      <c r="BY936">
        <v>-35.1</v>
      </c>
      <c r="BZ936">
        <v>-7.6320939334637998</v>
      </c>
      <c r="CA936" t="s">
        <v>78</v>
      </c>
      <c r="CB936" t="s">
        <v>78</v>
      </c>
    </row>
    <row r="937" spans="1:80" x14ac:dyDescent="0.25">
      <c r="A937" t="s">
        <v>1456</v>
      </c>
      <c r="B937" t="s">
        <v>202</v>
      </c>
      <c r="C937">
        <f>YEAR(Table_cherry_TWO_View_VY_SOP_Detail[[#This Row],[Document_Date]])</f>
        <v>2017</v>
      </c>
      <c r="D937">
        <f>MONTH(Table_cherry_TWO_View_VY_SOP_Detail[[#This Row],[Document_Date]])</f>
        <v>4</v>
      </c>
      <c r="E937" t="str">
        <f>TEXT(Table_cherry_TWO_View_VY_SOP_Detail[[#This Row],[Document_Date]], "yyyy-MMM")</f>
        <v>2017-Apr</v>
      </c>
      <c r="F937" s="3">
        <f>WEEKDAY(Table_cherry_TWO_View_VY_SOP_Detail[[#This Row],[Document_Date]])</f>
        <v>4</v>
      </c>
      <c r="G937">
        <f>WEEKNUM(Table_cherry_TWO_View_VY_SOP_Detail[[#This Row],[Document_Date]])</f>
        <v>15</v>
      </c>
      <c r="H937">
        <f ca="1">_xlfn.DAYS(Table_cherry_TWO_View_VY_SOP_Detail[[#This Row],[Due_Date]], Table_cherry_TWO_View_VY_SOP_Detail[[#This Row],[Today]])</f>
        <v>1328</v>
      </c>
      <c r="I937" s="2">
        <f t="shared" ca="1" si="14"/>
        <v>41539</v>
      </c>
      <c r="J937" s="1">
        <v>42837</v>
      </c>
      <c r="K937" s="1">
        <v>1</v>
      </c>
      <c r="L937" s="1">
        <v>1</v>
      </c>
      <c r="M937" s="1">
        <v>42867</v>
      </c>
      <c r="N937">
        <v>329</v>
      </c>
      <c r="O937" t="s">
        <v>114</v>
      </c>
      <c r="P937" t="s">
        <v>248</v>
      </c>
      <c r="Q937" t="s">
        <v>249</v>
      </c>
      <c r="R937" t="s">
        <v>78</v>
      </c>
      <c r="S937" t="s">
        <v>1115</v>
      </c>
      <c r="T937" t="s">
        <v>80</v>
      </c>
      <c r="U937" t="s">
        <v>80</v>
      </c>
      <c r="V937" t="s">
        <v>104</v>
      </c>
      <c r="W937" t="s">
        <v>104</v>
      </c>
      <c r="X937" t="s">
        <v>105</v>
      </c>
      <c r="Y937" t="s">
        <v>105</v>
      </c>
      <c r="Z937" t="s">
        <v>83</v>
      </c>
      <c r="AA937" t="s">
        <v>84</v>
      </c>
      <c r="AB937" t="s">
        <v>84</v>
      </c>
      <c r="AC937" t="s">
        <v>85</v>
      </c>
      <c r="AD937" t="s">
        <v>86</v>
      </c>
      <c r="AE937" t="s">
        <v>249</v>
      </c>
      <c r="AF937" t="s">
        <v>251</v>
      </c>
      <c r="AG937" t="s">
        <v>78</v>
      </c>
      <c r="AH937" t="s">
        <v>78</v>
      </c>
      <c r="AI937" t="s">
        <v>147</v>
      </c>
      <c r="AJ937" t="s">
        <v>148</v>
      </c>
      <c r="AK937" t="s">
        <v>252</v>
      </c>
      <c r="AL937" t="s">
        <v>91</v>
      </c>
      <c r="AM937" t="s">
        <v>86</v>
      </c>
      <c r="AN937" t="s">
        <v>249</v>
      </c>
      <c r="AO937" t="s">
        <v>251</v>
      </c>
      <c r="AP937" t="s">
        <v>78</v>
      </c>
      <c r="AQ937" t="s">
        <v>78</v>
      </c>
      <c r="AR937" t="s">
        <v>147</v>
      </c>
      <c r="AS937" t="s">
        <v>148</v>
      </c>
      <c r="AT937" t="s">
        <v>252</v>
      </c>
      <c r="AU937" t="s">
        <v>91</v>
      </c>
      <c r="AV937">
        <v>89198.87</v>
      </c>
      <c r="AW937">
        <v>0</v>
      </c>
      <c r="AX937">
        <v>83724.87</v>
      </c>
      <c r="AY937">
        <v>0</v>
      </c>
      <c r="AZ937">
        <v>0</v>
      </c>
      <c r="BA937">
        <v>5474</v>
      </c>
      <c r="BB937" t="s">
        <v>92</v>
      </c>
      <c r="BC937" s="1">
        <v>42837</v>
      </c>
      <c r="BD937" s="1">
        <v>42837</v>
      </c>
      <c r="BE937" t="s">
        <v>125</v>
      </c>
      <c r="BF937" t="s">
        <v>78</v>
      </c>
      <c r="BG937" t="s">
        <v>78</v>
      </c>
      <c r="BH937">
        <v>81920</v>
      </c>
      <c r="BI937">
        <v>0</v>
      </c>
      <c r="BJ937" t="s">
        <v>94</v>
      </c>
      <c r="BK937" t="s">
        <v>1144</v>
      </c>
      <c r="BL937" t="s">
        <v>1145</v>
      </c>
      <c r="BM937">
        <v>1</v>
      </c>
      <c r="BN937" t="s">
        <v>97</v>
      </c>
      <c r="BO937">
        <v>1</v>
      </c>
      <c r="BP937">
        <v>1</v>
      </c>
      <c r="BQ937">
        <v>49.95</v>
      </c>
      <c r="BR937">
        <v>49.95</v>
      </c>
      <c r="BS937" t="s">
        <v>98</v>
      </c>
      <c r="BT937">
        <v>0</v>
      </c>
      <c r="BU937">
        <v>0</v>
      </c>
      <c r="BV937">
        <v>0</v>
      </c>
      <c r="BW937">
        <v>40.5</v>
      </c>
      <c r="BX937">
        <v>40.5</v>
      </c>
      <c r="BY937">
        <v>9.4499999999999993</v>
      </c>
      <c r="BZ937">
        <v>18.918918918918919</v>
      </c>
      <c r="CA937" t="s">
        <v>78</v>
      </c>
      <c r="CB937" t="s">
        <v>78</v>
      </c>
    </row>
    <row r="938" spans="1:80" x14ac:dyDescent="0.25">
      <c r="A938" t="s">
        <v>1456</v>
      </c>
      <c r="B938" t="s">
        <v>202</v>
      </c>
      <c r="C938">
        <f>YEAR(Table_cherry_TWO_View_VY_SOP_Detail[[#This Row],[Document_Date]])</f>
        <v>2017</v>
      </c>
      <c r="D938">
        <f>MONTH(Table_cherry_TWO_View_VY_SOP_Detail[[#This Row],[Document_Date]])</f>
        <v>4</v>
      </c>
      <c r="E938" t="str">
        <f>TEXT(Table_cherry_TWO_View_VY_SOP_Detail[[#This Row],[Document_Date]], "yyyy-MMM")</f>
        <v>2017-Apr</v>
      </c>
      <c r="F938" s="3">
        <f>WEEKDAY(Table_cherry_TWO_View_VY_SOP_Detail[[#This Row],[Document_Date]])</f>
        <v>4</v>
      </c>
      <c r="G938">
        <f>WEEKNUM(Table_cherry_TWO_View_VY_SOP_Detail[[#This Row],[Document_Date]])</f>
        <v>15</v>
      </c>
      <c r="H938">
        <f ca="1">_xlfn.DAYS(Table_cherry_TWO_View_VY_SOP_Detail[[#This Row],[Due_Date]], Table_cherry_TWO_View_VY_SOP_Detail[[#This Row],[Today]])</f>
        <v>1328</v>
      </c>
      <c r="I938" s="2">
        <f t="shared" ca="1" si="14"/>
        <v>41539</v>
      </c>
      <c r="J938" s="1">
        <v>42837</v>
      </c>
      <c r="K938" s="1">
        <v>1</v>
      </c>
      <c r="L938" s="1">
        <v>1</v>
      </c>
      <c r="M938" s="1">
        <v>42867</v>
      </c>
      <c r="N938">
        <v>329</v>
      </c>
      <c r="O938" t="s">
        <v>114</v>
      </c>
      <c r="P938" t="s">
        <v>248</v>
      </c>
      <c r="Q938" t="s">
        <v>249</v>
      </c>
      <c r="R938" t="s">
        <v>78</v>
      </c>
      <c r="S938" t="s">
        <v>1115</v>
      </c>
      <c r="T938" t="s">
        <v>80</v>
      </c>
      <c r="U938" t="s">
        <v>80</v>
      </c>
      <c r="V938" t="s">
        <v>104</v>
      </c>
      <c r="W938" t="s">
        <v>104</v>
      </c>
      <c r="X938" t="s">
        <v>105</v>
      </c>
      <c r="Y938" t="s">
        <v>105</v>
      </c>
      <c r="Z938" t="s">
        <v>83</v>
      </c>
      <c r="AA938" t="s">
        <v>84</v>
      </c>
      <c r="AB938" t="s">
        <v>84</v>
      </c>
      <c r="AC938" t="s">
        <v>85</v>
      </c>
      <c r="AD938" t="s">
        <v>86</v>
      </c>
      <c r="AE938" t="s">
        <v>249</v>
      </c>
      <c r="AF938" t="s">
        <v>251</v>
      </c>
      <c r="AG938" t="s">
        <v>78</v>
      </c>
      <c r="AH938" t="s">
        <v>78</v>
      </c>
      <c r="AI938" t="s">
        <v>147</v>
      </c>
      <c r="AJ938" t="s">
        <v>148</v>
      </c>
      <c r="AK938" t="s">
        <v>252</v>
      </c>
      <c r="AL938" t="s">
        <v>91</v>
      </c>
      <c r="AM938" t="s">
        <v>86</v>
      </c>
      <c r="AN938" t="s">
        <v>249</v>
      </c>
      <c r="AO938" t="s">
        <v>251</v>
      </c>
      <c r="AP938" t="s">
        <v>78</v>
      </c>
      <c r="AQ938" t="s">
        <v>78</v>
      </c>
      <c r="AR938" t="s">
        <v>147</v>
      </c>
      <c r="AS938" t="s">
        <v>148</v>
      </c>
      <c r="AT938" t="s">
        <v>252</v>
      </c>
      <c r="AU938" t="s">
        <v>91</v>
      </c>
      <c r="AV938">
        <v>89198.87</v>
      </c>
      <c r="AW938">
        <v>0</v>
      </c>
      <c r="AX938">
        <v>83724.87</v>
      </c>
      <c r="AY938">
        <v>0</v>
      </c>
      <c r="AZ938">
        <v>0</v>
      </c>
      <c r="BA938">
        <v>5474</v>
      </c>
      <c r="BB938" t="s">
        <v>92</v>
      </c>
      <c r="BC938" s="1">
        <v>42837</v>
      </c>
      <c r="BD938" s="1">
        <v>42837</v>
      </c>
      <c r="BE938" t="s">
        <v>125</v>
      </c>
      <c r="BF938" t="s">
        <v>78</v>
      </c>
      <c r="BG938" t="s">
        <v>78</v>
      </c>
      <c r="BH938">
        <v>98304</v>
      </c>
      <c r="BI938">
        <v>0</v>
      </c>
      <c r="BJ938" t="s">
        <v>94</v>
      </c>
      <c r="BK938" t="s">
        <v>1454</v>
      </c>
      <c r="BL938" t="s">
        <v>1455</v>
      </c>
      <c r="BM938">
        <v>1</v>
      </c>
      <c r="BN938" t="s">
        <v>97</v>
      </c>
      <c r="BO938">
        <v>1</v>
      </c>
      <c r="BP938">
        <v>1</v>
      </c>
      <c r="BQ938">
        <v>49.95</v>
      </c>
      <c r="BR938">
        <v>0</v>
      </c>
      <c r="BS938" t="s">
        <v>98</v>
      </c>
      <c r="BT938">
        <v>0</v>
      </c>
      <c r="BU938">
        <v>0</v>
      </c>
      <c r="BV938">
        <v>0</v>
      </c>
      <c r="BW938">
        <v>49.5</v>
      </c>
      <c r="BX938">
        <v>0</v>
      </c>
      <c r="BY938">
        <v>0</v>
      </c>
      <c r="BZ938">
        <v>0</v>
      </c>
      <c r="CA938" t="s">
        <v>78</v>
      </c>
      <c r="CB938" t="s">
        <v>78</v>
      </c>
    </row>
    <row r="939" spans="1:80" x14ac:dyDescent="0.25">
      <c r="A939" t="s">
        <v>1456</v>
      </c>
      <c r="B939" t="s">
        <v>202</v>
      </c>
      <c r="C939">
        <f>YEAR(Table_cherry_TWO_View_VY_SOP_Detail[[#This Row],[Document_Date]])</f>
        <v>2017</v>
      </c>
      <c r="D939">
        <f>MONTH(Table_cherry_TWO_View_VY_SOP_Detail[[#This Row],[Document_Date]])</f>
        <v>4</v>
      </c>
      <c r="E939" t="str">
        <f>TEXT(Table_cherry_TWO_View_VY_SOP_Detail[[#This Row],[Document_Date]], "yyyy-MMM")</f>
        <v>2017-Apr</v>
      </c>
      <c r="F939" s="3">
        <f>WEEKDAY(Table_cherry_TWO_View_VY_SOP_Detail[[#This Row],[Document_Date]])</f>
        <v>4</v>
      </c>
      <c r="G939">
        <f>WEEKNUM(Table_cherry_TWO_View_VY_SOP_Detail[[#This Row],[Document_Date]])</f>
        <v>15</v>
      </c>
      <c r="H939">
        <f ca="1">_xlfn.DAYS(Table_cherry_TWO_View_VY_SOP_Detail[[#This Row],[Due_Date]], Table_cherry_TWO_View_VY_SOP_Detail[[#This Row],[Today]])</f>
        <v>1328</v>
      </c>
      <c r="I939" s="2">
        <f t="shared" ca="1" si="14"/>
        <v>41539</v>
      </c>
      <c r="J939" s="1">
        <v>42837</v>
      </c>
      <c r="K939" s="1">
        <v>1</v>
      </c>
      <c r="L939" s="1">
        <v>1</v>
      </c>
      <c r="M939" s="1">
        <v>42867</v>
      </c>
      <c r="N939">
        <v>329</v>
      </c>
      <c r="O939" t="s">
        <v>114</v>
      </c>
      <c r="P939" t="s">
        <v>248</v>
      </c>
      <c r="Q939" t="s">
        <v>249</v>
      </c>
      <c r="R939" t="s">
        <v>78</v>
      </c>
      <c r="S939" t="s">
        <v>1115</v>
      </c>
      <c r="T939" t="s">
        <v>80</v>
      </c>
      <c r="U939" t="s">
        <v>80</v>
      </c>
      <c r="V939" t="s">
        <v>104</v>
      </c>
      <c r="W939" t="s">
        <v>104</v>
      </c>
      <c r="X939" t="s">
        <v>105</v>
      </c>
      <c r="Y939" t="s">
        <v>105</v>
      </c>
      <c r="Z939" t="s">
        <v>83</v>
      </c>
      <c r="AA939" t="s">
        <v>84</v>
      </c>
      <c r="AB939" t="s">
        <v>84</v>
      </c>
      <c r="AC939" t="s">
        <v>85</v>
      </c>
      <c r="AD939" t="s">
        <v>86</v>
      </c>
      <c r="AE939" t="s">
        <v>249</v>
      </c>
      <c r="AF939" t="s">
        <v>251</v>
      </c>
      <c r="AG939" t="s">
        <v>78</v>
      </c>
      <c r="AH939" t="s">
        <v>78</v>
      </c>
      <c r="AI939" t="s">
        <v>147</v>
      </c>
      <c r="AJ939" t="s">
        <v>148</v>
      </c>
      <c r="AK939" t="s">
        <v>252</v>
      </c>
      <c r="AL939" t="s">
        <v>91</v>
      </c>
      <c r="AM939" t="s">
        <v>86</v>
      </c>
      <c r="AN939" t="s">
        <v>249</v>
      </c>
      <c r="AO939" t="s">
        <v>251</v>
      </c>
      <c r="AP939" t="s">
        <v>78</v>
      </c>
      <c r="AQ939" t="s">
        <v>78</v>
      </c>
      <c r="AR939" t="s">
        <v>147</v>
      </c>
      <c r="AS939" t="s">
        <v>148</v>
      </c>
      <c r="AT939" t="s">
        <v>252</v>
      </c>
      <c r="AU939" t="s">
        <v>91</v>
      </c>
      <c r="AV939">
        <v>89198.87</v>
      </c>
      <c r="AW939">
        <v>0</v>
      </c>
      <c r="AX939">
        <v>83724.87</v>
      </c>
      <c r="AY939">
        <v>0</v>
      </c>
      <c r="AZ939">
        <v>0</v>
      </c>
      <c r="BA939">
        <v>5474</v>
      </c>
      <c r="BB939" t="s">
        <v>92</v>
      </c>
      <c r="BC939" s="1">
        <v>42837</v>
      </c>
      <c r="BD939" s="1">
        <v>42837</v>
      </c>
      <c r="BE939" t="s">
        <v>125</v>
      </c>
      <c r="BF939" t="s">
        <v>78</v>
      </c>
      <c r="BG939" t="s">
        <v>78</v>
      </c>
      <c r="BH939">
        <v>114688</v>
      </c>
      <c r="BI939">
        <v>0</v>
      </c>
      <c r="BJ939" t="s">
        <v>94</v>
      </c>
      <c r="BK939" t="s">
        <v>1100</v>
      </c>
      <c r="BL939" t="s">
        <v>1101</v>
      </c>
      <c r="BM939">
        <v>1</v>
      </c>
      <c r="BN939" t="s">
        <v>97</v>
      </c>
      <c r="BO939">
        <v>1</v>
      </c>
      <c r="BP939">
        <v>1</v>
      </c>
      <c r="BQ939">
        <v>189.95</v>
      </c>
      <c r="BR939">
        <v>189.95</v>
      </c>
      <c r="BS939" t="s">
        <v>98</v>
      </c>
      <c r="BT939">
        <v>0</v>
      </c>
      <c r="BU939">
        <v>0</v>
      </c>
      <c r="BV939">
        <v>0</v>
      </c>
      <c r="BW939">
        <v>184.5</v>
      </c>
      <c r="BX939">
        <v>184.5</v>
      </c>
      <c r="BY939">
        <v>5.45</v>
      </c>
      <c r="BZ939">
        <v>2.8691760989734099</v>
      </c>
      <c r="CA939" t="s">
        <v>78</v>
      </c>
      <c r="CB939" t="s">
        <v>78</v>
      </c>
    </row>
    <row r="940" spans="1:80" x14ac:dyDescent="0.25">
      <c r="A940" t="s">
        <v>1456</v>
      </c>
      <c r="B940" t="s">
        <v>202</v>
      </c>
      <c r="C940">
        <f>YEAR(Table_cherry_TWO_View_VY_SOP_Detail[[#This Row],[Document_Date]])</f>
        <v>2017</v>
      </c>
      <c r="D940">
        <f>MONTH(Table_cherry_TWO_View_VY_SOP_Detail[[#This Row],[Document_Date]])</f>
        <v>4</v>
      </c>
      <c r="E940" t="str">
        <f>TEXT(Table_cherry_TWO_View_VY_SOP_Detail[[#This Row],[Document_Date]], "yyyy-MMM")</f>
        <v>2017-Apr</v>
      </c>
      <c r="F940" s="3">
        <f>WEEKDAY(Table_cherry_TWO_View_VY_SOP_Detail[[#This Row],[Document_Date]])</f>
        <v>4</v>
      </c>
      <c r="G940">
        <f>WEEKNUM(Table_cherry_TWO_View_VY_SOP_Detail[[#This Row],[Document_Date]])</f>
        <v>15</v>
      </c>
      <c r="H940">
        <f ca="1">_xlfn.DAYS(Table_cherry_TWO_View_VY_SOP_Detail[[#This Row],[Due_Date]], Table_cherry_TWO_View_VY_SOP_Detail[[#This Row],[Today]])</f>
        <v>1328</v>
      </c>
      <c r="I940" s="2">
        <f t="shared" ca="1" si="14"/>
        <v>41539</v>
      </c>
      <c r="J940" s="1">
        <v>42837</v>
      </c>
      <c r="K940" s="1">
        <v>1</v>
      </c>
      <c r="L940" s="1">
        <v>1</v>
      </c>
      <c r="M940" s="1">
        <v>42867</v>
      </c>
      <c r="N940">
        <v>329</v>
      </c>
      <c r="O940" t="s">
        <v>114</v>
      </c>
      <c r="P940" t="s">
        <v>248</v>
      </c>
      <c r="Q940" t="s">
        <v>249</v>
      </c>
      <c r="R940" t="s">
        <v>78</v>
      </c>
      <c r="S940" t="s">
        <v>1115</v>
      </c>
      <c r="T940" t="s">
        <v>80</v>
      </c>
      <c r="U940" t="s">
        <v>80</v>
      </c>
      <c r="V940" t="s">
        <v>104</v>
      </c>
      <c r="W940" t="s">
        <v>104</v>
      </c>
      <c r="X940" t="s">
        <v>105</v>
      </c>
      <c r="Y940" t="s">
        <v>105</v>
      </c>
      <c r="Z940" t="s">
        <v>83</v>
      </c>
      <c r="AA940" t="s">
        <v>84</v>
      </c>
      <c r="AB940" t="s">
        <v>84</v>
      </c>
      <c r="AC940" t="s">
        <v>85</v>
      </c>
      <c r="AD940" t="s">
        <v>86</v>
      </c>
      <c r="AE940" t="s">
        <v>249</v>
      </c>
      <c r="AF940" t="s">
        <v>251</v>
      </c>
      <c r="AG940" t="s">
        <v>78</v>
      </c>
      <c r="AH940" t="s">
        <v>78</v>
      </c>
      <c r="AI940" t="s">
        <v>147</v>
      </c>
      <c r="AJ940" t="s">
        <v>148</v>
      </c>
      <c r="AK940" t="s">
        <v>252</v>
      </c>
      <c r="AL940" t="s">
        <v>91</v>
      </c>
      <c r="AM940" t="s">
        <v>86</v>
      </c>
      <c r="AN940" t="s">
        <v>249</v>
      </c>
      <c r="AO940" t="s">
        <v>251</v>
      </c>
      <c r="AP940" t="s">
        <v>78</v>
      </c>
      <c r="AQ940" t="s">
        <v>78</v>
      </c>
      <c r="AR940" t="s">
        <v>147</v>
      </c>
      <c r="AS940" t="s">
        <v>148</v>
      </c>
      <c r="AT940" t="s">
        <v>252</v>
      </c>
      <c r="AU940" t="s">
        <v>91</v>
      </c>
      <c r="AV940">
        <v>89198.87</v>
      </c>
      <c r="AW940">
        <v>0</v>
      </c>
      <c r="AX940">
        <v>83724.87</v>
      </c>
      <c r="AY940">
        <v>0</v>
      </c>
      <c r="AZ940">
        <v>0</v>
      </c>
      <c r="BA940">
        <v>5474</v>
      </c>
      <c r="BB940" t="s">
        <v>92</v>
      </c>
      <c r="BC940" s="1">
        <v>42837</v>
      </c>
      <c r="BD940" s="1">
        <v>42837</v>
      </c>
      <c r="BE940" t="s">
        <v>125</v>
      </c>
      <c r="BF940" t="s">
        <v>78</v>
      </c>
      <c r="BG940" t="s">
        <v>78</v>
      </c>
      <c r="BH940">
        <v>131072</v>
      </c>
      <c r="BI940">
        <v>0</v>
      </c>
      <c r="BJ940" t="s">
        <v>94</v>
      </c>
      <c r="BK940" t="s">
        <v>1146</v>
      </c>
      <c r="BL940" t="s">
        <v>1147</v>
      </c>
      <c r="BM940">
        <v>1</v>
      </c>
      <c r="BN940" t="s">
        <v>97</v>
      </c>
      <c r="BO940">
        <v>1</v>
      </c>
      <c r="BP940">
        <v>1</v>
      </c>
      <c r="BQ940">
        <v>399.95</v>
      </c>
      <c r="BR940">
        <v>399.95</v>
      </c>
      <c r="BS940" t="s">
        <v>98</v>
      </c>
      <c r="BT940">
        <v>0</v>
      </c>
      <c r="BU940">
        <v>0</v>
      </c>
      <c r="BV940">
        <v>0</v>
      </c>
      <c r="BW940">
        <v>393.3</v>
      </c>
      <c r="BX940">
        <v>393.3</v>
      </c>
      <c r="BY940">
        <v>6.65</v>
      </c>
      <c r="BZ940">
        <v>1.66270783847981</v>
      </c>
      <c r="CA940" t="s">
        <v>78</v>
      </c>
      <c r="CB940" t="s">
        <v>78</v>
      </c>
    </row>
    <row r="941" spans="1:80" x14ac:dyDescent="0.25">
      <c r="A941" t="s">
        <v>1456</v>
      </c>
      <c r="B941" t="s">
        <v>202</v>
      </c>
      <c r="C941">
        <f>YEAR(Table_cherry_TWO_View_VY_SOP_Detail[[#This Row],[Document_Date]])</f>
        <v>2017</v>
      </c>
      <c r="D941">
        <f>MONTH(Table_cherry_TWO_View_VY_SOP_Detail[[#This Row],[Document_Date]])</f>
        <v>4</v>
      </c>
      <c r="E941" t="str">
        <f>TEXT(Table_cherry_TWO_View_VY_SOP_Detail[[#This Row],[Document_Date]], "yyyy-MMM")</f>
        <v>2017-Apr</v>
      </c>
      <c r="F941" s="3">
        <f>WEEKDAY(Table_cherry_TWO_View_VY_SOP_Detail[[#This Row],[Document_Date]])</f>
        <v>4</v>
      </c>
      <c r="G941">
        <f>WEEKNUM(Table_cherry_TWO_View_VY_SOP_Detail[[#This Row],[Document_Date]])</f>
        <v>15</v>
      </c>
      <c r="H941">
        <f ca="1">_xlfn.DAYS(Table_cherry_TWO_View_VY_SOP_Detail[[#This Row],[Due_Date]], Table_cherry_TWO_View_VY_SOP_Detail[[#This Row],[Today]])</f>
        <v>1328</v>
      </c>
      <c r="I941" s="2">
        <f t="shared" ca="1" si="14"/>
        <v>41539</v>
      </c>
      <c r="J941" s="1">
        <v>42837</v>
      </c>
      <c r="K941" s="1">
        <v>1</v>
      </c>
      <c r="L941" s="1">
        <v>1</v>
      </c>
      <c r="M941" s="1">
        <v>42867</v>
      </c>
      <c r="N941">
        <v>329</v>
      </c>
      <c r="O941" t="s">
        <v>114</v>
      </c>
      <c r="P941" t="s">
        <v>248</v>
      </c>
      <c r="Q941" t="s">
        <v>249</v>
      </c>
      <c r="R941" t="s">
        <v>78</v>
      </c>
      <c r="S941" t="s">
        <v>1115</v>
      </c>
      <c r="T941" t="s">
        <v>80</v>
      </c>
      <c r="U941" t="s">
        <v>80</v>
      </c>
      <c r="V941" t="s">
        <v>104</v>
      </c>
      <c r="W941" t="s">
        <v>104</v>
      </c>
      <c r="X941" t="s">
        <v>105</v>
      </c>
      <c r="Y941" t="s">
        <v>105</v>
      </c>
      <c r="Z941" t="s">
        <v>83</v>
      </c>
      <c r="AA941" t="s">
        <v>84</v>
      </c>
      <c r="AB941" t="s">
        <v>84</v>
      </c>
      <c r="AC941" t="s">
        <v>85</v>
      </c>
      <c r="AD941" t="s">
        <v>86</v>
      </c>
      <c r="AE941" t="s">
        <v>249</v>
      </c>
      <c r="AF941" t="s">
        <v>251</v>
      </c>
      <c r="AG941" t="s">
        <v>78</v>
      </c>
      <c r="AH941" t="s">
        <v>78</v>
      </c>
      <c r="AI941" t="s">
        <v>147</v>
      </c>
      <c r="AJ941" t="s">
        <v>148</v>
      </c>
      <c r="AK941" t="s">
        <v>252</v>
      </c>
      <c r="AL941" t="s">
        <v>91</v>
      </c>
      <c r="AM941" t="s">
        <v>86</v>
      </c>
      <c r="AN941" t="s">
        <v>249</v>
      </c>
      <c r="AO941" t="s">
        <v>251</v>
      </c>
      <c r="AP941" t="s">
        <v>78</v>
      </c>
      <c r="AQ941" t="s">
        <v>78</v>
      </c>
      <c r="AR941" t="s">
        <v>147</v>
      </c>
      <c r="AS941" t="s">
        <v>148</v>
      </c>
      <c r="AT941" t="s">
        <v>252</v>
      </c>
      <c r="AU941" t="s">
        <v>91</v>
      </c>
      <c r="AV941">
        <v>89198.87</v>
      </c>
      <c r="AW941">
        <v>0</v>
      </c>
      <c r="AX941">
        <v>83724.87</v>
      </c>
      <c r="AY941">
        <v>0</v>
      </c>
      <c r="AZ941">
        <v>0</v>
      </c>
      <c r="BA941">
        <v>5474</v>
      </c>
      <c r="BB941" t="s">
        <v>92</v>
      </c>
      <c r="BC941" s="1">
        <v>42837</v>
      </c>
      <c r="BD941" s="1">
        <v>42837</v>
      </c>
      <c r="BE941" t="s">
        <v>125</v>
      </c>
      <c r="BF941" t="s">
        <v>78</v>
      </c>
      <c r="BG941" t="s">
        <v>78</v>
      </c>
      <c r="BH941">
        <v>147456</v>
      </c>
      <c r="BI941">
        <v>0</v>
      </c>
      <c r="BJ941" t="s">
        <v>94</v>
      </c>
      <c r="BK941" t="s">
        <v>1102</v>
      </c>
      <c r="BL941" t="s">
        <v>1103</v>
      </c>
      <c r="BM941">
        <v>1</v>
      </c>
      <c r="BN941" t="s">
        <v>97</v>
      </c>
      <c r="BO941">
        <v>1</v>
      </c>
      <c r="BP941">
        <v>1</v>
      </c>
      <c r="BQ941">
        <v>39.950000000000003</v>
      </c>
      <c r="BR941">
        <v>39.950000000000003</v>
      </c>
      <c r="BS941" t="s">
        <v>98</v>
      </c>
      <c r="BT941">
        <v>0</v>
      </c>
      <c r="BU941">
        <v>0</v>
      </c>
      <c r="BV941">
        <v>0</v>
      </c>
      <c r="BW941">
        <v>39.6</v>
      </c>
      <c r="BX941">
        <v>39.6</v>
      </c>
      <c r="BY941">
        <v>0.35</v>
      </c>
      <c r="BZ941">
        <v>0.87609511889862002</v>
      </c>
      <c r="CA941" t="s">
        <v>78</v>
      </c>
      <c r="CB941" t="s">
        <v>78</v>
      </c>
    </row>
    <row r="942" spans="1:80" x14ac:dyDescent="0.25">
      <c r="A942" t="s">
        <v>1456</v>
      </c>
      <c r="B942" t="s">
        <v>202</v>
      </c>
      <c r="C942">
        <f>YEAR(Table_cherry_TWO_View_VY_SOP_Detail[[#This Row],[Document_Date]])</f>
        <v>2017</v>
      </c>
      <c r="D942">
        <f>MONTH(Table_cherry_TWO_View_VY_SOP_Detail[[#This Row],[Document_Date]])</f>
        <v>4</v>
      </c>
      <c r="E942" t="str">
        <f>TEXT(Table_cherry_TWO_View_VY_SOP_Detail[[#This Row],[Document_Date]], "yyyy-MMM")</f>
        <v>2017-Apr</v>
      </c>
      <c r="F942" s="3">
        <f>WEEKDAY(Table_cherry_TWO_View_VY_SOP_Detail[[#This Row],[Document_Date]])</f>
        <v>4</v>
      </c>
      <c r="G942">
        <f>WEEKNUM(Table_cherry_TWO_View_VY_SOP_Detail[[#This Row],[Document_Date]])</f>
        <v>15</v>
      </c>
      <c r="H942">
        <f ca="1">_xlfn.DAYS(Table_cherry_TWO_View_VY_SOP_Detail[[#This Row],[Due_Date]], Table_cherry_TWO_View_VY_SOP_Detail[[#This Row],[Today]])</f>
        <v>1328</v>
      </c>
      <c r="I942" s="2">
        <f t="shared" ca="1" si="14"/>
        <v>41539</v>
      </c>
      <c r="J942" s="1">
        <v>42837</v>
      </c>
      <c r="K942" s="1">
        <v>1</v>
      </c>
      <c r="L942" s="1">
        <v>1</v>
      </c>
      <c r="M942" s="1">
        <v>42867</v>
      </c>
      <c r="N942">
        <v>329</v>
      </c>
      <c r="O942" t="s">
        <v>114</v>
      </c>
      <c r="P942" t="s">
        <v>248</v>
      </c>
      <c r="Q942" t="s">
        <v>249</v>
      </c>
      <c r="R942" t="s">
        <v>78</v>
      </c>
      <c r="S942" t="s">
        <v>1115</v>
      </c>
      <c r="T942" t="s">
        <v>80</v>
      </c>
      <c r="U942" t="s">
        <v>80</v>
      </c>
      <c r="V942" t="s">
        <v>104</v>
      </c>
      <c r="W942" t="s">
        <v>104</v>
      </c>
      <c r="X942" t="s">
        <v>105</v>
      </c>
      <c r="Y942" t="s">
        <v>105</v>
      </c>
      <c r="Z942" t="s">
        <v>83</v>
      </c>
      <c r="AA942" t="s">
        <v>84</v>
      </c>
      <c r="AB942" t="s">
        <v>84</v>
      </c>
      <c r="AC942" t="s">
        <v>85</v>
      </c>
      <c r="AD942" t="s">
        <v>86</v>
      </c>
      <c r="AE942" t="s">
        <v>249</v>
      </c>
      <c r="AF942" t="s">
        <v>251</v>
      </c>
      <c r="AG942" t="s">
        <v>78</v>
      </c>
      <c r="AH942" t="s">
        <v>78</v>
      </c>
      <c r="AI942" t="s">
        <v>147</v>
      </c>
      <c r="AJ942" t="s">
        <v>148</v>
      </c>
      <c r="AK942" t="s">
        <v>252</v>
      </c>
      <c r="AL942" t="s">
        <v>91</v>
      </c>
      <c r="AM942" t="s">
        <v>86</v>
      </c>
      <c r="AN942" t="s">
        <v>249</v>
      </c>
      <c r="AO942" t="s">
        <v>251</v>
      </c>
      <c r="AP942" t="s">
        <v>78</v>
      </c>
      <c r="AQ942" t="s">
        <v>78</v>
      </c>
      <c r="AR942" t="s">
        <v>147</v>
      </c>
      <c r="AS942" t="s">
        <v>148</v>
      </c>
      <c r="AT942" t="s">
        <v>252</v>
      </c>
      <c r="AU942" t="s">
        <v>91</v>
      </c>
      <c r="AV942">
        <v>89198.87</v>
      </c>
      <c r="AW942">
        <v>0</v>
      </c>
      <c r="AX942">
        <v>83724.87</v>
      </c>
      <c r="AY942">
        <v>0</v>
      </c>
      <c r="AZ942">
        <v>0</v>
      </c>
      <c r="BA942">
        <v>5474</v>
      </c>
      <c r="BB942" t="s">
        <v>92</v>
      </c>
      <c r="BC942" s="1">
        <v>42837</v>
      </c>
      <c r="BD942" s="1">
        <v>42837</v>
      </c>
      <c r="BE942" t="s">
        <v>125</v>
      </c>
      <c r="BF942" t="s">
        <v>78</v>
      </c>
      <c r="BG942" t="s">
        <v>78</v>
      </c>
      <c r="BH942">
        <v>163840</v>
      </c>
      <c r="BI942">
        <v>0</v>
      </c>
      <c r="BJ942" t="s">
        <v>94</v>
      </c>
      <c r="BK942" t="s">
        <v>1148</v>
      </c>
      <c r="BL942" t="s">
        <v>1149</v>
      </c>
      <c r="BM942">
        <v>1</v>
      </c>
      <c r="BN942" t="s">
        <v>97</v>
      </c>
      <c r="BO942">
        <v>1</v>
      </c>
      <c r="BP942">
        <v>1</v>
      </c>
      <c r="BQ942">
        <v>569.95000000000005</v>
      </c>
      <c r="BR942">
        <v>569.95000000000005</v>
      </c>
      <c r="BS942" t="s">
        <v>98</v>
      </c>
      <c r="BT942">
        <v>0</v>
      </c>
      <c r="BU942">
        <v>0</v>
      </c>
      <c r="BV942">
        <v>0</v>
      </c>
      <c r="BW942">
        <v>566.1</v>
      </c>
      <c r="BX942">
        <v>566.1</v>
      </c>
      <c r="BY942">
        <v>3.85</v>
      </c>
      <c r="BZ942">
        <v>0.67549785068865997</v>
      </c>
      <c r="CA942" t="s">
        <v>78</v>
      </c>
      <c r="CB942" t="s">
        <v>78</v>
      </c>
    </row>
    <row r="943" spans="1:80" x14ac:dyDescent="0.25">
      <c r="A943" t="s">
        <v>1456</v>
      </c>
      <c r="B943" t="s">
        <v>202</v>
      </c>
      <c r="C943">
        <f>YEAR(Table_cherry_TWO_View_VY_SOP_Detail[[#This Row],[Document_Date]])</f>
        <v>2017</v>
      </c>
      <c r="D943">
        <f>MONTH(Table_cherry_TWO_View_VY_SOP_Detail[[#This Row],[Document_Date]])</f>
        <v>4</v>
      </c>
      <c r="E943" t="str">
        <f>TEXT(Table_cherry_TWO_View_VY_SOP_Detail[[#This Row],[Document_Date]], "yyyy-MMM")</f>
        <v>2017-Apr</v>
      </c>
      <c r="F943" s="3">
        <f>WEEKDAY(Table_cherry_TWO_View_VY_SOP_Detail[[#This Row],[Document_Date]])</f>
        <v>4</v>
      </c>
      <c r="G943">
        <f>WEEKNUM(Table_cherry_TWO_View_VY_SOP_Detail[[#This Row],[Document_Date]])</f>
        <v>15</v>
      </c>
      <c r="H943">
        <f ca="1">_xlfn.DAYS(Table_cherry_TWO_View_VY_SOP_Detail[[#This Row],[Due_Date]], Table_cherry_TWO_View_VY_SOP_Detail[[#This Row],[Today]])</f>
        <v>1328</v>
      </c>
      <c r="I943" s="2">
        <f t="shared" ca="1" si="14"/>
        <v>41539</v>
      </c>
      <c r="J943" s="1">
        <v>42837</v>
      </c>
      <c r="K943" s="1">
        <v>1</v>
      </c>
      <c r="L943" s="1">
        <v>1</v>
      </c>
      <c r="M943" s="1">
        <v>42867</v>
      </c>
      <c r="N943">
        <v>329</v>
      </c>
      <c r="O943" t="s">
        <v>114</v>
      </c>
      <c r="P943" t="s">
        <v>248</v>
      </c>
      <c r="Q943" t="s">
        <v>249</v>
      </c>
      <c r="R943" t="s">
        <v>78</v>
      </c>
      <c r="S943" t="s">
        <v>1115</v>
      </c>
      <c r="T943" t="s">
        <v>80</v>
      </c>
      <c r="U943" t="s">
        <v>80</v>
      </c>
      <c r="V943" t="s">
        <v>104</v>
      </c>
      <c r="W943" t="s">
        <v>104</v>
      </c>
      <c r="X943" t="s">
        <v>105</v>
      </c>
      <c r="Y943" t="s">
        <v>105</v>
      </c>
      <c r="Z943" t="s">
        <v>83</v>
      </c>
      <c r="AA943" t="s">
        <v>84</v>
      </c>
      <c r="AB943" t="s">
        <v>84</v>
      </c>
      <c r="AC943" t="s">
        <v>85</v>
      </c>
      <c r="AD943" t="s">
        <v>86</v>
      </c>
      <c r="AE943" t="s">
        <v>249</v>
      </c>
      <c r="AF943" t="s">
        <v>251</v>
      </c>
      <c r="AG943" t="s">
        <v>78</v>
      </c>
      <c r="AH943" t="s">
        <v>78</v>
      </c>
      <c r="AI943" t="s">
        <v>147</v>
      </c>
      <c r="AJ943" t="s">
        <v>148</v>
      </c>
      <c r="AK943" t="s">
        <v>252</v>
      </c>
      <c r="AL943" t="s">
        <v>91</v>
      </c>
      <c r="AM943" t="s">
        <v>86</v>
      </c>
      <c r="AN943" t="s">
        <v>249</v>
      </c>
      <c r="AO943" t="s">
        <v>251</v>
      </c>
      <c r="AP943" t="s">
        <v>78</v>
      </c>
      <c r="AQ943" t="s">
        <v>78</v>
      </c>
      <c r="AR943" t="s">
        <v>147</v>
      </c>
      <c r="AS943" t="s">
        <v>148</v>
      </c>
      <c r="AT943" t="s">
        <v>252</v>
      </c>
      <c r="AU943" t="s">
        <v>91</v>
      </c>
      <c r="AV943">
        <v>89198.87</v>
      </c>
      <c r="AW943">
        <v>0</v>
      </c>
      <c r="AX943">
        <v>83724.87</v>
      </c>
      <c r="AY943">
        <v>0</v>
      </c>
      <c r="AZ943">
        <v>0</v>
      </c>
      <c r="BA943">
        <v>5474</v>
      </c>
      <c r="BB943" t="s">
        <v>92</v>
      </c>
      <c r="BC943" s="1">
        <v>42837</v>
      </c>
      <c r="BD943" s="1">
        <v>42837</v>
      </c>
      <c r="BE943" t="s">
        <v>125</v>
      </c>
      <c r="BF943" t="s">
        <v>78</v>
      </c>
      <c r="BG943" t="s">
        <v>78</v>
      </c>
      <c r="BH943">
        <v>180224</v>
      </c>
      <c r="BI943">
        <v>0</v>
      </c>
      <c r="BJ943" t="s">
        <v>94</v>
      </c>
      <c r="BK943" t="s">
        <v>1107</v>
      </c>
      <c r="BL943" t="s">
        <v>1108</v>
      </c>
      <c r="BM943">
        <v>1</v>
      </c>
      <c r="BN943" t="s">
        <v>97</v>
      </c>
      <c r="BO943">
        <v>1</v>
      </c>
      <c r="BP943">
        <v>1</v>
      </c>
      <c r="BQ943">
        <v>749.95</v>
      </c>
      <c r="BR943">
        <v>749.95</v>
      </c>
      <c r="BS943" t="s">
        <v>98</v>
      </c>
      <c r="BT943">
        <v>0</v>
      </c>
      <c r="BU943">
        <v>0</v>
      </c>
      <c r="BV943">
        <v>0</v>
      </c>
      <c r="BW943">
        <v>702</v>
      </c>
      <c r="BX943">
        <v>702</v>
      </c>
      <c r="BY943">
        <v>47.95</v>
      </c>
      <c r="BZ943">
        <v>6.3937595839722601</v>
      </c>
      <c r="CA943" t="s">
        <v>78</v>
      </c>
      <c r="CB943" t="s">
        <v>78</v>
      </c>
    </row>
    <row r="944" spans="1:80" x14ac:dyDescent="0.25">
      <c r="A944" t="s">
        <v>1456</v>
      </c>
      <c r="B944" t="s">
        <v>202</v>
      </c>
      <c r="C944">
        <f>YEAR(Table_cherry_TWO_View_VY_SOP_Detail[[#This Row],[Document_Date]])</f>
        <v>2017</v>
      </c>
      <c r="D944">
        <f>MONTH(Table_cherry_TWO_View_VY_SOP_Detail[[#This Row],[Document_Date]])</f>
        <v>4</v>
      </c>
      <c r="E944" t="str">
        <f>TEXT(Table_cherry_TWO_View_VY_SOP_Detail[[#This Row],[Document_Date]], "yyyy-MMM")</f>
        <v>2017-Apr</v>
      </c>
      <c r="F944" s="3">
        <f>WEEKDAY(Table_cherry_TWO_View_VY_SOP_Detail[[#This Row],[Document_Date]])</f>
        <v>4</v>
      </c>
      <c r="G944">
        <f>WEEKNUM(Table_cherry_TWO_View_VY_SOP_Detail[[#This Row],[Document_Date]])</f>
        <v>15</v>
      </c>
      <c r="H944">
        <f ca="1">_xlfn.DAYS(Table_cherry_TWO_View_VY_SOP_Detail[[#This Row],[Due_Date]], Table_cherry_TWO_View_VY_SOP_Detail[[#This Row],[Today]])</f>
        <v>1328</v>
      </c>
      <c r="I944" s="2">
        <f t="shared" ca="1" si="14"/>
        <v>41539</v>
      </c>
      <c r="J944" s="1">
        <v>42837</v>
      </c>
      <c r="K944" s="1">
        <v>1</v>
      </c>
      <c r="L944" s="1">
        <v>1</v>
      </c>
      <c r="M944" s="1">
        <v>42867</v>
      </c>
      <c r="N944">
        <v>329</v>
      </c>
      <c r="O944" t="s">
        <v>114</v>
      </c>
      <c r="P944" t="s">
        <v>248</v>
      </c>
      <c r="Q944" t="s">
        <v>249</v>
      </c>
      <c r="R944" t="s">
        <v>78</v>
      </c>
      <c r="S944" t="s">
        <v>1115</v>
      </c>
      <c r="T944" t="s">
        <v>80</v>
      </c>
      <c r="U944" t="s">
        <v>80</v>
      </c>
      <c r="V944" t="s">
        <v>104</v>
      </c>
      <c r="W944" t="s">
        <v>104</v>
      </c>
      <c r="X944" t="s">
        <v>105</v>
      </c>
      <c r="Y944" t="s">
        <v>105</v>
      </c>
      <c r="Z944" t="s">
        <v>83</v>
      </c>
      <c r="AA944" t="s">
        <v>84</v>
      </c>
      <c r="AB944" t="s">
        <v>84</v>
      </c>
      <c r="AC944" t="s">
        <v>85</v>
      </c>
      <c r="AD944" t="s">
        <v>86</v>
      </c>
      <c r="AE944" t="s">
        <v>249</v>
      </c>
      <c r="AF944" t="s">
        <v>251</v>
      </c>
      <c r="AG944" t="s">
        <v>78</v>
      </c>
      <c r="AH944" t="s">
        <v>78</v>
      </c>
      <c r="AI944" t="s">
        <v>147</v>
      </c>
      <c r="AJ944" t="s">
        <v>148</v>
      </c>
      <c r="AK944" t="s">
        <v>252</v>
      </c>
      <c r="AL944" t="s">
        <v>91</v>
      </c>
      <c r="AM944" t="s">
        <v>86</v>
      </c>
      <c r="AN944" t="s">
        <v>249</v>
      </c>
      <c r="AO944" t="s">
        <v>251</v>
      </c>
      <c r="AP944" t="s">
        <v>78</v>
      </c>
      <c r="AQ944" t="s">
        <v>78</v>
      </c>
      <c r="AR944" t="s">
        <v>147</v>
      </c>
      <c r="AS944" t="s">
        <v>148</v>
      </c>
      <c r="AT944" t="s">
        <v>252</v>
      </c>
      <c r="AU944" t="s">
        <v>91</v>
      </c>
      <c r="AV944">
        <v>89198.87</v>
      </c>
      <c r="AW944">
        <v>0</v>
      </c>
      <c r="AX944">
        <v>83724.87</v>
      </c>
      <c r="AY944">
        <v>0</v>
      </c>
      <c r="AZ944">
        <v>0</v>
      </c>
      <c r="BA944">
        <v>5474</v>
      </c>
      <c r="BB944" t="s">
        <v>92</v>
      </c>
      <c r="BC944" s="1">
        <v>42837</v>
      </c>
      <c r="BD944" s="1">
        <v>42837</v>
      </c>
      <c r="BE944" t="s">
        <v>125</v>
      </c>
      <c r="BF944" t="s">
        <v>78</v>
      </c>
      <c r="BG944" t="s">
        <v>78</v>
      </c>
      <c r="BH944">
        <v>196608</v>
      </c>
      <c r="BI944">
        <v>0</v>
      </c>
      <c r="BJ944" t="s">
        <v>94</v>
      </c>
      <c r="BK944" t="s">
        <v>1150</v>
      </c>
      <c r="BL944" t="s">
        <v>1151</v>
      </c>
      <c r="BM944">
        <v>3</v>
      </c>
      <c r="BN944" t="s">
        <v>97</v>
      </c>
      <c r="BO944">
        <v>1</v>
      </c>
      <c r="BP944">
        <v>3</v>
      </c>
      <c r="BQ944">
        <v>224.99</v>
      </c>
      <c r="BR944">
        <v>674.97</v>
      </c>
      <c r="BS944" t="s">
        <v>98</v>
      </c>
      <c r="BT944">
        <v>0</v>
      </c>
      <c r="BU944">
        <v>0</v>
      </c>
      <c r="BV944">
        <v>0</v>
      </c>
      <c r="BW944">
        <v>224.1</v>
      </c>
      <c r="BX944">
        <v>672.3</v>
      </c>
      <c r="BY944">
        <v>2.67</v>
      </c>
      <c r="BZ944">
        <v>0.39557313658385002</v>
      </c>
      <c r="CA944" t="s">
        <v>78</v>
      </c>
      <c r="CB944" t="s">
        <v>78</v>
      </c>
    </row>
    <row r="945" spans="1:80" x14ac:dyDescent="0.25">
      <c r="A945" t="s">
        <v>1456</v>
      </c>
      <c r="B945" t="s">
        <v>202</v>
      </c>
      <c r="C945">
        <f>YEAR(Table_cherry_TWO_View_VY_SOP_Detail[[#This Row],[Document_Date]])</f>
        <v>2017</v>
      </c>
      <c r="D945">
        <f>MONTH(Table_cherry_TWO_View_VY_SOP_Detail[[#This Row],[Document_Date]])</f>
        <v>4</v>
      </c>
      <c r="E945" t="str">
        <f>TEXT(Table_cherry_TWO_View_VY_SOP_Detail[[#This Row],[Document_Date]], "yyyy-MMM")</f>
        <v>2017-Apr</v>
      </c>
      <c r="F945" s="3">
        <f>WEEKDAY(Table_cherry_TWO_View_VY_SOP_Detail[[#This Row],[Document_Date]])</f>
        <v>4</v>
      </c>
      <c r="G945">
        <f>WEEKNUM(Table_cherry_TWO_View_VY_SOP_Detail[[#This Row],[Document_Date]])</f>
        <v>15</v>
      </c>
      <c r="H945">
        <f ca="1">_xlfn.DAYS(Table_cherry_TWO_View_VY_SOP_Detail[[#This Row],[Due_Date]], Table_cherry_TWO_View_VY_SOP_Detail[[#This Row],[Today]])</f>
        <v>1328</v>
      </c>
      <c r="I945" s="2">
        <f t="shared" ca="1" si="14"/>
        <v>41539</v>
      </c>
      <c r="J945" s="1">
        <v>42837</v>
      </c>
      <c r="K945" s="1">
        <v>1</v>
      </c>
      <c r="L945" s="1">
        <v>1</v>
      </c>
      <c r="M945" s="1">
        <v>42867</v>
      </c>
      <c r="N945">
        <v>329</v>
      </c>
      <c r="O945" t="s">
        <v>114</v>
      </c>
      <c r="P945" t="s">
        <v>248</v>
      </c>
      <c r="Q945" t="s">
        <v>249</v>
      </c>
      <c r="R945" t="s">
        <v>78</v>
      </c>
      <c r="S945" t="s">
        <v>1115</v>
      </c>
      <c r="T945" t="s">
        <v>80</v>
      </c>
      <c r="U945" t="s">
        <v>80</v>
      </c>
      <c r="V945" t="s">
        <v>104</v>
      </c>
      <c r="W945" t="s">
        <v>104</v>
      </c>
      <c r="X945" t="s">
        <v>105</v>
      </c>
      <c r="Y945" t="s">
        <v>105</v>
      </c>
      <c r="Z945" t="s">
        <v>83</v>
      </c>
      <c r="AA945" t="s">
        <v>84</v>
      </c>
      <c r="AB945" t="s">
        <v>84</v>
      </c>
      <c r="AC945" t="s">
        <v>85</v>
      </c>
      <c r="AD945" t="s">
        <v>86</v>
      </c>
      <c r="AE945" t="s">
        <v>249</v>
      </c>
      <c r="AF945" t="s">
        <v>251</v>
      </c>
      <c r="AG945" t="s">
        <v>78</v>
      </c>
      <c r="AH945" t="s">
        <v>78</v>
      </c>
      <c r="AI945" t="s">
        <v>147</v>
      </c>
      <c r="AJ945" t="s">
        <v>148</v>
      </c>
      <c r="AK945" t="s">
        <v>252</v>
      </c>
      <c r="AL945" t="s">
        <v>91</v>
      </c>
      <c r="AM945" t="s">
        <v>86</v>
      </c>
      <c r="AN945" t="s">
        <v>249</v>
      </c>
      <c r="AO945" t="s">
        <v>251</v>
      </c>
      <c r="AP945" t="s">
        <v>78</v>
      </c>
      <c r="AQ945" t="s">
        <v>78</v>
      </c>
      <c r="AR945" t="s">
        <v>147</v>
      </c>
      <c r="AS945" t="s">
        <v>148</v>
      </c>
      <c r="AT945" t="s">
        <v>252</v>
      </c>
      <c r="AU945" t="s">
        <v>91</v>
      </c>
      <c r="AV945">
        <v>89198.87</v>
      </c>
      <c r="AW945">
        <v>0</v>
      </c>
      <c r="AX945">
        <v>83724.87</v>
      </c>
      <c r="AY945">
        <v>0</v>
      </c>
      <c r="AZ945">
        <v>0</v>
      </c>
      <c r="BA945">
        <v>5474</v>
      </c>
      <c r="BB945" t="s">
        <v>92</v>
      </c>
      <c r="BC945" s="1">
        <v>42837</v>
      </c>
      <c r="BD945" s="1">
        <v>42837</v>
      </c>
      <c r="BE945" t="s">
        <v>125</v>
      </c>
      <c r="BF945" t="s">
        <v>78</v>
      </c>
      <c r="BG945" t="s">
        <v>78</v>
      </c>
      <c r="BH945">
        <v>229376</v>
      </c>
      <c r="BI945">
        <v>0</v>
      </c>
      <c r="BJ945" t="s">
        <v>94</v>
      </c>
      <c r="BK945" t="s">
        <v>1118</v>
      </c>
      <c r="BL945" t="s">
        <v>1119</v>
      </c>
      <c r="BM945">
        <v>1</v>
      </c>
      <c r="BN945" t="s">
        <v>97</v>
      </c>
      <c r="BO945">
        <v>1</v>
      </c>
      <c r="BP945">
        <v>1</v>
      </c>
      <c r="BQ945">
        <v>72.95</v>
      </c>
      <c r="BR945">
        <v>72.95</v>
      </c>
      <c r="BS945" t="s">
        <v>98</v>
      </c>
      <c r="BT945">
        <v>0</v>
      </c>
      <c r="BU945">
        <v>0</v>
      </c>
      <c r="BV945">
        <v>0</v>
      </c>
      <c r="BW945">
        <v>80.099999999999994</v>
      </c>
      <c r="BX945">
        <v>80.099999999999994</v>
      </c>
      <c r="BY945">
        <v>-7.15</v>
      </c>
      <c r="BZ945">
        <v>-9.8012337217272094</v>
      </c>
      <c r="CA945" t="s">
        <v>78</v>
      </c>
      <c r="CB945" t="s">
        <v>78</v>
      </c>
    </row>
    <row r="946" spans="1:80" x14ac:dyDescent="0.25">
      <c r="A946" t="s">
        <v>1456</v>
      </c>
      <c r="B946" t="s">
        <v>202</v>
      </c>
      <c r="C946">
        <f>YEAR(Table_cherry_TWO_View_VY_SOP_Detail[[#This Row],[Document_Date]])</f>
        <v>2017</v>
      </c>
      <c r="D946">
        <f>MONTH(Table_cherry_TWO_View_VY_SOP_Detail[[#This Row],[Document_Date]])</f>
        <v>4</v>
      </c>
      <c r="E946" t="str">
        <f>TEXT(Table_cherry_TWO_View_VY_SOP_Detail[[#This Row],[Document_Date]], "yyyy-MMM")</f>
        <v>2017-Apr</v>
      </c>
      <c r="F946" s="3">
        <f>WEEKDAY(Table_cherry_TWO_View_VY_SOP_Detail[[#This Row],[Document_Date]])</f>
        <v>4</v>
      </c>
      <c r="G946">
        <f>WEEKNUM(Table_cherry_TWO_View_VY_SOP_Detail[[#This Row],[Document_Date]])</f>
        <v>15</v>
      </c>
      <c r="H946">
        <f ca="1">_xlfn.DAYS(Table_cherry_TWO_View_VY_SOP_Detail[[#This Row],[Due_Date]], Table_cherry_TWO_View_VY_SOP_Detail[[#This Row],[Today]])</f>
        <v>1328</v>
      </c>
      <c r="I946" s="2">
        <f t="shared" ca="1" si="14"/>
        <v>41539</v>
      </c>
      <c r="J946" s="1">
        <v>42837</v>
      </c>
      <c r="K946" s="1">
        <v>1</v>
      </c>
      <c r="L946" s="1">
        <v>1</v>
      </c>
      <c r="M946" s="1">
        <v>42867</v>
      </c>
      <c r="N946">
        <v>329</v>
      </c>
      <c r="O946" t="s">
        <v>114</v>
      </c>
      <c r="P946" t="s">
        <v>248</v>
      </c>
      <c r="Q946" t="s">
        <v>249</v>
      </c>
      <c r="R946" t="s">
        <v>78</v>
      </c>
      <c r="S946" t="s">
        <v>1115</v>
      </c>
      <c r="T946" t="s">
        <v>80</v>
      </c>
      <c r="U946" t="s">
        <v>80</v>
      </c>
      <c r="V946" t="s">
        <v>104</v>
      </c>
      <c r="W946" t="s">
        <v>104</v>
      </c>
      <c r="X946" t="s">
        <v>105</v>
      </c>
      <c r="Y946" t="s">
        <v>105</v>
      </c>
      <c r="Z946" t="s">
        <v>83</v>
      </c>
      <c r="AA946" t="s">
        <v>84</v>
      </c>
      <c r="AB946" t="s">
        <v>84</v>
      </c>
      <c r="AC946" t="s">
        <v>85</v>
      </c>
      <c r="AD946" t="s">
        <v>86</v>
      </c>
      <c r="AE946" t="s">
        <v>249</v>
      </c>
      <c r="AF946" t="s">
        <v>251</v>
      </c>
      <c r="AG946" t="s">
        <v>78</v>
      </c>
      <c r="AH946" t="s">
        <v>78</v>
      </c>
      <c r="AI946" t="s">
        <v>147</v>
      </c>
      <c r="AJ946" t="s">
        <v>148</v>
      </c>
      <c r="AK946" t="s">
        <v>252</v>
      </c>
      <c r="AL946" t="s">
        <v>91</v>
      </c>
      <c r="AM946" t="s">
        <v>86</v>
      </c>
      <c r="AN946" t="s">
        <v>249</v>
      </c>
      <c r="AO946" t="s">
        <v>251</v>
      </c>
      <c r="AP946" t="s">
        <v>78</v>
      </c>
      <c r="AQ946" t="s">
        <v>78</v>
      </c>
      <c r="AR946" t="s">
        <v>147</v>
      </c>
      <c r="AS946" t="s">
        <v>148</v>
      </c>
      <c r="AT946" t="s">
        <v>252</v>
      </c>
      <c r="AU946" t="s">
        <v>91</v>
      </c>
      <c r="AV946">
        <v>89198.87</v>
      </c>
      <c r="AW946">
        <v>0</v>
      </c>
      <c r="AX946">
        <v>83724.87</v>
      </c>
      <c r="AY946">
        <v>0</v>
      </c>
      <c r="AZ946">
        <v>0</v>
      </c>
      <c r="BA946">
        <v>5474</v>
      </c>
      <c r="BB946" t="s">
        <v>92</v>
      </c>
      <c r="BC946" s="1">
        <v>42837</v>
      </c>
      <c r="BD946" s="1">
        <v>42837</v>
      </c>
      <c r="BE946" t="s">
        <v>125</v>
      </c>
      <c r="BF946" t="s">
        <v>78</v>
      </c>
      <c r="BG946" t="s">
        <v>78</v>
      </c>
      <c r="BH946">
        <v>245760</v>
      </c>
      <c r="BI946">
        <v>0</v>
      </c>
      <c r="BJ946" t="s">
        <v>94</v>
      </c>
      <c r="BK946" t="s">
        <v>1109</v>
      </c>
      <c r="BL946" t="s">
        <v>1110</v>
      </c>
      <c r="BM946">
        <v>1</v>
      </c>
      <c r="BN946" t="s">
        <v>97</v>
      </c>
      <c r="BO946">
        <v>1</v>
      </c>
      <c r="BP946">
        <v>1</v>
      </c>
      <c r="BQ946">
        <v>309.95</v>
      </c>
      <c r="BR946">
        <v>309.95</v>
      </c>
      <c r="BS946" t="s">
        <v>98</v>
      </c>
      <c r="BT946">
        <v>0</v>
      </c>
      <c r="BU946">
        <v>0</v>
      </c>
      <c r="BV946">
        <v>0</v>
      </c>
      <c r="BW946">
        <v>292.5</v>
      </c>
      <c r="BX946">
        <v>292.5</v>
      </c>
      <c r="BY946">
        <v>17.45</v>
      </c>
      <c r="BZ946">
        <v>5.6299403129536998</v>
      </c>
      <c r="CA946" t="s">
        <v>78</v>
      </c>
      <c r="CB946" t="s">
        <v>78</v>
      </c>
    </row>
    <row r="947" spans="1:80" x14ac:dyDescent="0.25">
      <c r="A947" t="s">
        <v>1456</v>
      </c>
      <c r="B947" t="s">
        <v>202</v>
      </c>
      <c r="C947">
        <f>YEAR(Table_cherry_TWO_View_VY_SOP_Detail[[#This Row],[Document_Date]])</f>
        <v>2017</v>
      </c>
      <c r="D947">
        <f>MONTH(Table_cherry_TWO_View_VY_SOP_Detail[[#This Row],[Document_Date]])</f>
        <v>4</v>
      </c>
      <c r="E947" t="str">
        <f>TEXT(Table_cherry_TWO_View_VY_SOP_Detail[[#This Row],[Document_Date]], "yyyy-MMM")</f>
        <v>2017-Apr</v>
      </c>
      <c r="F947" s="3">
        <f>WEEKDAY(Table_cherry_TWO_View_VY_SOP_Detail[[#This Row],[Document_Date]])</f>
        <v>4</v>
      </c>
      <c r="G947">
        <f>WEEKNUM(Table_cherry_TWO_View_VY_SOP_Detail[[#This Row],[Document_Date]])</f>
        <v>15</v>
      </c>
      <c r="H947">
        <f ca="1">_xlfn.DAYS(Table_cherry_TWO_View_VY_SOP_Detail[[#This Row],[Due_Date]], Table_cherry_TWO_View_VY_SOP_Detail[[#This Row],[Today]])</f>
        <v>1328</v>
      </c>
      <c r="I947" s="2">
        <f t="shared" ca="1" si="14"/>
        <v>41539</v>
      </c>
      <c r="J947" s="1">
        <v>42837</v>
      </c>
      <c r="K947" s="1">
        <v>1</v>
      </c>
      <c r="L947" s="1">
        <v>1</v>
      </c>
      <c r="M947" s="1">
        <v>42867</v>
      </c>
      <c r="N947">
        <v>329</v>
      </c>
      <c r="O947" t="s">
        <v>114</v>
      </c>
      <c r="P947" t="s">
        <v>248</v>
      </c>
      <c r="Q947" t="s">
        <v>249</v>
      </c>
      <c r="R947" t="s">
        <v>78</v>
      </c>
      <c r="S947" t="s">
        <v>1115</v>
      </c>
      <c r="T947" t="s">
        <v>80</v>
      </c>
      <c r="U947" t="s">
        <v>80</v>
      </c>
      <c r="V947" t="s">
        <v>104</v>
      </c>
      <c r="W947" t="s">
        <v>104</v>
      </c>
      <c r="X947" t="s">
        <v>105</v>
      </c>
      <c r="Y947" t="s">
        <v>105</v>
      </c>
      <c r="Z947" t="s">
        <v>83</v>
      </c>
      <c r="AA947" t="s">
        <v>84</v>
      </c>
      <c r="AB947" t="s">
        <v>84</v>
      </c>
      <c r="AC947" t="s">
        <v>85</v>
      </c>
      <c r="AD947" t="s">
        <v>86</v>
      </c>
      <c r="AE947" t="s">
        <v>249</v>
      </c>
      <c r="AF947" t="s">
        <v>251</v>
      </c>
      <c r="AG947" t="s">
        <v>78</v>
      </c>
      <c r="AH947" t="s">
        <v>78</v>
      </c>
      <c r="AI947" t="s">
        <v>147</v>
      </c>
      <c r="AJ947" t="s">
        <v>148</v>
      </c>
      <c r="AK947" t="s">
        <v>252</v>
      </c>
      <c r="AL947" t="s">
        <v>91</v>
      </c>
      <c r="AM947" t="s">
        <v>86</v>
      </c>
      <c r="AN947" t="s">
        <v>249</v>
      </c>
      <c r="AO947" t="s">
        <v>251</v>
      </c>
      <c r="AP947" t="s">
        <v>78</v>
      </c>
      <c r="AQ947" t="s">
        <v>78</v>
      </c>
      <c r="AR947" t="s">
        <v>147</v>
      </c>
      <c r="AS947" t="s">
        <v>148</v>
      </c>
      <c r="AT947" t="s">
        <v>252</v>
      </c>
      <c r="AU947" t="s">
        <v>91</v>
      </c>
      <c r="AV947">
        <v>89198.87</v>
      </c>
      <c r="AW947">
        <v>0</v>
      </c>
      <c r="AX947">
        <v>83724.87</v>
      </c>
      <c r="AY947">
        <v>0</v>
      </c>
      <c r="AZ947">
        <v>0</v>
      </c>
      <c r="BA947">
        <v>5474</v>
      </c>
      <c r="BB947" t="s">
        <v>92</v>
      </c>
      <c r="BC947" s="1">
        <v>42837</v>
      </c>
      <c r="BD947" s="1">
        <v>42837</v>
      </c>
      <c r="BE947" t="s">
        <v>125</v>
      </c>
      <c r="BF947" t="s">
        <v>78</v>
      </c>
      <c r="BG947" t="s">
        <v>78</v>
      </c>
      <c r="BH947">
        <v>262144</v>
      </c>
      <c r="BI947">
        <v>0</v>
      </c>
      <c r="BJ947" t="s">
        <v>94</v>
      </c>
      <c r="BK947" t="s">
        <v>1457</v>
      </c>
      <c r="BL947" t="s">
        <v>1458</v>
      </c>
      <c r="BM947">
        <v>5</v>
      </c>
      <c r="BN947" t="s">
        <v>97</v>
      </c>
      <c r="BO947">
        <v>1</v>
      </c>
      <c r="BP947">
        <v>5</v>
      </c>
      <c r="BQ947">
        <v>39.950000000000003</v>
      </c>
      <c r="BR947">
        <v>199.75</v>
      </c>
      <c r="BS947" t="s">
        <v>98</v>
      </c>
      <c r="BT947">
        <v>0</v>
      </c>
      <c r="BU947">
        <v>0</v>
      </c>
      <c r="BV947">
        <v>0</v>
      </c>
      <c r="BW947">
        <v>36</v>
      </c>
      <c r="BX947">
        <v>180</v>
      </c>
      <c r="BY947">
        <v>19.75</v>
      </c>
      <c r="BZ947">
        <v>9.8873591989987499</v>
      </c>
      <c r="CA947" t="s">
        <v>78</v>
      </c>
      <c r="CB947" t="s">
        <v>78</v>
      </c>
    </row>
    <row r="948" spans="1:80" x14ac:dyDescent="0.25">
      <c r="A948" t="s">
        <v>1456</v>
      </c>
      <c r="B948" t="s">
        <v>202</v>
      </c>
      <c r="C948">
        <f>YEAR(Table_cherry_TWO_View_VY_SOP_Detail[[#This Row],[Document_Date]])</f>
        <v>2017</v>
      </c>
      <c r="D948">
        <f>MONTH(Table_cherry_TWO_View_VY_SOP_Detail[[#This Row],[Document_Date]])</f>
        <v>4</v>
      </c>
      <c r="E948" t="str">
        <f>TEXT(Table_cherry_TWO_View_VY_SOP_Detail[[#This Row],[Document_Date]], "yyyy-MMM")</f>
        <v>2017-Apr</v>
      </c>
      <c r="F948" s="3">
        <f>WEEKDAY(Table_cherry_TWO_View_VY_SOP_Detail[[#This Row],[Document_Date]])</f>
        <v>4</v>
      </c>
      <c r="G948">
        <f>WEEKNUM(Table_cherry_TWO_View_VY_SOP_Detail[[#This Row],[Document_Date]])</f>
        <v>15</v>
      </c>
      <c r="H948">
        <f ca="1">_xlfn.DAYS(Table_cherry_TWO_View_VY_SOP_Detail[[#This Row],[Due_Date]], Table_cherry_TWO_View_VY_SOP_Detail[[#This Row],[Today]])</f>
        <v>1328</v>
      </c>
      <c r="I948" s="2">
        <f t="shared" ca="1" si="14"/>
        <v>41539</v>
      </c>
      <c r="J948" s="1">
        <v>42837</v>
      </c>
      <c r="K948" s="1">
        <v>1</v>
      </c>
      <c r="L948" s="1">
        <v>1</v>
      </c>
      <c r="M948" s="1">
        <v>42867</v>
      </c>
      <c r="N948">
        <v>329</v>
      </c>
      <c r="O948" t="s">
        <v>114</v>
      </c>
      <c r="P948" t="s">
        <v>248</v>
      </c>
      <c r="Q948" t="s">
        <v>249</v>
      </c>
      <c r="R948" t="s">
        <v>78</v>
      </c>
      <c r="S948" t="s">
        <v>1115</v>
      </c>
      <c r="T948" t="s">
        <v>80</v>
      </c>
      <c r="U948" t="s">
        <v>80</v>
      </c>
      <c r="V948" t="s">
        <v>104</v>
      </c>
      <c r="W948" t="s">
        <v>104</v>
      </c>
      <c r="X948" t="s">
        <v>105</v>
      </c>
      <c r="Y948" t="s">
        <v>105</v>
      </c>
      <c r="Z948" t="s">
        <v>83</v>
      </c>
      <c r="AA948" t="s">
        <v>84</v>
      </c>
      <c r="AB948" t="s">
        <v>84</v>
      </c>
      <c r="AC948" t="s">
        <v>85</v>
      </c>
      <c r="AD948" t="s">
        <v>86</v>
      </c>
      <c r="AE948" t="s">
        <v>249</v>
      </c>
      <c r="AF948" t="s">
        <v>251</v>
      </c>
      <c r="AG948" t="s">
        <v>78</v>
      </c>
      <c r="AH948" t="s">
        <v>78</v>
      </c>
      <c r="AI948" t="s">
        <v>147</v>
      </c>
      <c r="AJ948" t="s">
        <v>148</v>
      </c>
      <c r="AK948" t="s">
        <v>252</v>
      </c>
      <c r="AL948" t="s">
        <v>91</v>
      </c>
      <c r="AM948" t="s">
        <v>86</v>
      </c>
      <c r="AN948" t="s">
        <v>249</v>
      </c>
      <c r="AO948" t="s">
        <v>251</v>
      </c>
      <c r="AP948" t="s">
        <v>78</v>
      </c>
      <c r="AQ948" t="s">
        <v>78</v>
      </c>
      <c r="AR948" t="s">
        <v>147</v>
      </c>
      <c r="AS948" t="s">
        <v>148</v>
      </c>
      <c r="AT948" t="s">
        <v>252</v>
      </c>
      <c r="AU948" t="s">
        <v>91</v>
      </c>
      <c r="AV948">
        <v>89198.87</v>
      </c>
      <c r="AW948">
        <v>0</v>
      </c>
      <c r="AX948">
        <v>83724.87</v>
      </c>
      <c r="AY948">
        <v>0</v>
      </c>
      <c r="AZ948">
        <v>0</v>
      </c>
      <c r="BA948">
        <v>5474</v>
      </c>
      <c r="BB948" t="s">
        <v>92</v>
      </c>
      <c r="BC948" s="1">
        <v>42837</v>
      </c>
      <c r="BD948" s="1">
        <v>42837</v>
      </c>
      <c r="BE948" t="s">
        <v>125</v>
      </c>
      <c r="BF948" t="s">
        <v>78</v>
      </c>
      <c r="BG948" t="s">
        <v>78</v>
      </c>
      <c r="BH948">
        <v>278528</v>
      </c>
      <c r="BI948">
        <v>0</v>
      </c>
      <c r="BJ948" t="s">
        <v>94</v>
      </c>
      <c r="BK948" t="s">
        <v>253</v>
      </c>
      <c r="BL948" t="s">
        <v>254</v>
      </c>
      <c r="BM948">
        <v>3</v>
      </c>
      <c r="BN948" t="s">
        <v>97</v>
      </c>
      <c r="BO948">
        <v>1</v>
      </c>
      <c r="BP948">
        <v>3</v>
      </c>
      <c r="BQ948">
        <v>9.9499999999999993</v>
      </c>
      <c r="BR948">
        <v>0</v>
      </c>
      <c r="BS948" t="s">
        <v>98</v>
      </c>
      <c r="BT948">
        <v>0</v>
      </c>
      <c r="BU948">
        <v>0</v>
      </c>
      <c r="BV948">
        <v>0</v>
      </c>
      <c r="BW948">
        <v>3.29</v>
      </c>
      <c r="BX948">
        <v>0</v>
      </c>
      <c r="BY948">
        <v>0</v>
      </c>
      <c r="BZ948">
        <v>0</v>
      </c>
      <c r="CA948" t="s">
        <v>99</v>
      </c>
      <c r="CB948" t="s">
        <v>78</v>
      </c>
    </row>
    <row r="949" spans="1:80" x14ac:dyDescent="0.25">
      <c r="A949" t="s">
        <v>1456</v>
      </c>
      <c r="B949" t="s">
        <v>202</v>
      </c>
      <c r="C949">
        <f>YEAR(Table_cherry_TWO_View_VY_SOP_Detail[[#This Row],[Document_Date]])</f>
        <v>2017</v>
      </c>
      <c r="D949">
        <f>MONTH(Table_cherry_TWO_View_VY_SOP_Detail[[#This Row],[Document_Date]])</f>
        <v>4</v>
      </c>
      <c r="E949" t="str">
        <f>TEXT(Table_cherry_TWO_View_VY_SOP_Detail[[#This Row],[Document_Date]], "yyyy-MMM")</f>
        <v>2017-Apr</v>
      </c>
      <c r="F949" s="3">
        <f>WEEKDAY(Table_cherry_TWO_View_VY_SOP_Detail[[#This Row],[Document_Date]])</f>
        <v>4</v>
      </c>
      <c r="G949">
        <f>WEEKNUM(Table_cherry_TWO_View_VY_SOP_Detail[[#This Row],[Document_Date]])</f>
        <v>15</v>
      </c>
      <c r="H949">
        <f ca="1">_xlfn.DAYS(Table_cherry_TWO_View_VY_SOP_Detail[[#This Row],[Due_Date]], Table_cherry_TWO_View_VY_SOP_Detail[[#This Row],[Today]])</f>
        <v>1328</v>
      </c>
      <c r="I949" s="2">
        <f t="shared" ca="1" si="14"/>
        <v>41539</v>
      </c>
      <c r="J949" s="1">
        <v>42837</v>
      </c>
      <c r="K949" s="1">
        <v>1</v>
      </c>
      <c r="L949" s="1">
        <v>1</v>
      </c>
      <c r="M949" s="1">
        <v>42867</v>
      </c>
      <c r="N949">
        <v>329</v>
      </c>
      <c r="O949" t="s">
        <v>114</v>
      </c>
      <c r="P949" t="s">
        <v>248</v>
      </c>
      <c r="Q949" t="s">
        <v>249</v>
      </c>
      <c r="R949" t="s">
        <v>78</v>
      </c>
      <c r="S949" t="s">
        <v>1115</v>
      </c>
      <c r="T949" t="s">
        <v>80</v>
      </c>
      <c r="U949" t="s">
        <v>80</v>
      </c>
      <c r="V949" t="s">
        <v>104</v>
      </c>
      <c r="W949" t="s">
        <v>104</v>
      </c>
      <c r="X949" t="s">
        <v>105</v>
      </c>
      <c r="Y949" t="s">
        <v>105</v>
      </c>
      <c r="Z949" t="s">
        <v>83</v>
      </c>
      <c r="AA949" t="s">
        <v>84</v>
      </c>
      <c r="AB949" t="s">
        <v>84</v>
      </c>
      <c r="AC949" t="s">
        <v>85</v>
      </c>
      <c r="AD949" t="s">
        <v>86</v>
      </c>
      <c r="AE949" t="s">
        <v>249</v>
      </c>
      <c r="AF949" t="s">
        <v>251</v>
      </c>
      <c r="AG949" t="s">
        <v>78</v>
      </c>
      <c r="AH949" t="s">
        <v>78</v>
      </c>
      <c r="AI949" t="s">
        <v>147</v>
      </c>
      <c r="AJ949" t="s">
        <v>148</v>
      </c>
      <c r="AK949" t="s">
        <v>252</v>
      </c>
      <c r="AL949" t="s">
        <v>91</v>
      </c>
      <c r="AM949" t="s">
        <v>86</v>
      </c>
      <c r="AN949" t="s">
        <v>249</v>
      </c>
      <c r="AO949" t="s">
        <v>251</v>
      </c>
      <c r="AP949" t="s">
        <v>78</v>
      </c>
      <c r="AQ949" t="s">
        <v>78</v>
      </c>
      <c r="AR949" t="s">
        <v>147</v>
      </c>
      <c r="AS949" t="s">
        <v>148</v>
      </c>
      <c r="AT949" t="s">
        <v>252</v>
      </c>
      <c r="AU949" t="s">
        <v>91</v>
      </c>
      <c r="AV949">
        <v>89198.87</v>
      </c>
      <c r="AW949">
        <v>0</v>
      </c>
      <c r="AX949">
        <v>83724.87</v>
      </c>
      <c r="AY949">
        <v>0</v>
      </c>
      <c r="AZ949">
        <v>0</v>
      </c>
      <c r="BA949">
        <v>5474</v>
      </c>
      <c r="BB949" t="s">
        <v>92</v>
      </c>
      <c r="BC949" s="1">
        <v>42837</v>
      </c>
      <c r="BD949" s="1">
        <v>42837</v>
      </c>
      <c r="BE949" t="s">
        <v>125</v>
      </c>
      <c r="BF949" t="s">
        <v>78</v>
      </c>
      <c r="BG949" t="s">
        <v>78</v>
      </c>
      <c r="BH949">
        <v>294912</v>
      </c>
      <c r="BI949">
        <v>0</v>
      </c>
      <c r="BJ949" t="s">
        <v>94</v>
      </c>
      <c r="BK949" t="s">
        <v>159</v>
      </c>
      <c r="BL949" t="s">
        <v>160</v>
      </c>
      <c r="BM949">
        <v>1</v>
      </c>
      <c r="BN949" t="s">
        <v>97</v>
      </c>
      <c r="BO949">
        <v>1</v>
      </c>
      <c r="BP949">
        <v>1</v>
      </c>
      <c r="BQ949">
        <v>19.95</v>
      </c>
      <c r="BR949">
        <v>19.95</v>
      </c>
      <c r="BS949" t="s">
        <v>98</v>
      </c>
      <c r="BT949">
        <v>0</v>
      </c>
      <c r="BU949">
        <v>0</v>
      </c>
      <c r="BV949">
        <v>0</v>
      </c>
      <c r="BW949">
        <v>5.98</v>
      </c>
      <c r="BX949">
        <v>5.98</v>
      </c>
      <c r="BY949">
        <v>13.97</v>
      </c>
      <c r="BZ949">
        <v>70.025062656641595</v>
      </c>
      <c r="CA949" t="s">
        <v>99</v>
      </c>
      <c r="CB949" t="s">
        <v>78</v>
      </c>
    </row>
    <row r="950" spans="1:80" x14ac:dyDescent="0.25">
      <c r="A950" t="s">
        <v>1456</v>
      </c>
      <c r="B950" t="s">
        <v>202</v>
      </c>
      <c r="C950">
        <f>YEAR(Table_cherry_TWO_View_VY_SOP_Detail[[#This Row],[Document_Date]])</f>
        <v>2017</v>
      </c>
      <c r="D950">
        <f>MONTH(Table_cherry_TWO_View_VY_SOP_Detail[[#This Row],[Document_Date]])</f>
        <v>4</v>
      </c>
      <c r="E950" t="str">
        <f>TEXT(Table_cherry_TWO_View_VY_SOP_Detail[[#This Row],[Document_Date]], "yyyy-MMM")</f>
        <v>2017-Apr</v>
      </c>
      <c r="F950" s="3">
        <f>WEEKDAY(Table_cherry_TWO_View_VY_SOP_Detail[[#This Row],[Document_Date]])</f>
        <v>4</v>
      </c>
      <c r="G950">
        <f>WEEKNUM(Table_cherry_TWO_View_VY_SOP_Detail[[#This Row],[Document_Date]])</f>
        <v>15</v>
      </c>
      <c r="H950">
        <f ca="1">_xlfn.DAYS(Table_cherry_TWO_View_VY_SOP_Detail[[#This Row],[Due_Date]], Table_cherry_TWO_View_VY_SOP_Detail[[#This Row],[Today]])</f>
        <v>1328</v>
      </c>
      <c r="I950" s="2">
        <f t="shared" ca="1" si="14"/>
        <v>41539</v>
      </c>
      <c r="J950" s="1">
        <v>42837</v>
      </c>
      <c r="K950" s="1">
        <v>1</v>
      </c>
      <c r="L950" s="1">
        <v>1</v>
      </c>
      <c r="M950" s="1">
        <v>42867</v>
      </c>
      <c r="N950">
        <v>329</v>
      </c>
      <c r="O950" t="s">
        <v>114</v>
      </c>
      <c r="P950" t="s">
        <v>248</v>
      </c>
      <c r="Q950" t="s">
        <v>249</v>
      </c>
      <c r="R950" t="s">
        <v>78</v>
      </c>
      <c r="S950" t="s">
        <v>1115</v>
      </c>
      <c r="T950" t="s">
        <v>80</v>
      </c>
      <c r="U950" t="s">
        <v>80</v>
      </c>
      <c r="V950" t="s">
        <v>104</v>
      </c>
      <c r="W950" t="s">
        <v>104</v>
      </c>
      <c r="X950" t="s">
        <v>105</v>
      </c>
      <c r="Y950" t="s">
        <v>105</v>
      </c>
      <c r="Z950" t="s">
        <v>83</v>
      </c>
      <c r="AA950" t="s">
        <v>84</v>
      </c>
      <c r="AB950" t="s">
        <v>84</v>
      </c>
      <c r="AC950" t="s">
        <v>85</v>
      </c>
      <c r="AD950" t="s">
        <v>86</v>
      </c>
      <c r="AE950" t="s">
        <v>249</v>
      </c>
      <c r="AF950" t="s">
        <v>251</v>
      </c>
      <c r="AG950" t="s">
        <v>78</v>
      </c>
      <c r="AH950" t="s">
        <v>78</v>
      </c>
      <c r="AI950" t="s">
        <v>147</v>
      </c>
      <c r="AJ950" t="s">
        <v>148</v>
      </c>
      <c r="AK950" t="s">
        <v>252</v>
      </c>
      <c r="AL950" t="s">
        <v>91</v>
      </c>
      <c r="AM950" t="s">
        <v>86</v>
      </c>
      <c r="AN950" t="s">
        <v>249</v>
      </c>
      <c r="AO950" t="s">
        <v>251</v>
      </c>
      <c r="AP950" t="s">
        <v>78</v>
      </c>
      <c r="AQ950" t="s">
        <v>78</v>
      </c>
      <c r="AR950" t="s">
        <v>147</v>
      </c>
      <c r="AS950" t="s">
        <v>148</v>
      </c>
      <c r="AT950" t="s">
        <v>252</v>
      </c>
      <c r="AU950" t="s">
        <v>91</v>
      </c>
      <c r="AV950">
        <v>89198.87</v>
      </c>
      <c r="AW950">
        <v>0</v>
      </c>
      <c r="AX950">
        <v>83724.87</v>
      </c>
      <c r="AY950">
        <v>0</v>
      </c>
      <c r="AZ950">
        <v>0</v>
      </c>
      <c r="BA950">
        <v>5474</v>
      </c>
      <c r="BB950" t="s">
        <v>92</v>
      </c>
      <c r="BC950" s="1">
        <v>42837</v>
      </c>
      <c r="BD950" s="1">
        <v>42837</v>
      </c>
      <c r="BE950" t="s">
        <v>125</v>
      </c>
      <c r="BF950" t="s">
        <v>78</v>
      </c>
      <c r="BG950" t="s">
        <v>78</v>
      </c>
      <c r="BH950">
        <v>311296</v>
      </c>
      <c r="BI950">
        <v>0</v>
      </c>
      <c r="BJ950" t="s">
        <v>94</v>
      </c>
      <c r="BK950" t="s">
        <v>126</v>
      </c>
      <c r="BL950" t="s">
        <v>127</v>
      </c>
      <c r="BM950">
        <v>3</v>
      </c>
      <c r="BN950" t="s">
        <v>97</v>
      </c>
      <c r="BO950">
        <v>1</v>
      </c>
      <c r="BP950">
        <v>3</v>
      </c>
      <c r="BQ950">
        <v>79.95</v>
      </c>
      <c r="BR950">
        <v>239.85</v>
      </c>
      <c r="BS950" t="s">
        <v>98</v>
      </c>
      <c r="BT950">
        <v>0</v>
      </c>
      <c r="BU950">
        <v>0</v>
      </c>
      <c r="BV950">
        <v>0</v>
      </c>
      <c r="BW950">
        <v>38.590000000000003</v>
      </c>
      <c r="BX950">
        <v>115.77</v>
      </c>
      <c r="BY950">
        <v>124.08</v>
      </c>
      <c r="BZ950">
        <v>51.732332707942462</v>
      </c>
      <c r="CA950" t="s">
        <v>99</v>
      </c>
      <c r="CB950" t="s">
        <v>78</v>
      </c>
    </row>
    <row r="951" spans="1:80" x14ac:dyDescent="0.25">
      <c r="A951" t="s">
        <v>1456</v>
      </c>
      <c r="B951" t="s">
        <v>202</v>
      </c>
      <c r="C951">
        <f>YEAR(Table_cherry_TWO_View_VY_SOP_Detail[[#This Row],[Document_Date]])</f>
        <v>2017</v>
      </c>
      <c r="D951">
        <f>MONTH(Table_cherry_TWO_View_VY_SOP_Detail[[#This Row],[Document_Date]])</f>
        <v>4</v>
      </c>
      <c r="E951" t="str">
        <f>TEXT(Table_cherry_TWO_View_VY_SOP_Detail[[#This Row],[Document_Date]], "yyyy-MMM")</f>
        <v>2017-Apr</v>
      </c>
      <c r="F951" s="3">
        <f>WEEKDAY(Table_cherry_TWO_View_VY_SOP_Detail[[#This Row],[Document_Date]])</f>
        <v>4</v>
      </c>
      <c r="G951">
        <f>WEEKNUM(Table_cherry_TWO_View_VY_SOP_Detail[[#This Row],[Document_Date]])</f>
        <v>15</v>
      </c>
      <c r="H951">
        <f ca="1">_xlfn.DAYS(Table_cherry_TWO_View_VY_SOP_Detail[[#This Row],[Due_Date]], Table_cherry_TWO_View_VY_SOP_Detail[[#This Row],[Today]])</f>
        <v>1328</v>
      </c>
      <c r="I951" s="2">
        <f t="shared" ca="1" si="14"/>
        <v>41539</v>
      </c>
      <c r="J951" s="1">
        <v>42837</v>
      </c>
      <c r="K951" s="1">
        <v>1</v>
      </c>
      <c r="L951" s="1">
        <v>1</v>
      </c>
      <c r="M951" s="1">
        <v>42867</v>
      </c>
      <c r="N951">
        <v>329</v>
      </c>
      <c r="O951" t="s">
        <v>114</v>
      </c>
      <c r="P951" t="s">
        <v>248</v>
      </c>
      <c r="Q951" t="s">
        <v>249</v>
      </c>
      <c r="R951" t="s">
        <v>78</v>
      </c>
      <c r="S951" t="s">
        <v>1115</v>
      </c>
      <c r="T951" t="s">
        <v>80</v>
      </c>
      <c r="U951" t="s">
        <v>80</v>
      </c>
      <c r="V951" t="s">
        <v>104</v>
      </c>
      <c r="W951" t="s">
        <v>104</v>
      </c>
      <c r="X951" t="s">
        <v>105</v>
      </c>
      <c r="Y951" t="s">
        <v>105</v>
      </c>
      <c r="Z951" t="s">
        <v>83</v>
      </c>
      <c r="AA951" t="s">
        <v>84</v>
      </c>
      <c r="AB951" t="s">
        <v>84</v>
      </c>
      <c r="AC951" t="s">
        <v>85</v>
      </c>
      <c r="AD951" t="s">
        <v>86</v>
      </c>
      <c r="AE951" t="s">
        <v>249</v>
      </c>
      <c r="AF951" t="s">
        <v>251</v>
      </c>
      <c r="AG951" t="s">
        <v>78</v>
      </c>
      <c r="AH951" t="s">
        <v>78</v>
      </c>
      <c r="AI951" t="s">
        <v>147</v>
      </c>
      <c r="AJ951" t="s">
        <v>148</v>
      </c>
      <c r="AK951" t="s">
        <v>252</v>
      </c>
      <c r="AL951" t="s">
        <v>91</v>
      </c>
      <c r="AM951" t="s">
        <v>86</v>
      </c>
      <c r="AN951" t="s">
        <v>249</v>
      </c>
      <c r="AO951" t="s">
        <v>251</v>
      </c>
      <c r="AP951" t="s">
        <v>78</v>
      </c>
      <c r="AQ951" t="s">
        <v>78</v>
      </c>
      <c r="AR951" t="s">
        <v>147</v>
      </c>
      <c r="AS951" t="s">
        <v>148</v>
      </c>
      <c r="AT951" t="s">
        <v>252</v>
      </c>
      <c r="AU951" t="s">
        <v>91</v>
      </c>
      <c r="AV951">
        <v>89198.87</v>
      </c>
      <c r="AW951">
        <v>0</v>
      </c>
      <c r="AX951">
        <v>83724.87</v>
      </c>
      <c r="AY951">
        <v>0</v>
      </c>
      <c r="AZ951">
        <v>0</v>
      </c>
      <c r="BA951">
        <v>5474</v>
      </c>
      <c r="BB951" t="s">
        <v>92</v>
      </c>
      <c r="BC951" s="1">
        <v>42837</v>
      </c>
      <c r="BD951" s="1">
        <v>42837</v>
      </c>
      <c r="BE951" t="s">
        <v>125</v>
      </c>
      <c r="BF951" t="s">
        <v>78</v>
      </c>
      <c r="BG951" t="s">
        <v>78</v>
      </c>
      <c r="BH951">
        <v>327680</v>
      </c>
      <c r="BI951">
        <v>0</v>
      </c>
      <c r="BJ951" t="s">
        <v>94</v>
      </c>
      <c r="BK951" t="s">
        <v>111</v>
      </c>
      <c r="BL951" t="s">
        <v>112</v>
      </c>
      <c r="BM951">
        <v>2</v>
      </c>
      <c r="BN951" t="s">
        <v>97</v>
      </c>
      <c r="BO951">
        <v>1</v>
      </c>
      <c r="BP951">
        <v>2</v>
      </c>
      <c r="BQ951">
        <v>89.95</v>
      </c>
      <c r="BR951">
        <v>179.9</v>
      </c>
      <c r="BS951" t="s">
        <v>98</v>
      </c>
      <c r="BT951">
        <v>0</v>
      </c>
      <c r="BU951">
        <v>0</v>
      </c>
      <c r="BV951">
        <v>0</v>
      </c>
      <c r="BW951">
        <v>41.98</v>
      </c>
      <c r="BX951">
        <v>83.96</v>
      </c>
      <c r="BY951">
        <v>95.94</v>
      </c>
      <c r="BZ951">
        <v>53.329627570872709</v>
      </c>
      <c r="CA951" t="s">
        <v>99</v>
      </c>
      <c r="CB951" t="s">
        <v>78</v>
      </c>
    </row>
    <row r="952" spans="1:80" x14ac:dyDescent="0.25">
      <c r="A952" t="s">
        <v>1456</v>
      </c>
      <c r="B952" t="s">
        <v>202</v>
      </c>
      <c r="C952">
        <f>YEAR(Table_cherry_TWO_View_VY_SOP_Detail[[#This Row],[Document_Date]])</f>
        <v>2017</v>
      </c>
      <c r="D952">
        <f>MONTH(Table_cherry_TWO_View_VY_SOP_Detail[[#This Row],[Document_Date]])</f>
        <v>4</v>
      </c>
      <c r="E952" t="str">
        <f>TEXT(Table_cherry_TWO_View_VY_SOP_Detail[[#This Row],[Document_Date]], "yyyy-MMM")</f>
        <v>2017-Apr</v>
      </c>
      <c r="F952" s="3">
        <f>WEEKDAY(Table_cherry_TWO_View_VY_SOP_Detail[[#This Row],[Document_Date]])</f>
        <v>4</v>
      </c>
      <c r="G952">
        <f>WEEKNUM(Table_cherry_TWO_View_VY_SOP_Detail[[#This Row],[Document_Date]])</f>
        <v>15</v>
      </c>
      <c r="H952">
        <f ca="1">_xlfn.DAYS(Table_cherry_TWO_View_VY_SOP_Detail[[#This Row],[Due_Date]], Table_cherry_TWO_View_VY_SOP_Detail[[#This Row],[Today]])</f>
        <v>1328</v>
      </c>
      <c r="I952" s="2">
        <f t="shared" ca="1" si="14"/>
        <v>41539</v>
      </c>
      <c r="J952" s="1">
        <v>42837</v>
      </c>
      <c r="K952" s="1">
        <v>1</v>
      </c>
      <c r="L952" s="1">
        <v>1</v>
      </c>
      <c r="M952" s="1">
        <v>42867</v>
      </c>
      <c r="N952">
        <v>329</v>
      </c>
      <c r="O952" t="s">
        <v>114</v>
      </c>
      <c r="P952" t="s">
        <v>248</v>
      </c>
      <c r="Q952" t="s">
        <v>249</v>
      </c>
      <c r="R952" t="s">
        <v>78</v>
      </c>
      <c r="S952" t="s">
        <v>1115</v>
      </c>
      <c r="T952" t="s">
        <v>80</v>
      </c>
      <c r="U952" t="s">
        <v>80</v>
      </c>
      <c r="V952" t="s">
        <v>104</v>
      </c>
      <c r="W952" t="s">
        <v>104</v>
      </c>
      <c r="X952" t="s">
        <v>105</v>
      </c>
      <c r="Y952" t="s">
        <v>105</v>
      </c>
      <c r="Z952" t="s">
        <v>83</v>
      </c>
      <c r="AA952" t="s">
        <v>84</v>
      </c>
      <c r="AB952" t="s">
        <v>84</v>
      </c>
      <c r="AC952" t="s">
        <v>85</v>
      </c>
      <c r="AD952" t="s">
        <v>86</v>
      </c>
      <c r="AE952" t="s">
        <v>249</v>
      </c>
      <c r="AF952" t="s">
        <v>251</v>
      </c>
      <c r="AG952" t="s">
        <v>78</v>
      </c>
      <c r="AH952" t="s">
        <v>78</v>
      </c>
      <c r="AI952" t="s">
        <v>147</v>
      </c>
      <c r="AJ952" t="s">
        <v>148</v>
      </c>
      <c r="AK952" t="s">
        <v>252</v>
      </c>
      <c r="AL952" t="s">
        <v>91</v>
      </c>
      <c r="AM952" t="s">
        <v>86</v>
      </c>
      <c r="AN952" t="s">
        <v>249</v>
      </c>
      <c r="AO952" t="s">
        <v>251</v>
      </c>
      <c r="AP952" t="s">
        <v>78</v>
      </c>
      <c r="AQ952" t="s">
        <v>78</v>
      </c>
      <c r="AR952" t="s">
        <v>147</v>
      </c>
      <c r="AS952" t="s">
        <v>148</v>
      </c>
      <c r="AT952" t="s">
        <v>252</v>
      </c>
      <c r="AU952" t="s">
        <v>91</v>
      </c>
      <c r="AV952">
        <v>89198.87</v>
      </c>
      <c r="AW952">
        <v>0</v>
      </c>
      <c r="AX952">
        <v>83724.87</v>
      </c>
      <c r="AY952">
        <v>0</v>
      </c>
      <c r="AZ952">
        <v>0</v>
      </c>
      <c r="BA952">
        <v>5474</v>
      </c>
      <c r="BB952" t="s">
        <v>92</v>
      </c>
      <c r="BC952" s="1">
        <v>42837</v>
      </c>
      <c r="BD952" s="1">
        <v>42837</v>
      </c>
      <c r="BE952" t="s">
        <v>125</v>
      </c>
      <c r="BF952" t="s">
        <v>78</v>
      </c>
      <c r="BG952" t="s">
        <v>78</v>
      </c>
      <c r="BH952">
        <v>344064</v>
      </c>
      <c r="BI952">
        <v>0</v>
      </c>
      <c r="BJ952" t="s">
        <v>94</v>
      </c>
      <c r="BK952" t="s">
        <v>328</v>
      </c>
      <c r="BL952" t="s">
        <v>329</v>
      </c>
      <c r="BM952">
        <v>1</v>
      </c>
      <c r="BN952" t="s">
        <v>97</v>
      </c>
      <c r="BO952">
        <v>1</v>
      </c>
      <c r="BP952">
        <v>1</v>
      </c>
      <c r="BQ952">
        <v>119.95</v>
      </c>
      <c r="BR952">
        <v>119.95</v>
      </c>
      <c r="BS952" t="s">
        <v>98</v>
      </c>
      <c r="BT952">
        <v>0</v>
      </c>
      <c r="BU952">
        <v>0</v>
      </c>
      <c r="BV952">
        <v>0</v>
      </c>
      <c r="BW952">
        <v>59.29</v>
      </c>
      <c r="BX952">
        <v>59.29</v>
      </c>
      <c r="BY952">
        <v>60.66</v>
      </c>
      <c r="BZ952">
        <v>50.571071279699872</v>
      </c>
      <c r="CA952" t="s">
        <v>99</v>
      </c>
      <c r="CB952" t="s">
        <v>78</v>
      </c>
    </row>
    <row r="953" spans="1:80" x14ac:dyDescent="0.25">
      <c r="A953" t="s">
        <v>1456</v>
      </c>
      <c r="B953" t="s">
        <v>202</v>
      </c>
      <c r="C953">
        <f>YEAR(Table_cherry_TWO_View_VY_SOP_Detail[[#This Row],[Document_Date]])</f>
        <v>2017</v>
      </c>
      <c r="D953">
        <f>MONTH(Table_cherry_TWO_View_VY_SOP_Detail[[#This Row],[Document_Date]])</f>
        <v>4</v>
      </c>
      <c r="E953" t="str">
        <f>TEXT(Table_cherry_TWO_View_VY_SOP_Detail[[#This Row],[Document_Date]], "yyyy-MMM")</f>
        <v>2017-Apr</v>
      </c>
      <c r="F953" s="3">
        <f>WEEKDAY(Table_cherry_TWO_View_VY_SOP_Detail[[#This Row],[Document_Date]])</f>
        <v>4</v>
      </c>
      <c r="G953">
        <f>WEEKNUM(Table_cherry_TWO_View_VY_SOP_Detail[[#This Row],[Document_Date]])</f>
        <v>15</v>
      </c>
      <c r="H953">
        <f ca="1">_xlfn.DAYS(Table_cherry_TWO_View_VY_SOP_Detail[[#This Row],[Due_Date]], Table_cherry_TWO_View_VY_SOP_Detail[[#This Row],[Today]])</f>
        <v>1328</v>
      </c>
      <c r="I953" s="2">
        <f t="shared" ca="1" si="14"/>
        <v>41539</v>
      </c>
      <c r="J953" s="1">
        <v>42837</v>
      </c>
      <c r="K953" s="1">
        <v>1</v>
      </c>
      <c r="L953" s="1">
        <v>1</v>
      </c>
      <c r="M953" s="1">
        <v>42867</v>
      </c>
      <c r="N953">
        <v>329</v>
      </c>
      <c r="O953" t="s">
        <v>114</v>
      </c>
      <c r="P953" t="s">
        <v>248</v>
      </c>
      <c r="Q953" t="s">
        <v>249</v>
      </c>
      <c r="R953" t="s">
        <v>78</v>
      </c>
      <c r="S953" t="s">
        <v>1115</v>
      </c>
      <c r="T953" t="s">
        <v>80</v>
      </c>
      <c r="U953" t="s">
        <v>80</v>
      </c>
      <c r="V953" t="s">
        <v>104</v>
      </c>
      <c r="W953" t="s">
        <v>104</v>
      </c>
      <c r="X953" t="s">
        <v>105</v>
      </c>
      <c r="Y953" t="s">
        <v>105</v>
      </c>
      <c r="Z953" t="s">
        <v>83</v>
      </c>
      <c r="AA953" t="s">
        <v>84</v>
      </c>
      <c r="AB953" t="s">
        <v>84</v>
      </c>
      <c r="AC953" t="s">
        <v>85</v>
      </c>
      <c r="AD953" t="s">
        <v>86</v>
      </c>
      <c r="AE953" t="s">
        <v>249</v>
      </c>
      <c r="AF953" t="s">
        <v>251</v>
      </c>
      <c r="AG953" t="s">
        <v>78</v>
      </c>
      <c r="AH953" t="s">
        <v>78</v>
      </c>
      <c r="AI953" t="s">
        <v>147</v>
      </c>
      <c r="AJ953" t="s">
        <v>148</v>
      </c>
      <c r="AK953" t="s">
        <v>252</v>
      </c>
      <c r="AL953" t="s">
        <v>91</v>
      </c>
      <c r="AM953" t="s">
        <v>86</v>
      </c>
      <c r="AN953" t="s">
        <v>249</v>
      </c>
      <c r="AO953" t="s">
        <v>251</v>
      </c>
      <c r="AP953" t="s">
        <v>78</v>
      </c>
      <c r="AQ953" t="s">
        <v>78</v>
      </c>
      <c r="AR953" t="s">
        <v>147</v>
      </c>
      <c r="AS953" t="s">
        <v>148</v>
      </c>
      <c r="AT953" t="s">
        <v>252</v>
      </c>
      <c r="AU953" t="s">
        <v>91</v>
      </c>
      <c r="AV953">
        <v>89198.87</v>
      </c>
      <c r="AW953">
        <v>0</v>
      </c>
      <c r="AX953">
        <v>83724.87</v>
      </c>
      <c r="AY953">
        <v>0</v>
      </c>
      <c r="AZ953">
        <v>0</v>
      </c>
      <c r="BA953">
        <v>5474</v>
      </c>
      <c r="BB953" t="s">
        <v>92</v>
      </c>
      <c r="BC953" s="1">
        <v>42837</v>
      </c>
      <c r="BD953" s="1">
        <v>42837</v>
      </c>
      <c r="BE953" t="s">
        <v>125</v>
      </c>
      <c r="BF953" t="s">
        <v>78</v>
      </c>
      <c r="BG953" t="s">
        <v>78</v>
      </c>
      <c r="BH953">
        <v>360448</v>
      </c>
      <c r="BI953">
        <v>0</v>
      </c>
      <c r="BJ953" t="s">
        <v>94</v>
      </c>
      <c r="BK953" t="s">
        <v>864</v>
      </c>
      <c r="BL953" t="s">
        <v>865</v>
      </c>
      <c r="BM953">
        <v>2</v>
      </c>
      <c r="BN953" t="s">
        <v>97</v>
      </c>
      <c r="BO953">
        <v>1</v>
      </c>
      <c r="BP953">
        <v>2</v>
      </c>
      <c r="BQ953">
        <v>149.94999999999999</v>
      </c>
      <c r="BR953">
        <v>299.89999999999998</v>
      </c>
      <c r="BS953" t="s">
        <v>98</v>
      </c>
      <c r="BT953">
        <v>0</v>
      </c>
      <c r="BU953">
        <v>0</v>
      </c>
      <c r="BV953">
        <v>0</v>
      </c>
      <c r="BW953">
        <v>73.25</v>
      </c>
      <c r="BX953">
        <v>146.5</v>
      </c>
      <c r="BY953">
        <v>153.4</v>
      </c>
      <c r="BZ953">
        <v>51.150383461153723</v>
      </c>
      <c r="CA953" t="s">
        <v>99</v>
      </c>
      <c r="CB953" t="s">
        <v>78</v>
      </c>
    </row>
    <row r="954" spans="1:80" x14ac:dyDescent="0.25">
      <c r="A954" t="s">
        <v>1456</v>
      </c>
      <c r="B954" t="s">
        <v>202</v>
      </c>
      <c r="C954">
        <f>YEAR(Table_cherry_TWO_View_VY_SOP_Detail[[#This Row],[Document_Date]])</f>
        <v>2017</v>
      </c>
      <c r="D954">
        <f>MONTH(Table_cherry_TWO_View_VY_SOP_Detail[[#This Row],[Document_Date]])</f>
        <v>4</v>
      </c>
      <c r="E954" t="str">
        <f>TEXT(Table_cherry_TWO_View_VY_SOP_Detail[[#This Row],[Document_Date]], "yyyy-MMM")</f>
        <v>2017-Apr</v>
      </c>
      <c r="F954" s="3">
        <f>WEEKDAY(Table_cherry_TWO_View_VY_SOP_Detail[[#This Row],[Document_Date]])</f>
        <v>4</v>
      </c>
      <c r="G954">
        <f>WEEKNUM(Table_cherry_TWO_View_VY_SOP_Detail[[#This Row],[Document_Date]])</f>
        <v>15</v>
      </c>
      <c r="H954">
        <f ca="1">_xlfn.DAYS(Table_cherry_TWO_View_VY_SOP_Detail[[#This Row],[Due_Date]], Table_cherry_TWO_View_VY_SOP_Detail[[#This Row],[Today]])</f>
        <v>1328</v>
      </c>
      <c r="I954" s="2">
        <f t="shared" ca="1" si="14"/>
        <v>41539</v>
      </c>
      <c r="J954" s="1">
        <v>42837</v>
      </c>
      <c r="K954" s="1">
        <v>1</v>
      </c>
      <c r="L954" s="1">
        <v>1</v>
      </c>
      <c r="M954" s="1">
        <v>42867</v>
      </c>
      <c r="N954">
        <v>329</v>
      </c>
      <c r="O954" t="s">
        <v>114</v>
      </c>
      <c r="P954" t="s">
        <v>248</v>
      </c>
      <c r="Q954" t="s">
        <v>249</v>
      </c>
      <c r="R954" t="s">
        <v>78</v>
      </c>
      <c r="S954" t="s">
        <v>1115</v>
      </c>
      <c r="T954" t="s">
        <v>80</v>
      </c>
      <c r="U954" t="s">
        <v>80</v>
      </c>
      <c r="V954" t="s">
        <v>104</v>
      </c>
      <c r="W954" t="s">
        <v>104</v>
      </c>
      <c r="X954" t="s">
        <v>105</v>
      </c>
      <c r="Y954" t="s">
        <v>105</v>
      </c>
      <c r="Z954" t="s">
        <v>83</v>
      </c>
      <c r="AA954" t="s">
        <v>84</v>
      </c>
      <c r="AB954" t="s">
        <v>84</v>
      </c>
      <c r="AC954" t="s">
        <v>85</v>
      </c>
      <c r="AD954" t="s">
        <v>86</v>
      </c>
      <c r="AE954" t="s">
        <v>249</v>
      </c>
      <c r="AF954" t="s">
        <v>251</v>
      </c>
      <c r="AG954" t="s">
        <v>78</v>
      </c>
      <c r="AH954" t="s">
        <v>78</v>
      </c>
      <c r="AI954" t="s">
        <v>147</v>
      </c>
      <c r="AJ954" t="s">
        <v>148</v>
      </c>
      <c r="AK954" t="s">
        <v>252</v>
      </c>
      <c r="AL954" t="s">
        <v>91</v>
      </c>
      <c r="AM954" t="s">
        <v>86</v>
      </c>
      <c r="AN954" t="s">
        <v>249</v>
      </c>
      <c r="AO954" t="s">
        <v>251</v>
      </c>
      <c r="AP954" t="s">
        <v>78</v>
      </c>
      <c r="AQ954" t="s">
        <v>78</v>
      </c>
      <c r="AR954" t="s">
        <v>147</v>
      </c>
      <c r="AS954" t="s">
        <v>148</v>
      </c>
      <c r="AT954" t="s">
        <v>252</v>
      </c>
      <c r="AU954" t="s">
        <v>91</v>
      </c>
      <c r="AV954">
        <v>89198.87</v>
      </c>
      <c r="AW954">
        <v>0</v>
      </c>
      <c r="AX954">
        <v>83724.87</v>
      </c>
      <c r="AY954">
        <v>0</v>
      </c>
      <c r="AZ954">
        <v>0</v>
      </c>
      <c r="BA954">
        <v>5474</v>
      </c>
      <c r="BB954" t="s">
        <v>92</v>
      </c>
      <c r="BC954" s="1">
        <v>42837</v>
      </c>
      <c r="BD954" s="1">
        <v>42837</v>
      </c>
      <c r="BE954" t="s">
        <v>125</v>
      </c>
      <c r="BF954" t="s">
        <v>78</v>
      </c>
      <c r="BG954" t="s">
        <v>78</v>
      </c>
      <c r="BH954">
        <v>376832</v>
      </c>
      <c r="BI954">
        <v>0</v>
      </c>
      <c r="BJ954" t="s">
        <v>94</v>
      </c>
      <c r="BK954" t="s">
        <v>1459</v>
      </c>
      <c r="BL954" t="s">
        <v>1460</v>
      </c>
      <c r="BM954">
        <v>4</v>
      </c>
      <c r="BN954" t="s">
        <v>97</v>
      </c>
      <c r="BO954">
        <v>1</v>
      </c>
      <c r="BP954">
        <v>4</v>
      </c>
      <c r="BQ954">
        <v>29.95</v>
      </c>
      <c r="BR954">
        <v>119.8</v>
      </c>
      <c r="BS954" t="s">
        <v>98</v>
      </c>
      <c r="BT954">
        <v>0</v>
      </c>
      <c r="BU954">
        <v>0</v>
      </c>
      <c r="BV954">
        <v>0</v>
      </c>
      <c r="BW954">
        <v>27.37</v>
      </c>
      <c r="BX954">
        <v>109.48</v>
      </c>
      <c r="BY954">
        <v>10.32</v>
      </c>
      <c r="BZ954">
        <v>8.6143572621035105</v>
      </c>
      <c r="CA954" t="s">
        <v>78</v>
      </c>
      <c r="CB954" t="s">
        <v>78</v>
      </c>
    </row>
    <row r="955" spans="1:80" x14ac:dyDescent="0.25">
      <c r="A955" t="s">
        <v>1456</v>
      </c>
      <c r="B955" t="s">
        <v>202</v>
      </c>
      <c r="C955">
        <f>YEAR(Table_cherry_TWO_View_VY_SOP_Detail[[#This Row],[Document_Date]])</f>
        <v>2017</v>
      </c>
      <c r="D955">
        <f>MONTH(Table_cherry_TWO_View_VY_SOP_Detail[[#This Row],[Document_Date]])</f>
        <v>4</v>
      </c>
      <c r="E955" t="str">
        <f>TEXT(Table_cherry_TWO_View_VY_SOP_Detail[[#This Row],[Document_Date]], "yyyy-MMM")</f>
        <v>2017-Apr</v>
      </c>
      <c r="F955" s="3">
        <f>WEEKDAY(Table_cherry_TWO_View_VY_SOP_Detail[[#This Row],[Document_Date]])</f>
        <v>4</v>
      </c>
      <c r="G955">
        <f>WEEKNUM(Table_cherry_TWO_View_VY_SOP_Detail[[#This Row],[Document_Date]])</f>
        <v>15</v>
      </c>
      <c r="H955">
        <f ca="1">_xlfn.DAYS(Table_cherry_TWO_View_VY_SOP_Detail[[#This Row],[Due_Date]], Table_cherry_TWO_View_VY_SOP_Detail[[#This Row],[Today]])</f>
        <v>1328</v>
      </c>
      <c r="I955" s="2">
        <f t="shared" ca="1" si="14"/>
        <v>41539</v>
      </c>
      <c r="J955" s="1">
        <v>42837</v>
      </c>
      <c r="K955" s="1">
        <v>1</v>
      </c>
      <c r="L955" s="1">
        <v>1</v>
      </c>
      <c r="M955" s="1">
        <v>42867</v>
      </c>
      <c r="N955">
        <v>329</v>
      </c>
      <c r="O955" t="s">
        <v>114</v>
      </c>
      <c r="P955" t="s">
        <v>248</v>
      </c>
      <c r="Q955" t="s">
        <v>249</v>
      </c>
      <c r="R955" t="s">
        <v>78</v>
      </c>
      <c r="S955" t="s">
        <v>1115</v>
      </c>
      <c r="T955" t="s">
        <v>80</v>
      </c>
      <c r="U955" t="s">
        <v>80</v>
      </c>
      <c r="V955" t="s">
        <v>104</v>
      </c>
      <c r="W955" t="s">
        <v>104</v>
      </c>
      <c r="X955" t="s">
        <v>105</v>
      </c>
      <c r="Y955" t="s">
        <v>105</v>
      </c>
      <c r="Z955" t="s">
        <v>83</v>
      </c>
      <c r="AA955" t="s">
        <v>84</v>
      </c>
      <c r="AB955" t="s">
        <v>84</v>
      </c>
      <c r="AC955" t="s">
        <v>85</v>
      </c>
      <c r="AD955" t="s">
        <v>86</v>
      </c>
      <c r="AE955" t="s">
        <v>249</v>
      </c>
      <c r="AF955" t="s">
        <v>251</v>
      </c>
      <c r="AG955" t="s">
        <v>78</v>
      </c>
      <c r="AH955" t="s">
        <v>78</v>
      </c>
      <c r="AI955" t="s">
        <v>147</v>
      </c>
      <c r="AJ955" t="s">
        <v>148</v>
      </c>
      <c r="AK955" t="s">
        <v>252</v>
      </c>
      <c r="AL955" t="s">
        <v>91</v>
      </c>
      <c r="AM955" t="s">
        <v>86</v>
      </c>
      <c r="AN955" t="s">
        <v>249</v>
      </c>
      <c r="AO955" t="s">
        <v>251</v>
      </c>
      <c r="AP955" t="s">
        <v>78</v>
      </c>
      <c r="AQ955" t="s">
        <v>78</v>
      </c>
      <c r="AR955" t="s">
        <v>147</v>
      </c>
      <c r="AS955" t="s">
        <v>148</v>
      </c>
      <c r="AT955" t="s">
        <v>252</v>
      </c>
      <c r="AU955" t="s">
        <v>91</v>
      </c>
      <c r="AV955">
        <v>89198.87</v>
      </c>
      <c r="AW955">
        <v>0</v>
      </c>
      <c r="AX955">
        <v>83724.87</v>
      </c>
      <c r="AY955">
        <v>0</v>
      </c>
      <c r="AZ955">
        <v>0</v>
      </c>
      <c r="BA955">
        <v>5474</v>
      </c>
      <c r="BB955" t="s">
        <v>92</v>
      </c>
      <c r="BC955" s="1">
        <v>42837</v>
      </c>
      <c r="BD955" s="1">
        <v>42837</v>
      </c>
      <c r="BE955" t="s">
        <v>125</v>
      </c>
      <c r="BF955" t="s">
        <v>78</v>
      </c>
      <c r="BG955" t="s">
        <v>78</v>
      </c>
      <c r="BH955">
        <v>393216</v>
      </c>
      <c r="BI955">
        <v>0</v>
      </c>
      <c r="BJ955" t="s">
        <v>94</v>
      </c>
      <c r="BK955" t="s">
        <v>166</v>
      </c>
      <c r="BL955" t="s">
        <v>167</v>
      </c>
      <c r="BM955">
        <v>2</v>
      </c>
      <c r="BN955" t="s">
        <v>97</v>
      </c>
      <c r="BO955">
        <v>1</v>
      </c>
      <c r="BP955">
        <v>2</v>
      </c>
      <c r="BQ955">
        <v>9.9499999999999993</v>
      </c>
      <c r="BR955">
        <v>19.899999999999999</v>
      </c>
      <c r="BS955" t="s">
        <v>98</v>
      </c>
      <c r="BT955">
        <v>0</v>
      </c>
      <c r="BU955">
        <v>0</v>
      </c>
      <c r="BV955">
        <v>0</v>
      </c>
      <c r="BW955">
        <v>2</v>
      </c>
      <c r="BX955">
        <v>4</v>
      </c>
      <c r="BY955">
        <v>15.9</v>
      </c>
      <c r="BZ955">
        <v>79.899497487437188</v>
      </c>
      <c r="CA955" t="s">
        <v>78</v>
      </c>
      <c r="CB955" t="s">
        <v>78</v>
      </c>
    </row>
    <row r="956" spans="1:80" x14ac:dyDescent="0.25">
      <c r="A956" t="s">
        <v>1456</v>
      </c>
      <c r="B956" t="s">
        <v>202</v>
      </c>
      <c r="C956">
        <f>YEAR(Table_cherry_TWO_View_VY_SOP_Detail[[#This Row],[Document_Date]])</f>
        <v>2017</v>
      </c>
      <c r="D956">
        <f>MONTH(Table_cherry_TWO_View_VY_SOP_Detail[[#This Row],[Document_Date]])</f>
        <v>4</v>
      </c>
      <c r="E956" t="str">
        <f>TEXT(Table_cherry_TWO_View_VY_SOP_Detail[[#This Row],[Document_Date]], "yyyy-MMM")</f>
        <v>2017-Apr</v>
      </c>
      <c r="F956" s="3">
        <f>WEEKDAY(Table_cherry_TWO_View_VY_SOP_Detail[[#This Row],[Document_Date]])</f>
        <v>4</v>
      </c>
      <c r="G956">
        <f>WEEKNUM(Table_cherry_TWO_View_VY_SOP_Detail[[#This Row],[Document_Date]])</f>
        <v>15</v>
      </c>
      <c r="H956">
        <f ca="1">_xlfn.DAYS(Table_cherry_TWO_View_VY_SOP_Detail[[#This Row],[Due_Date]], Table_cherry_TWO_View_VY_SOP_Detail[[#This Row],[Today]])</f>
        <v>1328</v>
      </c>
      <c r="I956" s="2">
        <f t="shared" ca="1" si="14"/>
        <v>41539</v>
      </c>
      <c r="J956" s="1">
        <v>42837</v>
      </c>
      <c r="K956" s="1">
        <v>1</v>
      </c>
      <c r="L956" s="1">
        <v>1</v>
      </c>
      <c r="M956" s="1">
        <v>42867</v>
      </c>
      <c r="N956">
        <v>329</v>
      </c>
      <c r="O956" t="s">
        <v>114</v>
      </c>
      <c r="P956" t="s">
        <v>248</v>
      </c>
      <c r="Q956" t="s">
        <v>249</v>
      </c>
      <c r="R956" t="s">
        <v>78</v>
      </c>
      <c r="S956" t="s">
        <v>1115</v>
      </c>
      <c r="T956" t="s">
        <v>80</v>
      </c>
      <c r="U956" t="s">
        <v>80</v>
      </c>
      <c r="V956" t="s">
        <v>104</v>
      </c>
      <c r="W956" t="s">
        <v>104</v>
      </c>
      <c r="X956" t="s">
        <v>105</v>
      </c>
      <c r="Y956" t="s">
        <v>105</v>
      </c>
      <c r="Z956" t="s">
        <v>83</v>
      </c>
      <c r="AA956" t="s">
        <v>84</v>
      </c>
      <c r="AB956" t="s">
        <v>84</v>
      </c>
      <c r="AC956" t="s">
        <v>85</v>
      </c>
      <c r="AD956" t="s">
        <v>86</v>
      </c>
      <c r="AE956" t="s">
        <v>249</v>
      </c>
      <c r="AF956" t="s">
        <v>251</v>
      </c>
      <c r="AG956" t="s">
        <v>78</v>
      </c>
      <c r="AH956" t="s">
        <v>78</v>
      </c>
      <c r="AI956" t="s">
        <v>147</v>
      </c>
      <c r="AJ956" t="s">
        <v>148</v>
      </c>
      <c r="AK956" t="s">
        <v>252</v>
      </c>
      <c r="AL956" t="s">
        <v>91</v>
      </c>
      <c r="AM956" t="s">
        <v>86</v>
      </c>
      <c r="AN956" t="s">
        <v>249</v>
      </c>
      <c r="AO956" t="s">
        <v>251</v>
      </c>
      <c r="AP956" t="s">
        <v>78</v>
      </c>
      <c r="AQ956" t="s">
        <v>78</v>
      </c>
      <c r="AR956" t="s">
        <v>147</v>
      </c>
      <c r="AS956" t="s">
        <v>148</v>
      </c>
      <c r="AT956" t="s">
        <v>252</v>
      </c>
      <c r="AU956" t="s">
        <v>91</v>
      </c>
      <c r="AV956">
        <v>89198.87</v>
      </c>
      <c r="AW956">
        <v>0</v>
      </c>
      <c r="AX956">
        <v>83724.87</v>
      </c>
      <c r="AY956">
        <v>0</v>
      </c>
      <c r="AZ956">
        <v>0</v>
      </c>
      <c r="BA956">
        <v>5474</v>
      </c>
      <c r="BB956" t="s">
        <v>92</v>
      </c>
      <c r="BC956" s="1">
        <v>42837</v>
      </c>
      <c r="BD956" s="1">
        <v>42837</v>
      </c>
      <c r="BE956" t="s">
        <v>125</v>
      </c>
      <c r="BF956" t="s">
        <v>78</v>
      </c>
      <c r="BG956" t="s">
        <v>78</v>
      </c>
      <c r="BH956">
        <v>409600</v>
      </c>
      <c r="BI956">
        <v>0</v>
      </c>
      <c r="BJ956" t="s">
        <v>94</v>
      </c>
      <c r="BK956" t="s">
        <v>169</v>
      </c>
      <c r="BL956" t="s">
        <v>170</v>
      </c>
      <c r="BM956">
        <v>1</v>
      </c>
      <c r="BN956" t="s">
        <v>97</v>
      </c>
      <c r="BO956">
        <v>1</v>
      </c>
      <c r="BP956">
        <v>1</v>
      </c>
      <c r="BQ956">
        <v>19.95</v>
      </c>
      <c r="BR956">
        <v>19.95</v>
      </c>
      <c r="BS956" t="s">
        <v>98</v>
      </c>
      <c r="BT956">
        <v>0</v>
      </c>
      <c r="BU956">
        <v>0</v>
      </c>
      <c r="BV956">
        <v>0</v>
      </c>
      <c r="BW956">
        <v>9</v>
      </c>
      <c r="BX956">
        <v>9</v>
      </c>
      <c r="BY956">
        <v>10.95</v>
      </c>
      <c r="BZ956">
        <v>54.887218045112782</v>
      </c>
      <c r="CA956" t="s">
        <v>78</v>
      </c>
      <c r="CB956" t="s">
        <v>78</v>
      </c>
    </row>
    <row r="957" spans="1:80" x14ac:dyDescent="0.25">
      <c r="A957" t="s">
        <v>1456</v>
      </c>
      <c r="B957" t="s">
        <v>202</v>
      </c>
      <c r="C957">
        <f>YEAR(Table_cherry_TWO_View_VY_SOP_Detail[[#This Row],[Document_Date]])</f>
        <v>2017</v>
      </c>
      <c r="D957">
        <f>MONTH(Table_cherry_TWO_View_VY_SOP_Detail[[#This Row],[Document_Date]])</f>
        <v>4</v>
      </c>
      <c r="E957" t="str">
        <f>TEXT(Table_cherry_TWO_View_VY_SOP_Detail[[#This Row],[Document_Date]], "yyyy-MMM")</f>
        <v>2017-Apr</v>
      </c>
      <c r="F957" s="3">
        <f>WEEKDAY(Table_cherry_TWO_View_VY_SOP_Detail[[#This Row],[Document_Date]])</f>
        <v>4</v>
      </c>
      <c r="G957">
        <f>WEEKNUM(Table_cherry_TWO_View_VY_SOP_Detail[[#This Row],[Document_Date]])</f>
        <v>15</v>
      </c>
      <c r="H957">
        <f ca="1">_xlfn.DAYS(Table_cherry_TWO_View_VY_SOP_Detail[[#This Row],[Due_Date]], Table_cherry_TWO_View_VY_SOP_Detail[[#This Row],[Today]])</f>
        <v>1328</v>
      </c>
      <c r="I957" s="2">
        <f t="shared" ca="1" si="14"/>
        <v>41539</v>
      </c>
      <c r="J957" s="1">
        <v>42837</v>
      </c>
      <c r="K957" s="1">
        <v>1</v>
      </c>
      <c r="L957" s="1">
        <v>1</v>
      </c>
      <c r="M957" s="1">
        <v>42867</v>
      </c>
      <c r="N957">
        <v>329</v>
      </c>
      <c r="O957" t="s">
        <v>114</v>
      </c>
      <c r="P957" t="s">
        <v>248</v>
      </c>
      <c r="Q957" t="s">
        <v>249</v>
      </c>
      <c r="R957" t="s">
        <v>78</v>
      </c>
      <c r="S957" t="s">
        <v>1115</v>
      </c>
      <c r="T957" t="s">
        <v>80</v>
      </c>
      <c r="U957" t="s">
        <v>80</v>
      </c>
      <c r="V957" t="s">
        <v>104</v>
      </c>
      <c r="W957" t="s">
        <v>104</v>
      </c>
      <c r="X957" t="s">
        <v>105</v>
      </c>
      <c r="Y957" t="s">
        <v>105</v>
      </c>
      <c r="Z957" t="s">
        <v>83</v>
      </c>
      <c r="AA957" t="s">
        <v>84</v>
      </c>
      <c r="AB957" t="s">
        <v>84</v>
      </c>
      <c r="AC957" t="s">
        <v>85</v>
      </c>
      <c r="AD957" t="s">
        <v>86</v>
      </c>
      <c r="AE957" t="s">
        <v>249</v>
      </c>
      <c r="AF957" t="s">
        <v>251</v>
      </c>
      <c r="AG957" t="s">
        <v>78</v>
      </c>
      <c r="AH957" t="s">
        <v>78</v>
      </c>
      <c r="AI957" t="s">
        <v>147</v>
      </c>
      <c r="AJ957" t="s">
        <v>148</v>
      </c>
      <c r="AK957" t="s">
        <v>252</v>
      </c>
      <c r="AL957" t="s">
        <v>91</v>
      </c>
      <c r="AM957" t="s">
        <v>86</v>
      </c>
      <c r="AN957" t="s">
        <v>249</v>
      </c>
      <c r="AO957" t="s">
        <v>251</v>
      </c>
      <c r="AP957" t="s">
        <v>78</v>
      </c>
      <c r="AQ957" t="s">
        <v>78</v>
      </c>
      <c r="AR957" t="s">
        <v>147</v>
      </c>
      <c r="AS957" t="s">
        <v>148</v>
      </c>
      <c r="AT957" t="s">
        <v>252</v>
      </c>
      <c r="AU957" t="s">
        <v>91</v>
      </c>
      <c r="AV957">
        <v>89198.87</v>
      </c>
      <c r="AW957">
        <v>0</v>
      </c>
      <c r="AX957">
        <v>83724.87</v>
      </c>
      <c r="AY957">
        <v>0</v>
      </c>
      <c r="AZ957">
        <v>0</v>
      </c>
      <c r="BA957">
        <v>5474</v>
      </c>
      <c r="BB957" t="s">
        <v>92</v>
      </c>
      <c r="BC957" s="1">
        <v>42837</v>
      </c>
      <c r="BD957" s="1">
        <v>42837</v>
      </c>
      <c r="BE957" t="s">
        <v>125</v>
      </c>
      <c r="BF957" t="s">
        <v>78</v>
      </c>
      <c r="BG957" t="s">
        <v>78</v>
      </c>
      <c r="BH957">
        <v>425984</v>
      </c>
      <c r="BI957">
        <v>0</v>
      </c>
      <c r="BJ957" t="s">
        <v>94</v>
      </c>
      <c r="BK957" t="s">
        <v>1120</v>
      </c>
      <c r="BL957" t="s">
        <v>1121</v>
      </c>
      <c r="BM957">
        <v>6</v>
      </c>
      <c r="BN957" t="s">
        <v>97</v>
      </c>
      <c r="BO957">
        <v>1</v>
      </c>
      <c r="BP957">
        <v>6</v>
      </c>
      <c r="BQ957">
        <v>9.9499999999999993</v>
      </c>
      <c r="BR957">
        <v>59.7</v>
      </c>
      <c r="BS957" t="s">
        <v>98</v>
      </c>
      <c r="BT957">
        <v>0</v>
      </c>
      <c r="BU957">
        <v>0</v>
      </c>
      <c r="BV957">
        <v>0</v>
      </c>
      <c r="BW957">
        <v>1.2</v>
      </c>
      <c r="BX957">
        <v>7.2</v>
      </c>
      <c r="BY957">
        <v>52.5</v>
      </c>
      <c r="BZ957">
        <v>87.939698492462313</v>
      </c>
      <c r="CA957" t="s">
        <v>78</v>
      </c>
      <c r="CB957" t="s">
        <v>78</v>
      </c>
    </row>
    <row r="958" spans="1:80" x14ac:dyDescent="0.25">
      <c r="A958" t="s">
        <v>1456</v>
      </c>
      <c r="B958" t="s">
        <v>202</v>
      </c>
      <c r="C958">
        <f>YEAR(Table_cherry_TWO_View_VY_SOP_Detail[[#This Row],[Document_Date]])</f>
        <v>2017</v>
      </c>
      <c r="D958">
        <f>MONTH(Table_cherry_TWO_View_VY_SOP_Detail[[#This Row],[Document_Date]])</f>
        <v>4</v>
      </c>
      <c r="E958" t="str">
        <f>TEXT(Table_cherry_TWO_View_VY_SOP_Detail[[#This Row],[Document_Date]], "yyyy-MMM")</f>
        <v>2017-Apr</v>
      </c>
      <c r="F958" s="3">
        <f>WEEKDAY(Table_cherry_TWO_View_VY_SOP_Detail[[#This Row],[Document_Date]])</f>
        <v>4</v>
      </c>
      <c r="G958">
        <f>WEEKNUM(Table_cherry_TWO_View_VY_SOP_Detail[[#This Row],[Document_Date]])</f>
        <v>15</v>
      </c>
      <c r="H958">
        <f ca="1">_xlfn.DAYS(Table_cherry_TWO_View_VY_SOP_Detail[[#This Row],[Due_Date]], Table_cherry_TWO_View_VY_SOP_Detail[[#This Row],[Today]])</f>
        <v>1328</v>
      </c>
      <c r="I958" s="2">
        <f t="shared" ca="1" si="14"/>
        <v>41539</v>
      </c>
      <c r="J958" s="1">
        <v>42837</v>
      </c>
      <c r="K958" s="1">
        <v>1</v>
      </c>
      <c r="L958" s="1">
        <v>1</v>
      </c>
      <c r="M958" s="1">
        <v>42867</v>
      </c>
      <c r="N958">
        <v>329</v>
      </c>
      <c r="O958" t="s">
        <v>114</v>
      </c>
      <c r="P958" t="s">
        <v>248</v>
      </c>
      <c r="Q958" t="s">
        <v>249</v>
      </c>
      <c r="R958" t="s">
        <v>78</v>
      </c>
      <c r="S958" t="s">
        <v>1115</v>
      </c>
      <c r="T958" t="s">
        <v>80</v>
      </c>
      <c r="U958" t="s">
        <v>80</v>
      </c>
      <c r="V958" t="s">
        <v>104</v>
      </c>
      <c r="W958" t="s">
        <v>104</v>
      </c>
      <c r="X958" t="s">
        <v>105</v>
      </c>
      <c r="Y958" t="s">
        <v>105</v>
      </c>
      <c r="Z958" t="s">
        <v>83</v>
      </c>
      <c r="AA958" t="s">
        <v>84</v>
      </c>
      <c r="AB958" t="s">
        <v>84</v>
      </c>
      <c r="AC958" t="s">
        <v>85</v>
      </c>
      <c r="AD958" t="s">
        <v>86</v>
      </c>
      <c r="AE958" t="s">
        <v>249</v>
      </c>
      <c r="AF958" t="s">
        <v>251</v>
      </c>
      <c r="AG958" t="s">
        <v>78</v>
      </c>
      <c r="AH958" t="s">
        <v>78</v>
      </c>
      <c r="AI958" t="s">
        <v>147</v>
      </c>
      <c r="AJ958" t="s">
        <v>148</v>
      </c>
      <c r="AK958" t="s">
        <v>252</v>
      </c>
      <c r="AL958" t="s">
        <v>91</v>
      </c>
      <c r="AM958" t="s">
        <v>86</v>
      </c>
      <c r="AN958" t="s">
        <v>249</v>
      </c>
      <c r="AO958" t="s">
        <v>251</v>
      </c>
      <c r="AP958" t="s">
        <v>78</v>
      </c>
      <c r="AQ958" t="s">
        <v>78</v>
      </c>
      <c r="AR958" t="s">
        <v>147</v>
      </c>
      <c r="AS958" t="s">
        <v>148</v>
      </c>
      <c r="AT958" t="s">
        <v>252</v>
      </c>
      <c r="AU958" t="s">
        <v>91</v>
      </c>
      <c r="AV958">
        <v>89198.87</v>
      </c>
      <c r="AW958">
        <v>0</v>
      </c>
      <c r="AX958">
        <v>83724.87</v>
      </c>
      <c r="AY958">
        <v>0</v>
      </c>
      <c r="AZ958">
        <v>0</v>
      </c>
      <c r="BA958">
        <v>5474</v>
      </c>
      <c r="BB958" t="s">
        <v>92</v>
      </c>
      <c r="BC958" s="1">
        <v>42837</v>
      </c>
      <c r="BD958" s="1">
        <v>42837</v>
      </c>
      <c r="BE958" t="s">
        <v>125</v>
      </c>
      <c r="BF958" t="s">
        <v>78</v>
      </c>
      <c r="BG958" t="s">
        <v>78</v>
      </c>
      <c r="BH958">
        <v>442368</v>
      </c>
      <c r="BI958">
        <v>0</v>
      </c>
      <c r="BJ958" t="s">
        <v>94</v>
      </c>
      <c r="BK958" t="s">
        <v>171</v>
      </c>
      <c r="BL958" t="s">
        <v>172</v>
      </c>
      <c r="BM958">
        <v>1</v>
      </c>
      <c r="BN958" t="s">
        <v>97</v>
      </c>
      <c r="BO958">
        <v>1</v>
      </c>
      <c r="BP958">
        <v>1</v>
      </c>
      <c r="BQ958">
        <v>9.9499999999999993</v>
      </c>
      <c r="BR958">
        <v>9.9499999999999993</v>
      </c>
      <c r="BS958" t="s">
        <v>98</v>
      </c>
      <c r="BT958">
        <v>0</v>
      </c>
      <c r="BU958">
        <v>0</v>
      </c>
      <c r="BV958">
        <v>0</v>
      </c>
      <c r="BW958">
        <v>0.02</v>
      </c>
      <c r="BX958">
        <v>0.02</v>
      </c>
      <c r="BY958">
        <v>9.93</v>
      </c>
      <c r="BZ958">
        <v>99.798994974874375</v>
      </c>
      <c r="CA958" t="s">
        <v>78</v>
      </c>
      <c r="CB958" t="s">
        <v>78</v>
      </c>
    </row>
    <row r="959" spans="1:80" x14ac:dyDescent="0.25">
      <c r="A959" t="s">
        <v>1456</v>
      </c>
      <c r="B959" t="s">
        <v>202</v>
      </c>
      <c r="C959">
        <f>YEAR(Table_cherry_TWO_View_VY_SOP_Detail[[#This Row],[Document_Date]])</f>
        <v>2017</v>
      </c>
      <c r="D959">
        <f>MONTH(Table_cherry_TWO_View_VY_SOP_Detail[[#This Row],[Document_Date]])</f>
        <v>4</v>
      </c>
      <c r="E959" t="str">
        <f>TEXT(Table_cherry_TWO_View_VY_SOP_Detail[[#This Row],[Document_Date]], "yyyy-MMM")</f>
        <v>2017-Apr</v>
      </c>
      <c r="F959" s="3">
        <f>WEEKDAY(Table_cherry_TWO_View_VY_SOP_Detail[[#This Row],[Document_Date]])</f>
        <v>4</v>
      </c>
      <c r="G959">
        <f>WEEKNUM(Table_cherry_TWO_View_VY_SOP_Detail[[#This Row],[Document_Date]])</f>
        <v>15</v>
      </c>
      <c r="H959">
        <f ca="1">_xlfn.DAYS(Table_cherry_TWO_View_VY_SOP_Detail[[#This Row],[Due_Date]], Table_cherry_TWO_View_VY_SOP_Detail[[#This Row],[Today]])</f>
        <v>1328</v>
      </c>
      <c r="I959" s="2">
        <f t="shared" ca="1" si="14"/>
        <v>41539</v>
      </c>
      <c r="J959" s="1">
        <v>42837</v>
      </c>
      <c r="K959" s="1">
        <v>1</v>
      </c>
      <c r="L959" s="1">
        <v>1</v>
      </c>
      <c r="M959" s="1">
        <v>42867</v>
      </c>
      <c r="N959">
        <v>329</v>
      </c>
      <c r="O959" t="s">
        <v>114</v>
      </c>
      <c r="P959" t="s">
        <v>248</v>
      </c>
      <c r="Q959" t="s">
        <v>249</v>
      </c>
      <c r="R959" t="s">
        <v>78</v>
      </c>
      <c r="S959" t="s">
        <v>1115</v>
      </c>
      <c r="T959" t="s">
        <v>80</v>
      </c>
      <c r="U959" t="s">
        <v>80</v>
      </c>
      <c r="V959" t="s">
        <v>104</v>
      </c>
      <c r="W959" t="s">
        <v>104</v>
      </c>
      <c r="X959" t="s">
        <v>105</v>
      </c>
      <c r="Y959" t="s">
        <v>105</v>
      </c>
      <c r="Z959" t="s">
        <v>83</v>
      </c>
      <c r="AA959" t="s">
        <v>84</v>
      </c>
      <c r="AB959" t="s">
        <v>84</v>
      </c>
      <c r="AC959" t="s">
        <v>85</v>
      </c>
      <c r="AD959" t="s">
        <v>86</v>
      </c>
      <c r="AE959" t="s">
        <v>249</v>
      </c>
      <c r="AF959" t="s">
        <v>251</v>
      </c>
      <c r="AG959" t="s">
        <v>78</v>
      </c>
      <c r="AH959" t="s">
        <v>78</v>
      </c>
      <c r="AI959" t="s">
        <v>147</v>
      </c>
      <c r="AJ959" t="s">
        <v>148</v>
      </c>
      <c r="AK959" t="s">
        <v>252</v>
      </c>
      <c r="AL959" t="s">
        <v>91</v>
      </c>
      <c r="AM959" t="s">
        <v>86</v>
      </c>
      <c r="AN959" t="s">
        <v>249</v>
      </c>
      <c r="AO959" t="s">
        <v>251</v>
      </c>
      <c r="AP959" t="s">
        <v>78</v>
      </c>
      <c r="AQ959" t="s">
        <v>78</v>
      </c>
      <c r="AR959" t="s">
        <v>147</v>
      </c>
      <c r="AS959" t="s">
        <v>148</v>
      </c>
      <c r="AT959" t="s">
        <v>252</v>
      </c>
      <c r="AU959" t="s">
        <v>91</v>
      </c>
      <c r="AV959">
        <v>89198.87</v>
      </c>
      <c r="AW959">
        <v>0</v>
      </c>
      <c r="AX959">
        <v>83724.87</v>
      </c>
      <c r="AY959">
        <v>0</v>
      </c>
      <c r="AZ959">
        <v>0</v>
      </c>
      <c r="BA959">
        <v>5474</v>
      </c>
      <c r="BB959" t="s">
        <v>92</v>
      </c>
      <c r="BC959" s="1">
        <v>42837</v>
      </c>
      <c r="BD959" s="1">
        <v>42837</v>
      </c>
      <c r="BE959" t="s">
        <v>125</v>
      </c>
      <c r="BF959" t="s">
        <v>78</v>
      </c>
      <c r="BG959" t="s">
        <v>78</v>
      </c>
      <c r="BH959">
        <v>458752</v>
      </c>
      <c r="BI959">
        <v>0</v>
      </c>
      <c r="BJ959" t="s">
        <v>94</v>
      </c>
      <c r="BK959" t="s">
        <v>174</v>
      </c>
      <c r="BL959" t="s">
        <v>175</v>
      </c>
      <c r="BM959">
        <v>2</v>
      </c>
      <c r="BN959" t="s">
        <v>97</v>
      </c>
      <c r="BO959">
        <v>1</v>
      </c>
      <c r="BP959">
        <v>2</v>
      </c>
      <c r="BQ959">
        <v>9.9499999999999993</v>
      </c>
      <c r="BR959">
        <v>19.899999999999999</v>
      </c>
      <c r="BS959" t="s">
        <v>98</v>
      </c>
      <c r="BT959">
        <v>0</v>
      </c>
      <c r="BU959">
        <v>0</v>
      </c>
      <c r="BV959">
        <v>0</v>
      </c>
      <c r="BW959">
        <v>1.5</v>
      </c>
      <c r="BX959">
        <v>3</v>
      </c>
      <c r="BY959">
        <v>16.899999999999999</v>
      </c>
      <c r="BZ959">
        <v>84.924623115577887</v>
      </c>
      <c r="CA959" t="s">
        <v>78</v>
      </c>
      <c r="CB959" t="s">
        <v>78</v>
      </c>
    </row>
    <row r="960" spans="1:80" x14ac:dyDescent="0.25">
      <c r="A960" t="s">
        <v>1456</v>
      </c>
      <c r="B960" t="s">
        <v>202</v>
      </c>
      <c r="C960">
        <f>YEAR(Table_cherry_TWO_View_VY_SOP_Detail[[#This Row],[Document_Date]])</f>
        <v>2017</v>
      </c>
      <c r="D960">
        <f>MONTH(Table_cherry_TWO_View_VY_SOP_Detail[[#This Row],[Document_Date]])</f>
        <v>4</v>
      </c>
      <c r="E960" t="str">
        <f>TEXT(Table_cherry_TWO_View_VY_SOP_Detail[[#This Row],[Document_Date]], "yyyy-MMM")</f>
        <v>2017-Apr</v>
      </c>
      <c r="F960" s="3">
        <f>WEEKDAY(Table_cherry_TWO_View_VY_SOP_Detail[[#This Row],[Document_Date]])</f>
        <v>4</v>
      </c>
      <c r="G960">
        <f>WEEKNUM(Table_cherry_TWO_View_VY_SOP_Detail[[#This Row],[Document_Date]])</f>
        <v>15</v>
      </c>
      <c r="H960">
        <f ca="1">_xlfn.DAYS(Table_cherry_TWO_View_VY_SOP_Detail[[#This Row],[Due_Date]], Table_cherry_TWO_View_VY_SOP_Detail[[#This Row],[Today]])</f>
        <v>1328</v>
      </c>
      <c r="I960" s="2">
        <f t="shared" ca="1" si="14"/>
        <v>41539</v>
      </c>
      <c r="J960" s="1">
        <v>42837</v>
      </c>
      <c r="K960" s="1">
        <v>1</v>
      </c>
      <c r="L960" s="1">
        <v>1</v>
      </c>
      <c r="M960" s="1">
        <v>42867</v>
      </c>
      <c r="N960">
        <v>329</v>
      </c>
      <c r="O960" t="s">
        <v>114</v>
      </c>
      <c r="P960" t="s">
        <v>248</v>
      </c>
      <c r="Q960" t="s">
        <v>249</v>
      </c>
      <c r="R960" t="s">
        <v>78</v>
      </c>
      <c r="S960" t="s">
        <v>1115</v>
      </c>
      <c r="T960" t="s">
        <v>80</v>
      </c>
      <c r="U960" t="s">
        <v>80</v>
      </c>
      <c r="V960" t="s">
        <v>104</v>
      </c>
      <c r="W960" t="s">
        <v>104</v>
      </c>
      <c r="X960" t="s">
        <v>105</v>
      </c>
      <c r="Y960" t="s">
        <v>105</v>
      </c>
      <c r="Z960" t="s">
        <v>83</v>
      </c>
      <c r="AA960" t="s">
        <v>84</v>
      </c>
      <c r="AB960" t="s">
        <v>84</v>
      </c>
      <c r="AC960" t="s">
        <v>85</v>
      </c>
      <c r="AD960" t="s">
        <v>86</v>
      </c>
      <c r="AE960" t="s">
        <v>249</v>
      </c>
      <c r="AF960" t="s">
        <v>251</v>
      </c>
      <c r="AG960" t="s">
        <v>78</v>
      </c>
      <c r="AH960" t="s">
        <v>78</v>
      </c>
      <c r="AI960" t="s">
        <v>147</v>
      </c>
      <c r="AJ960" t="s">
        <v>148</v>
      </c>
      <c r="AK960" t="s">
        <v>252</v>
      </c>
      <c r="AL960" t="s">
        <v>91</v>
      </c>
      <c r="AM960" t="s">
        <v>86</v>
      </c>
      <c r="AN960" t="s">
        <v>249</v>
      </c>
      <c r="AO960" t="s">
        <v>251</v>
      </c>
      <c r="AP960" t="s">
        <v>78</v>
      </c>
      <c r="AQ960" t="s">
        <v>78</v>
      </c>
      <c r="AR960" t="s">
        <v>147</v>
      </c>
      <c r="AS960" t="s">
        <v>148</v>
      </c>
      <c r="AT960" t="s">
        <v>252</v>
      </c>
      <c r="AU960" t="s">
        <v>91</v>
      </c>
      <c r="AV960">
        <v>89198.87</v>
      </c>
      <c r="AW960">
        <v>0</v>
      </c>
      <c r="AX960">
        <v>83724.87</v>
      </c>
      <c r="AY960">
        <v>0</v>
      </c>
      <c r="AZ960">
        <v>0</v>
      </c>
      <c r="BA960">
        <v>5474</v>
      </c>
      <c r="BB960" t="s">
        <v>92</v>
      </c>
      <c r="BC960" s="1">
        <v>42837</v>
      </c>
      <c r="BD960" s="1">
        <v>42837</v>
      </c>
      <c r="BE960" t="s">
        <v>125</v>
      </c>
      <c r="BF960" t="s">
        <v>78</v>
      </c>
      <c r="BG960" t="s">
        <v>78</v>
      </c>
      <c r="BH960">
        <v>475136</v>
      </c>
      <c r="BI960">
        <v>0</v>
      </c>
      <c r="BJ960" t="s">
        <v>94</v>
      </c>
      <c r="BK960" t="s">
        <v>191</v>
      </c>
      <c r="BL960" t="s">
        <v>192</v>
      </c>
      <c r="BM960">
        <v>1</v>
      </c>
      <c r="BN960" t="s">
        <v>97</v>
      </c>
      <c r="BO960">
        <v>1</v>
      </c>
      <c r="BP960">
        <v>1</v>
      </c>
      <c r="BQ960">
        <v>29.95</v>
      </c>
      <c r="BR960">
        <v>29.95</v>
      </c>
      <c r="BS960" t="s">
        <v>98</v>
      </c>
      <c r="BT960">
        <v>0</v>
      </c>
      <c r="BU960">
        <v>0</v>
      </c>
      <c r="BV960">
        <v>0</v>
      </c>
      <c r="BW960">
        <v>15.5</v>
      </c>
      <c r="BX960">
        <v>15.5</v>
      </c>
      <c r="BY960">
        <v>14.45</v>
      </c>
      <c r="BZ960">
        <v>48.247078464106842</v>
      </c>
      <c r="CA960" t="s">
        <v>78</v>
      </c>
      <c r="CB960" t="s">
        <v>78</v>
      </c>
    </row>
    <row r="961" spans="1:80" x14ac:dyDescent="0.25">
      <c r="A961" t="s">
        <v>1456</v>
      </c>
      <c r="B961" t="s">
        <v>202</v>
      </c>
      <c r="C961">
        <f>YEAR(Table_cherry_TWO_View_VY_SOP_Detail[[#This Row],[Document_Date]])</f>
        <v>2017</v>
      </c>
      <c r="D961">
        <f>MONTH(Table_cherry_TWO_View_VY_SOP_Detail[[#This Row],[Document_Date]])</f>
        <v>4</v>
      </c>
      <c r="E961" t="str">
        <f>TEXT(Table_cherry_TWO_View_VY_SOP_Detail[[#This Row],[Document_Date]], "yyyy-MMM")</f>
        <v>2017-Apr</v>
      </c>
      <c r="F961" s="3">
        <f>WEEKDAY(Table_cherry_TWO_View_VY_SOP_Detail[[#This Row],[Document_Date]])</f>
        <v>4</v>
      </c>
      <c r="G961">
        <f>WEEKNUM(Table_cherry_TWO_View_VY_SOP_Detail[[#This Row],[Document_Date]])</f>
        <v>15</v>
      </c>
      <c r="H961">
        <f ca="1">_xlfn.DAYS(Table_cherry_TWO_View_VY_SOP_Detail[[#This Row],[Due_Date]], Table_cherry_TWO_View_VY_SOP_Detail[[#This Row],[Today]])</f>
        <v>1328</v>
      </c>
      <c r="I961" s="2">
        <f t="shared" ca="1" si="14"/>
        <v>41539</v>
      </c>
      <c r="J961" s="1">
        <v>42837</v>
      </c>
      <c r="K961" s="1">
        <v>1</v>
      </c>
      <c r="L961" s="1">
        <v>1</v>
      </c>
      <c r="M961" s="1">
        <v>42867</v>
      </c>
      <c r="N961">
        <v>329</v>
      </c>
      <c r="O961" t="s">
        <v>114</v>
      </c>
      <c r="P961" t="s">
        <v>248</v>
      </c>
      <c r="Q961" t="s">
        <v>249</v>
      </c>
      <c r="R961" t="s">
        <v>78</v>
      </c>
      <c r="S961" t="s">
        <v>1115</v>
      </c>
      <c r="T961" t="s">
        <v>80</v>
      </c>
      <c r="U961" t="s">
        <v>80</v>
      </c>
      <c r="V961" t="s">
        <v>104</v>
      </c>
      <c r="W961" t="s">
        <v>104</v>
      </c>
      <c r="X961" t="s">
        <v>105</v>
      </c>
      <c r="Y961" t="s">
        <v>105</v>
      </c>
      <c r="Z961" t="s">
        <v>83</v>
      </c>
      <c r="AA961" t="s">
        <v>84</v>
      </c>
      <c r="AB961" t="s">
        <v>84</v>
      </c>
      <c r="AC961" t="s">
        <v>85</v>
      </c>
      <c r="AD961" t="s">
        <v>86</v>
      </c>
      <c r="AE961" t="s">
        <v>249</v>
      </c>
      <c r="AF961" t="s">
        <v>251</v>
      </c>
      <c r="AG961" t="s">
        <v>78</v>
      </c>
      <c r="AH961" t="s">
        <v>78</v>
      </c>
      <c r="AI961" t="s">
        <v>147</v>
      </c>
      <c r="AJ961" t="s">
        <v>148</v>
      </c>
      <c r="AK961" t="s">
        <v>252</v>
      </c>
      <c r="AL961" t="s">
        <v>91</v>
      </c>
      <c r="AM961" t="s">
        <v>86</v>
      </c>
      <c r="AN961" t="s">
        <v>249</v>
      </c>
      <c r="AO961" t="s">
        <v>251</v>
      </c>
      <c r="AP961" t="s">
        <v>78</v>
      </c>
      <c r="AQ961" t="s">
        <v>78</v>
      </c>
      <c r="AR961" t="s">
        <v>147</v>
      </c>
      <c r="AS961" t="s">
        <v>148</v>
      </c>
      <c r="AT961" t="s">
        <v>252</v>
      </c>
      <c r="AU961" t="s">
        <v>91</v>
      </c>
      <c r="AV961">
        <v>89198.87</v>
      </c>
      <c r="AW961">
        <v>0</v>
      </c>
      <c r="AX961">
        <v>83724.87</v>
      </c>
      <c r="AY961">
        <v>0</v>
      </c>
      <c r="AZ961">
        <v>0</v>
      </c>
      <c r="BA961">
        <v>5474</v>
      </c>
      <c r="BB961" t="s">
        <v>92</v>
      </c>
      <c r="BC961" s="1">
        <v>42837</v>
      </c>
      <c r="BD961" s="1">
        <v>42837</v>
      </c>
      <c r="BE961" t="s">
        <v>125</v>
      </c>
      <c r="BF961" t="s">
        <v>78</v>
      </c>
      <c r="BG961" t="s">
        <v>78</v>
      </c>
      <c r="BH961">
        <v>491520</v>
      </c>
      <c r="BI961">
        <v>0</v>
      </c>
      <c r="BJ961" t="s">
        <v>94</v>
      </c>
      <c r="BK961" t="s">
        <v>179</v>
      </c>
      <c r="BL961" t="s">
        <v>180</v>
      </c>
      <c r="BM961">
        <v>3</v>
      </c>
      <c r="BN961" t="s">
        <v>97</v>
      </c>
      <c r="BO961">
        <v>1</v>
      </c>
      <c r="BP961">
        <v>3</v>
      </c>
      <c r="BQ961">
        <v>9.9499999999999993</v>
      </c>
      <c r="BR961">
        <v>29.85</v>
      </c>
      <c r="BS961" t="s">
        <v>98</v>
      </c>
      <c r="BT961">
        <v>0</v>
      </c>
      <c r="BU961">
        <v>0</v>
      </c>
      <c r="BV961">
        <v>0</v>
      </c>
      <c r="BW961">
        <v>0.67</v>
      </c>
      <c r="BX961">
        <v>2.0099999999999998</v>
      </c>
      <c r="BY961">
        <v>27.84</v>
      </c>
      <c r="BZ961">
        <v>93.266331658291463</v>
      </c>
      <c r="CA961" t="s">
        <v>78</v>
      </c>
      <c r="CB961" t="s">
        <v>78</v>
      </c>
    </row>
    <row r="962" spans="1:80" x14ac:dyDescent="0.25">
      <c r="A962" t="s">
        <v>1456</v>
      </c>
      <c r="B962" t="s">
        <v>202</v>
      </c>
      <c r="C962">
        <f>YEAR(Table_cherry_TWO_View_VY_SOP_Detail[[#This Row],[Document_Date]])</f>
        <v>2017</v>
      </c>
      <c r="D962">
        <f>MONTH(Table_cherry_TWO_View_VY_SOP_Detail[[#This Row],[Document_Date]])</f>
        <v>4</v>
      </c>
      <c r="E962" t="str">
        <f>TEXT(Table_cherry_TWO_View_VY_SOP_Detail[[#This Row],[Document_Date]], "yyyy-MMM")</f>
        <v>2017-Apr</v>
      </c>
      <c r="F962" s="3">
        <f>WEEKDAY(Table_cherry_TWO_View_VY_SOP_Detail[[#This Row],[Document_Date]])</f>
        <v>4</v>
      </c>
      <c r="G962">
        <f>WEEKNUM(Table_cherry_TWO_View_VY_SOP_Detail[[#This Row],[Document_Date]])</f>
        <v>15</v>
      </c>
      <c r="H962">
        <f ca="1">_xlfn.DAYS(Table_cherry_TWO_View_VY_SOP_Detail[[#This Row],[Due_Date]], Table_cherry_TWO_View_VY_SOP_Detail[[#This Row],[Today]])</f>
        <v>1328</v>
      </c>
      <c r="I962" s="2">
        <f t="shared" ref="I962:I974" ca="1" si="15">TODAY()</f>
        <v>41539</v>
      </c>
      <c r="J962" s="1">
        <v>42837</v>
      </c>
      <c r="K962" s="1">
        <v>1</v>
      </c>
      <c r="L962" s="1">
        <v>1</v>
      </c>
      <c r="M962" s="1">
        <v>42867</v>
      </c>
      <c r="N962">
        <v>329</v>
      </c>
      <c r="O962" t="s">
        <v>114</v>
      </c>
      <c r="P962" t="s">
        <v>248</v>
      </c>
      <c r="Q962" t="s">
        <v>249</v>
      </c>
      <c r="R962" t="s">
        <v>78</v>
      </c>
      <c r="S962" t="s">
        <v>1115</v>
      </c>
      <c r="T962" t="s">
        <v>80</v>
      </c>
      <c r="U962" t="s">
        <v>80</v>
      </c>
      <c r="V962" t="s">
        <v>104</v>
      </c>
      <c r="W962" t="s">
        <v>104</v>
      </c>
      <c r="X962" t="s">
        <v>105</v>
      </c>
      <c r="Y962" t="s">
        <v>105</v>
      </c>
      <c r="Z962" t="s">
        <v>83</v>
      </c>
      <c r="AA962" t="s">
        <v>84</v>
      </c>
      <c r="AB962" t="s">
        <v>84</v>
      </c>
      <c r="AC962" t="s">
        <v>85</v>
      </c>
      <c r="AD962" t="s">
        <v>86</v>
      </c>
      <c r="AE962" t="s">
        <v>249</v>
      </c>
      <c r="AF962" t="s">
        <v>251</v>
      </c>
      <c r="AG962" t="s">
        <v>78</v>
      </c>
      <c r="AH962" t="s">
        <v>78</v>
      </c>
      <c r="AI962" t="s">
        <v>147</v>
      </c>
      <c r="AJ962" t="s">
        <v>148</v>
      </c>
      <c r="AK962" t="s">
        <v>252</v>
      </c>
      <c r="AL962" t="s">
        <v>91</v>
      </c>
      <c r="AM962" t="s">
        <v>86</v>
      </c>
      <c r="AN962" t="s">
        <v>249</v>
      </c>
      <c r="AO962" t="s">
        <v>251</v>
      </c>
      <c r="AP962" t="s">
        <v>78</v>
      </c>
      <c r="AQ962" t="s">
        <v>78</v>
      </c>
      <c r="AR962" t="s">
        <v>147</v>
      </c>
      <c r="AS962" t="s">
        <v>148</v>
      </c>
      <c r="AT962" t="s">
        <v>252</v>
      </c>
      <c r="AU962" t="s">
        <v>91</v>
      </c>
      <c r="AV962">
        <v>89198.87</v>
      </c>
      <c r="AW962">
        <v>0</v>
      </c>
      <c r="AX962">
        <v>83724.87</v>
      </c>
      <c r="AY962">
        <v>0</v>
      </c>
      <c r="AZ962">
        <v>0</v>
      </c>
      <c r="BA962">
        <v>5474</v>
      </c>
      <c r="BB962" t="s">
        <v>92</v>
      </c>
      <c r="BC962" s="1">
        <v>42837</v>
      </c>
      <c r="BD962" s="1">
        <v>42837</v>
      </c>
      <c r="BE962" t="s">
        <v>125</v>
      </c>
      <c r="BF962" t="s">
        <v>78</v>
      </c>
      <c r="BG962" t="s">
        <v>78</v>
      </c>
      <c r="BH962">
        <v>507904</v>
      </c>
      <c r="BI962">
        <v>0</v>
      </c>
      <c r="BJ962" t="s">
        <v>94</v>
      </c>
      <c r="BK962" t="s">
        <v>848</v>
      </c>
      <c r="BL962" t="s">
        <v>849</v>
      </c>
      <c r="BM962">
        <v>1</v>
      </c>
      <c r="BN962" t="s">
        <v>97</v>
      </c>
      <c r="BO962">
        <v>1</v>
      </c>
      <c r="BP962">
        <v>1</v>
      </c>
      <c r="BQ962">
        <v>1799.95</v>
      </c>
      <c r="BR962">
        <v>1799.95</v>
      </c>
      <c r="BS962" t="s">
        <v>98</v>
      </c>
      <c r="BT962">
        <v>0</v>
      </c>
      <c r="BU962">
        <v>0</v>
      </c>
      <c r="BV962">
        <v>0</v>
      </c>
      <c r="BW962">
        <v>899</v>
      </c>
      <c r="BX962">
        <v>899</v>
      </c>
      <c r="BY962">
        <v>900.95</v>
      </c>
      <c r="BZ962">
        <v>50.054168171338091</v>
      </c>
      <c r="CA962" t="s">
        <v>99</v>
      </c>
      <c r="CB962" t="s">
        <v>78</v>
      </c>
    </row>
    <row r="963" spans="1:80" x14ac:dyDescent="0.25">
      <c r="A963" t="s">
        <v>1456</v>
      </c>
      <c r="B963" t="s">
        <v>202</v>
      </c>
      <c r="C963">
        <f>YEAR(Table_cherry_TWO_View_VY_SOP_Detail[[#This Row],[Document_Date]])</f>
        <v>2017</v>
      </c>
      <c r="D963">
        <f>MONTH(Table_cherry_TWO_View_VY_SOP_Detail[[#This Row],[Document_Date]])</f>
        <v>4</v>
      </c>
      <c r="E963" t="str">
        <f>TEXT(Table_cherry_TWO_View_VY_SOP_Detail[[#This Row],[Document_Date]], "yyyy-MMM")</f>
        <v>2017-Apr</v>
      </c>
      <c r="F963" s="3">
        <f>WEEKDAY(Table_cherry_TWO_View_VY_SOP_Detail[[#This Row],[Document_Date]])</f>
        <v>4</v>
      </c>
      <c r="G963">
        <f>WEEKNUM(Table_cherry_TWO_View_VY_SOP_Detail[[#This Row],[Document_Date]])</f>
        <v>15</v>
      </c>
      <c r="H963">
        <f ca="1">_xlfn.DAYS(Table_cherry_TWO_View_VY_SOP_Detail[[#This Row],[Due_Date]], Table_cherry_TWO_View_VY_SOP_Detail[[#This Row],[Today]])</f>
        <v>1328</v>
      </c>
      <c r="I963" s="2">
        <f t="shared" ca="1" si="15"/>
        <v>41539</v>
      </c>
      <c r="J963" s="1">
        <v>42837</v>
      </c>
      <c r="K963" s="1">
        <v>1</v>
      </c>
      <c r="L963" s="1">
        <v>1</v>
      </c>
      <c r="M963" s="1">
        <v>42867</v>
      </c>
      <c r="N963">
        <v>329</v>
      </c>
      <c r="O963" t="s">
        <v>114</v>
      </c>
      <c r="P963" t="s">
        <v>248</v>
      </c>
      <c r="Q963" t="s">
        <v>249</v>
      </c>
      <c r="R963" t="s">
        <v>78</v>
      </c>
      <c r="S963" t="s">
        <v>1115</v>
      </c>
      <c r="T963" t="s">
        <v>80</v>
      </c>
      <c r="U963" t="s">
        <v>80</v>
      </c>
      <c r="V963" t="s">
        <v>104</v>
      </c>
      <c r="W963" t="s">
        <v>104</v>
      </c>
      <c r="X963" t="s">
        <v>105</v>
      </c>
      <c r="Y963" t="s">
        <v>105</v>
      </c>
      <c r="Z963" t="s">
        <v>83</v>
      </c>
      <c r="AA963" t="s">
        <v>84</v>
      </c>
      <c r="AB963" t="s">
        <v>84</v>
      </c>
      <c r="AC963" t="s">
        <v>85</v>
      </c>
      <c r="AD963" t="s">
        <v>86</v>
      </c>
      <c r="AE963" t="s">
        <v>249</v>
      </c>
      <c r="AF963" t="s">
        <v>251</v>
      </c>
      <c r="AG963" t="s">
        <v>78</v>
      </c>
      <c r="AH963" t="s">
        <v>78</v>
      </c>
      <c r="AI963" t="s">
        <v>147</v>
      </c>
      <c r="AJ963" t="s">
        <v>148</v>
      </c>
      <c r="AK963" t="s">
        <v>252</v>
      </c>
      <c r="AL963" t="s">
        <v>91</v>
      </c>
      <c r="AM963" t="s">
        <v>86</v>
      </c>
      <c r="AN963" t="s">
        <v>249</v>
      </c>
      <c r="AO963" t="s">
        <v>251</v>
      </c>
      <c r="AP963" t="s">
        <v>78</v>
      </c>
      <c r="AQ963" t="s">
        <v>78</v>
      </c>
      <c r="AR963" t="s">
        <v>147</v>
      </c>
      <c r="AS963" t="s">
        <v>148</v>
      </c>
      <c r="AT963" t="s">
        <v>252</v>
      </c>
      <c r="AU963" t="s">
        <v>91</v>
      </c>
      <c r="AV963">
        <v>89198.87</v>
      </c>
      <c r="AW963">
        <v>0</v>
      </c>
      <c r="AX963">
        <v>83724.87</v>
      </c>
      <c r="AY963">
        <v>0</v>
      </c>
      <c r="AZ963">
        <v>0</v>
      </c>
      <c r="BA963">
        <v>5474</v>
      </c>
      <c r="BB963" t="s">
        <v>92</v>
      </c>
      <c r="BC963" s="1">
        <v>42837</v>
      </c>
      <c r="BD963" s="1">
        <v>42837</v>
      </c>
      <c r="BE963" t="s">
        <v>125</v>
      </c>
      <c r="BF963" t="s">
        <v>78</v>
      </c>
      <c r="BG963" t="s">
        <v>78</v>
      </c>
      <c r="BH963">
        <v>524288</v>
      </c>
      <c r="BI963">
        <v>0</v>
      </c>
      <c r="BJ963" t="s">
        <v>94</v>
      </c>
      <c r="BK963" t="s">
        <v>183</v>
      </c>
      <c r="BL963" t="s">
        <v>184</v>
      </c>
      <c r="BM963">
        <v>2</v>
      </c>
      <c r="BN963" t="s">
        <v>97</v>
      </c>
      <c r="BO963">
        <v>1</v>
      </c>
      <c r="BP963">
        <v>2</v>
      </c>
      <c r="BQ963">
        <v>9.9499999999999993</v>
      </c>
      <c r="BR963">
        <v>19.899999999999999</v>
      </c>
      <c r="BS963" t="s">
        <v>98</v>
      </c>
      <c r="BT963">
        <v>0</v>
      </c>
      <c r="BU963">
        <v>0</v>
      </c>
      <c r="BV963">
        <v>0</v>
      </c>
      <c r="BW963">
        <v>0.01</v>
      </c>
      <c r="BX963">
        <v>0.02</v>
      </c>
      <c r="BY963">
        <v>19.88</v>
      </c>
      <c r="BZ963">
        <v>99.899497487437188</v>
      </c>
      <c r="CA963" t="s">
        <v>78</v>
      </c>
      <c r="CB963" t="s">
        <v>78</v>
      </c>
    </row>
    <row r="964" spans="1:80" x14ac:dyDescent="0.25">
      <c r="A964" t="s">
        <v>1456</v>
      </c>
      <c r="B964" t="s">
        <v>202</v>
      </c>
      <c r="C964">
        <f>YEAR(Table_cherry_TWO_View_VY_SOP_Detail[[#This Row],[Document_Date]])</f>
        <v>2017</v>
      </c>
      <c r="D964">
        <f>MONTH(Table_cherry_TWO_View_VY_SOP_Detail[[#This Row],[Document_Date]])</f>
        <v>4</v>
      </c>
      <c r="E964" t="str">
        <f>TEXT(Table_cherry_TWO_View_VY_SOP_Detail[[#This Row],[Document_Date]], "yyyy-MMM")</f>
        <v>2017-Apr</v>
      </c>
      <c r="F964" s="3">
        <f>WEEKDAY(Table_cherry_TWO_View_VY_SOP_Detail[[#This Row],[Document_Date]])</f>
        <v>4</v>
      </c>
      <c r="G964">
        <f>WEEKNUM(Table_cherry_TWO_View_VY_SOP_Detail[[#This Row],[Document_Date]])</f>
        <v>15</v>
      </c>
      <c r="H964">
        <f ca="1">_xlfn.DAYS(Table_cherry_TWO_View_VY_SOP_Detail[[#This Row],[Due_Date]], Table_cherry_TWO_View_VY_SOP_Detail[[#This Row],[Today]])</f>
        <v>1328</v>
      </c>
      <c r="I964" s="2">
        <f t="shared" ca="1" si="15"/>
        <v>41539</v>
      </c>
      <c r="J964" s="1">
        <v>42837</v>
      </c>
      <c r="K964" s="1">
        <v>1</v>
      </c>
      <c r="L964" s="1">
        <v>1</v>
      </c>
      <c r="M964" s="1">
        <v>42867</v>
      </c>
      <c r="N964">
        <v>329</v>
      </c>
      <c r="O964" t="s">
        <v>114</v>
      </c>
      <c r="P964" t="s">
        <v>248</v>
      </c>
      <c r="Q964" t="s">
        <v>249</v>
      </c>
      <c r="R964" t="s">
        <v>78</v>
      </c>
      <c r="S964" t="s">
        <v>1115</v>
      </c>
      <c r="T964" t="s">
        <v>80</v>
      </c>
      <c r="U964" t="s">
        <v>80</v>
      </c>
      <c r="V964" t="s">
        <v>104</v>
      </c>
      <c r="W964" t="s">
        <v>104</v>
      </c>
      <c r="X964" t="s">
        <v>105</v>
      </c>
      <c r="Y964" t="s">
        <v>105</v>
      </c>
      <c r="Z964" t="s">
        <v>83</v>
      </c>
      <c r="AA964" t="s">
        <v>84</v>
      </c>
      <c r="AB964" t="s">
        <v>84</v>
      </c>
      <c r="AC964" t="s">
        <v>85</v>
      </c>
      <c r="AD964" t="s">
        <v>86</v>
      </c>
      <c r="AE964" t="s">
        <v>249</v>
      </c>
      <c r="AF964" t="s">
        <v>251</v>
      </c>
      <c r="AG964" t="s">
        <v>78</v>
      </c>
      <c r="AH964" t="s">
        <v>78</v>
      </c>
      <c r="AI964" t="s">
        <v>147</v>
      </c>
      <c r="AJ964" t="s">
        <v>148</v>
      </c>
      <c r="AK964" t="s">
        <v>252</v>
      </c>
      <c r="AL964" t="s">
        <v>91</v>
      </c>
      <c r="AM964" t="s">
        <v>86</v>
      </c>
      <c r="AN964" t="s">
        <v>249</v>
      </c>
      <c r="AO964" t="s">
        <v>251</v>
      </c>
      <c r="AP964" t="s">
        <v>78</v>
      </c>
      <c r="AQ964" t="s">
        <v>78</v>
      </c>
      <c r="AR964" t="s">
        <v>147</v>
      </c>
      <c r="AS964" t="s">
        <v>148</v>
      </c>
      <c r="AT964" t="s">
        <v>252</v>
      </c>
      <c r="AU964" t="s">
        <v>91</v>
      </c>
      <c r="AV964">
        <v>89198.87</v>
      </c>
      <c r="AW964">
        <v>0</v>
      </c>
      <c r="AX964">
        <v>83724.87</v>
      </c>
      <c r="AY964">
        <v>0</v>
      </c>
      <c r="AZ964">
        <v>0</v>
      </c>
      <c r="BA964">
        <v>5474</v>
      </c>
      <c r="BB964" t="s">
        <v>92</v>
      </c>
      <c r="BC964" s="1">
        <v>42837</v>
      </c>
      <c r="BD964" s="1">
        <v>42837</v>
      </c>
      <c r="BE964" t="s">
        <v>125</v>
      </c>
      <c r="BF964" t="s">
        <v>78</v>
      </c>
      <c r="BG964" t="s">
        <v>78</v>
      </c>
      <c r="BH964">
        <v>540672</v>
      </c>
      <c r="BI964">
        <v>0</v>
      </c>
      <c r="BJ964" t="s">
        <v>94</v>
      </c>
      <c r="BK964" t="s">
        <v>1461</v>
      </c>
      <c r="BL964" t="s">
        <v>1462</v>
      </c>
      <c r="BM964">
        <v>2</v>
      </c>
      <c r="BN964" t="s">
        <v>97</v>
      </c>
      <c r="BO964">
        <v>1</v>
      </c>
      <c r="BP964">
        <v>2</v>
      </c>
      <c r="BQ964">
        <v>29.95</v>
      </c>
      <c r="BR964">
        <v>59.9</v>
      </c>
      <c r="BS964" t="s">
        <v>98</v>
      </c>
      <c r="BT964">
        <v>0</v>
      </c>
      <c r="BU964">
        <v>0</v>
      </c>
      <c r="BV964">
        <v>0</v>
      </c>
      <c r="BW964">
        <v>18.440000000000001</v>
      </c>
      <c r="BX964">
        <v>36.880000000000003</v>
      </c>
      <c r="BY964">
        <v>23.02</v>
      </c>
      <c r="BZ964">
        <v>38.43071786310518</v>
      </c>
      <c r="CA964" t="s">
        <v>78</v>
      </c>
      <c r="CB964" t="s">
        <v>78</v>
      </c>
    </row>
    <row r="965" spans="1:80" x14ac:dyDescent="0.25">
      <c r="A965" t="s">
        <v>1456</v>
      </c>
      <c r="B965" t="s">
        <v>202</v>
      </c>
      <c r="C965">
        <f>YEAR(Table_cherry_TWO_View_VY_SOP_Detail[[#This Row],[Document_Date]])</f>
        <v>2017</v>
      </c>
      <c r="D965">
        <f>MONTH(Table_cherry_TWO_View_VY_SOP_Detail[[#This Row],[Document_Date]])</f>
        <v>4</v>
      </c>
      <c r="E965" t="str">
        <f>TEXT(Table_cherry_TWO_View_VY_SOP_Detail[[#This Row],[Document_Date]], "yyyy-MMM")</f>
        <v>2017-Apr</v>
      </c>
      <c r="F965" s="3">
        <f>WEEKDAY(Table_cherry_TWO_View_VY_SOP_Detail[[#This Row],[Document_Date]])</f>
        <v>4</v>
      </c>
      <c r="G965">
        <f>WEEKNUM(Table_cherry_TWO_View_VY_SOP_Detail[[#This Row],[Document_Date]])</f>
        <v>15</v>
      </c>
      <c r="H965">
        <f ca="1">_xlfn.DAYS(Table_cherry_TWO_View_VY_SOP_Detail[[#This Row],[Due_Date]], Table_cherry_TWO_View_VY_SOP_Detail[[#This Row],[Today]])</f>
        <v>1328</v>
      </c>
      <c r="I965" s="2">
        <f t="shared" ca="1" si="15"/>
        <v>41539</v>
      </c>
      <c r="J965" s="1">
        <v>42837</v>
      </c>
      <c r="K965" s="1">
        <v>1</v>
      </c>
      <c r="L965" s="1">
        <v>1</v>
      </c>
      <c r="M965" s="1">
        <v>42867</v>
      </c>
      <c r="N965">
        <v>329</v>
      </c>
      <c r="O965" t="s">
        <v>114</v>
      </c>
      <c r="P965" t="s">
        <v>248</v>
      </c>
      <c r="Q965" t="s">
        <v>249</v>
      </c>
      <c r="R965" t="s">
        <v>78</v>
      </c>
      <c r="S965" t="s">
        <v>1115</v>
      </c>
      <c r="T965" t="s">
        <v>80</v>
      </c>
      <c r="U965" t="s">
        <v>80</v>
      </c>
      <c r="V965" t="s">
        <v>104</v>
      </c>
      <c r="W965" t="s">
        <v>104</v>
      </c>
      <c r="X965" t="s">
        <v>105</v>
      </c>
      <c r="Y965" t="s">
        <v>105</v>
      </c>
      <c r="Z965" t="s">
        <v>83</v>
      </c>
      <c r="AA965" t="s">
        <v>84</v>
      </c>
      <c r="AB965" t="s">
        <v>84</v>
      </c>
      <c r="AC965" t="s">
        <v>85</v>
      </c>
      <c r="AD965" t="s">
        <v>86</v>
      </c>
      <c r="AE965" t="s">
        <v>249</v>
      </c>
      <c r="AF965" t="s">
        <v>251</v>
      </c>
      <c r="AG965" t="s">
        <v>78</v>
      </c>
      <c r="AH965" t="s">
        <v>78</v>
      </c>
      <c r="AI965" t="s">
        <v>147</v>
      </c>
      <c r="AJ965" t="s">
        <v>148</v>
      </c>
      <c r="AK965" t="s">
        <v>252</v>
      </c>
      <c r="AL965" t="s">
        <v>91</v>
      </c>
      <c r="AM965" t="s">
        <v>86</v>
      </c>
      <c r="AN965" t="s">
        <v>249</v>
      </c>
      <c r="AO965" t="s">
        <v>251</v>
      </c>
      <c r="AP965" t="s">
        <v>78</v>
      </c>
      <c r="AQ965" t="s">
        <v>78</v>
      </c>
      <c r="AR965" t="s">
        <v>147</v>
      </c>
      <c r="AS965" t="s">
        <v>148</v>
      </c>
      <c r="AT965" t="s">
        <v>252</v>
      </c>
      <c r="AU965" t="s">
        <v>91</v>
      </c>
      <c r="AV965">
        <v>89198.87</v>
      </c>
      <c r="AW965">
        <v>0</v>
      </c>
      <c r="AX965">
        <v>83724.87</v>
      </c>
      <c r="AY965">
        <v>0</v>
      </c>
      <c r="AZ965">
        <v>0</v>
      </c>
      <c r="BA965">
        <v>5474</v>
      </c>
      <c r="BB965" t="s">
        <v>92</v>
      </c>
      <c r="BC965" s="1">
        <v>42837</v>
      </c>
      <c r="BD965" s="1">
        <v>42837</v>
      </c>
      <c r="BE965" t="s">
        <v>125</v>
      </c>
      <c r="BF965" t="s">
        <v>78</v>
      </c>
      <c r="BG965" t="s">
        <v>78</v>
      </c>
      <c r="BH965">
        <v>557056</v>
      </c>
      <c r="BI965">
        <v>0</v>
      </c>
      <c r="BJ965" t="s">
        <v>94</v>
      </c>
      <c r="BK965" t="s">
        <v>730</v>
      </c>
      <c r="BL965" t="s">
        <v>731</v>
      </c>
      <c r="BM965">
        <v>1</v>
      </c>
      <c r="BN965" t="s">
        <v>97</v>
      </c>
      <c r="BO965">
        <v>1</v>
      </c>
      <c r="BP965">
        <v>1</v>
      </c>
      <c r="BQ965">
        <v>70009.95</v>
      </c>
      <c r="BR965">
        <v>70009.95</v>
      </c>
      <c r="BS965" t="s">
        <v>98</v>
      </c>
      <c r="BT965">
        <v>0</v>
      </c>
      <c r="BU965">
        <v>0</v>
      </c>
      <c r="BV965">
        <v>0</v>
      </c>
      <c r="BW965">
        <v>35000</v>
      </c>
      <c r="BX965">
        <v>35000</v>
      </c>
      <c r="BY965">
        <v>35009.949999999997</v>
      </c>
      <c r="BZ965">
        <v>50.007106132771128</v>
      </c>
      <c r="CA965" t="s">
        <v>99</v>
      </c>
      <c r="CB965" t="s">
        <v>78</v>
      </c>
    </row>
    <row r="966" spans="1:80" x14ac:dyDescent="0.25">
      <c r="A966" t="s">
        <v>1456</v>
      </c>
      <c r="B966" t="s">
        <v>202</v>
      </c>
      <c r="C966">
        <f>YEAR(Table_cherry_TWO_View_VY_SOP_Detail[[#This Row],[Document_Date]])</f>
        <v>2017</v>
      </c>
      <c r="D966">
        <f>MONTH(Table_cherry_TWO_View_VY_SOP_Detail[[#This Row],[Document_Date]])</f>
        <v>4</v>
      </c>
      <c r="E966" t="str">
        <f>TEXT(Table_cherry_TWO_View_VY_SOP_Detail[[#This Row],[Document_Date]], "yyyy-MMM")</f>
        <v>2017-Apr</v>
      </c>
      <c r="F966" s="3">
        <f>WEEKDAY(Table_cherry_TWO_View_VY_SOP_Detail[[#This Row],[Document_Date]])</f>
        <v>4</v>
      </c>
      <c r="G966">
        <f>WEEKNUM(Table_cherry_TWO_View_VY_SOP_Detail[[#This Row],[Document_Date]])</f>
        <v>15</v>
      </c>
      <c r="H966">
        <f ca="1">_xlfn.DAYS(Table_cherry_TWO_View_VY_SOP_Detail[[#This Row],[Due_Date]], Table_cherry_TWO_View_VY_SOP_Detail[[#This Row],[Today]])</f>
        <v>1328</v>
      </c>
      <c r="I966" s="2">
        <f t="shared" ca="1" si="15"/>
        <v>41539</v>
      </c>
      <c r="J966" s="1">
        <v>42837</v>
      </c>
      <c r="K966" s="1">
        <v>1</v>
      </c>
      <c r="L966" s="1">
        <v>1</v>
      </c>
      <c r="M966" s="1">
        <v>42867</v>
      </c>
      <c r="N966">
        <v>329</v>
      </c>
      <c r="O966" t="s">
        <v>114</v>
      </c>
      <c r="P966" t="s">
        <v>248</v>
      </c>
      <c r="Q966" t="s">
        <v>249</v>
      </c>
      <c r="R966" t="s">
        <v>78</v>
      </c>
      <c r="S966" t="s">
        <v>1115</v>
      </c>
      <c r="T966" t="s">
        <v>80</v>
      </c>
      <c r="U966" t="s">
        <v>80</v>
      </c>
      <c r="V966" t="s">
        <v>104</v>
      </c>
      <c r="W966" t="s">
        <v>104</v>
      </c>
      <c r="X966" t="s">
        <v>105</v>
      </c>
      <c r="Y966" t="s">
        <v>105</v>
      </c>
      <c r="Z966" t="s">
        <v>83</v>
      </c>
      <c r="AA966" t="s">
        <v>84</v>
      </c>
      <c r="AB966" t="s">
        <v>84</v>
      </c>
      <c r="AC966" t="s">
        <v>85</v>
      </c>
      <c r="AD966" t="s">
        <v>86</v>
      </c>
      <c r="AE966" t="s">
        <v>249</v>
      </c>
      <c r="AF966" t="s">
        <v>251</v>
      </c>
      <c r="AG966" t="s">
        <v>78</v>
      </c>
      <c r="AH966" t="s">
        <v>78</v>
      </c>
      <c r="AI966" t="s">
        <v>147</v>
      </c>
      <c r="AJ966" t="s">
        <v>148</v>
      </c>
      <c r="AK966" t="s">
        <v>252</v>
      </c>
      <c r="AL966" t="s">
        <v>91</v>
      </c>
      <c r="AM966" t="s">
        <v>86</v>
      </c>
      <c r="AN966" t="s">
        <v>249</v>
      </c>
      <c r="AO966" t="s">
        <v>251</v>
      </c>
      <c r="AP966" t="s">
        <v>78</v>
      </c>
      <c r="AQ966" t="s">
        <v>78</v>
      </c>
      <c r="AR966" t="s">
        <v>147</v>
      </c>
      <c r="AS966" t="s">
        <v>148</v>
      </c>
      <c r="AT966" t="s">
        <v>252</v>
      </c>
      <c r="AU966" t="s">
        <v>91</v>
      </c>
      <c r="AV966">
        <v>89198.87</v>
      </c>
      <c r="AW966">
        <v>0</v>
      </c>
      <c r="AX966">
        <v>83724.87</v>
      </c>
      <c r="AY966">
        <v>0</v>
      </c>
      <c r="AZ966">
        <v>0</v>
      </c>
      <c r="BA966">
        <v>5474</v>
      </c>
      <c r="BB966" t="s">
        <v>92</v>
      </c>
      <c r="BC966" s="1">
        <v>42837</v>
      </c>
      <c r="BD966" s="1">
        <v>42837</v>
      </c>
      <c r="BE966" t="s">
        <v>125</v>
      </c>
      <c r="BF966" t="s">
        <v>78</v>
      </c>
      <c r="BG966" t="s">
        <v>78</v>
      </c>
      <c r="BH966">
        <v>573440</v>
      </c>
      <c r="BI966">
        <v>0</v>
      </c>
      <c r="BJ966" t="s">
        <v>94</v>
      </c>
      <c r="BK966" t="s">
        <v>186</v>
      </c>
      <c r="BL966" t="s">
        <v>187</v>
      </c>
      <c r="BM966">
        <v>1</v>
      </c>
      <c r="BN966" t="s">
        <v>97</v>
      </c>
      <c r="BO966">
        <v>1</v>
      </c>
      <c r="BP966">
        <v>1</v>
      </c>
      <c r="BQ966">
        <v>5409.95</v>
      </c>
      <c r="BR966">
        <v>5409.95</v>
      </c>
      <c r="BS966" t="s">
        <v>98</v>
      </c>
      <c r="BT966">
        <v>0</v>
      </c>
      <c r="BU966">
        <v>0</v>
      </c>
      <c r="BV966">
        <v>0</v>
      </c>
      <c r="BW966">
        <v>2700</v>
      </c>
      <c r="BX966">
        <v>2700</v>
      </c>
      <c r="BY966">
        <v>2709.95</v>
      </c>
      <c r="BZ966">
        <v>50.0919601844749</v>
      </c>
      <c r="CA966" t="s">
        <v>99</v>
      </c>
      <c r="CB966" t="s">
        <v>78</v>
      </c>
    </row>
    <row r="967" spans="1:80" x14ac:dyDescent="0.25">
      <c r="A967" t="s">
        <v>1456</v>
      </c>
      <c r="B967" t="s">
        <v>202</v>
      </c>
      <c r="C967">
        <f>YEAR(Table_cherry_TWO_View_VY_SOP_Detail[[#This Row],[Document_Date]])</f>
        <v>2017</v>
      </c>
      <c r="D967">
        <f>MONTH(Table_cherry_TWO_View_VY_SOP_Detail[[#This Row],[Document_Date]])</f>
        <v>4</v>
      </c>
      <c r="E967" t="str">
        <f>TEXT(Table_cherry_TWO_View_VY_SOP_Detail[[#This Row],[Document_Date]], "yyyy-MMM")</f>
        <v>2017-Apr</v>
      </c>
      <c r="F967" s="3">
        <f>WEEKDAY(Table_cherry_TWO_View_VY_SOP_Detail[[#This Row],[Document_Date]])</f>
        <v>4</v>
      </c>
      <c r="G967">
        <f>WEEKNUM(Table_cherry_TWO_View_VY_SOP_Detail[[#This Row],[Document_Date]])</f>
        <v>15</v>
      </c>
      <c r="H967">
        <f ca="1">_xlfn.DAYS(Table_cherry_TWO_View_VY_SOP_Detail[[#This Row],[Due_Date]], Table_cherry_TWO_View_VY_SOP_Detail[[#This Row],[Today]])</f>
        <v>1328</v>
      </c>
      <c r="I967" s="2">
        <f t="shared" ca="1" si="15"/>
        <v>41539</v>
      </c>
      <c r="J967" s="1">
        <v>42837</v>
      </c>
      <c r="K967" s="1">
        <v>1</v>
      </c>
      <c r="L967" s="1">
        <v>1</v>
      </c>
      <c r="M967" s="1">
        <v>42867</v>
      </c>
      <c r="N967">
        <v>329</v>
      </c>
      <c r="O967" t="s">
        <v>114</v>
      </c>
      <c r="P967" t="s">
        <v>248</v>
      </c>
      <c r="Q967" t="s">
        <v>249</v>
      </c>
      <c r="R967" t="s">
        <v>78</v>
      </c>
      <c r="S967" t="s">
        <v>1115</v>
      </c>
      <c r="T967" t="s">
        <v>80</v>
      </c>
      <c r="U967" t="s">
        <v>80</v>
      </c>
      <c r="V967" t="s">
        <v>104</v>
      </c>
      <c r="W967" t="s">
        <v>104</v>
      </c>
      <c r="X967" t="s">
        <v>105</v>
      </c>
      <c r="Y967" t="s">
        <v>105</v>
      </c>
      <c r="Z967" t="s">
        <v>83</v>
      </c>
      <c r="AA967" t="s">
        <v>84</v>
      </c>
      <c r="AB967" t="s">
        <v>84</v>
      </c>
      <c r="AC967" t="s">
        <v>85</v>
      </c>
      <c r="AD967" t="s">
        <v>86</v>
      </c>
      <c r="AE967" t="s">
        <v>249</v>
      </c>
      <c r="AF967" t="s">
        <v>251</v>
      </c>
      <c r="AG967" t="s">
        <v>78</v>
      </c>
      <c r="AH967" t="s">
        <v>78</v>
      </c>
      <c r="AI967" t="s">
        <v>147</v>
      </c>
      <c r="AJ967" t="s">
        <v>148</v>
      </c>
      <c r="AK967" t="s">
        <v>252</v>
      </c>
      <c r="AL967" t="s">
        <v>91</v>
      </c>
      <c r="AM967" t="s">
        <v>86</v>
      </c>
      <c r="AN967" t="s">
        <v>249</v>
      </c>
      <c r="AO967" t="s">
        <v>251</v>
      </c>
      <c r="AP967" t="s">
        <v>78</v>
      </c>
      <c r="AQ967" t="s">
        <v>78</v>
      </c>
      <c r="AR967" t="s">
        <v>147</v>
      </c>
      <c r="AS967" t="s">
        <v>148</v>
      </c>
      <c r="AT967" t="s">
        <v>252</v>
      </c>
      <c r="AU967" t="s">
        <v>91</v>
      </c>
      <c r="AV967">
        <v>89198.87</v>
      </c>
      <c r="AW967">
        <v>0</v>
      </c>
      <c r="AX967">
        <v>83724.87</v>
      </c>
      <c r="AY967">
        <v>0</v>
      </c>
      <c r="AZ967">
        <v>0</v>
      </c>
      <c r="BA967">
        <v>5474</v>
      </c>
      <c r="BB967" t="s">
        <v>92</v>
      </c>
      <c r="BC967" s="1">
        <v>42837</v>
      </c>
      <c r="BD967" s="1">
        <v>42837</v>
      </c>
      <c r="BE967" t="s">
        <v>125</v>
      </c>
      <c r="BF967" t="s">
        <v>78</v>
      </c>
      <c r="BG967" t="s">
        <v>78</v>
      </c>
      <c r="BH967">
        <v>589824</v>
      </c>
      <c r="BI967">
        <v>0</v>
      </c>
      <c r="BJ967" t="s">
        <v>94</v>
      </c>
      <c r="BK967" t="s">
        <v>188</v>
      </c>
      <c r="BL967" t="s">
        <v>189</v>
      </c>
      <c r="BM967">
        <v>2</v>
      </c>
      <c r="BN967" t="s">
        <v>97</v>
      </c>
      <c r="BO967">
        <v>1</v>
      </c>
      <c r="BP967">
        <v>2</v>
      </c>
      <c r="BQ967">
        <v>19.95</v>
      </c>
      <c r="BR967">
        <v>39.9</v>
      </c>
      <c r="BS967" t="s">
        <v>98</v>
      </c>
      <c r="BT967">
        <v>0</v>
      </c>
      <c r="BU967">
        <v>0</v>
      </c>
      <c r="BV967">
        <v>0</v>
      </c>
      <c r="BW967">
        <v>13.5</v>
      </c>
      <c r="BX967">
        <v>27</v>
      </c>
      <c r="BY967">
        <v>12.9</v>
      </c>
      <c r="BZ967">
        <v>32.330827067669169</v>
      </c>
      <c r="CA967" t="s">
        <v>78</v>
      </c>
      <c r="CB967" t="s">
        <v>78</v>
      </c>
    </row>
    <row r="968" spans="1:80" x14ac:dyDescent="0.25">
      <c r="A968" t="s">
        <v>1456</v>
      </c>
      <c r="B968" t="s">
        <v>202</v>
      </c>
      <c r="C968">
        <f>YEAR(Table_cherry_TWO_View_VY_SOP_Detail[[#This Row],[Document_Date]])</f>
        <v>2017</v>
      </c>
      <c r="D968">
        <f>MONTH(Table_cherry_TWO_View_VY_SOP_Detail[[#This Row],[Document_Date]])</f>
        <v>4</v>
      </c>
      <c r="E968" t="str">
        <f>TEXT(Table_cherry_TWO_View_VY_SOP_Detail[[#This Row],[Document_Date]], "yyyy-MMM")</f>
        <v>2017-Apr</v>
      </c>
      <c r="F968" s="3">
        <f>WEEKDAY(Table_cherry_TWO_View_VY_SOP_Detail[[#This Row],[Document_Date]])</f>
        <v>4</v>
      </c>
      <c r="G968">
        <f>WEEKNUM(Table_cherry_TWO_View_VY_SOP_Detail[[#This Row],[Document_Date]])</f>
        <v>15</v>
      </c>
      <c r="H968">
        <f ca="1">_xlfn.DAYS(Table_cherry_TWO_View_VY_SOP_Detail[[#This Row],[Due_Date]], Table_cherry_TWO_View_VY_SOP_Detail[[#This Row],[Today]])</f>
        <v>1328</v>
      </c>
      <c r="I968" s="2">
        <f t="shared" ca="1" si="15"/>
        <v>41539</v>
      </c>
      <c r="J968" s="1">
        <v>42837</v>
      </c>
      <c r="K968" s="1">
        <v>1</v>
      </c>
      <c r="L968" s="1">
        <v>1</v>
      </c>
      <c r="M968" s="1">
        <v>42867</v>
      </c>
      <c r="N968">
        <v>329</v>
      </c>
      <c r="O968" t="s">
        <v>114</v>
      </c>
      <c r="P968" t="s">
        <v>248</v>
      </c>
      <c r="Q968" t="s">
        <v>249</v>
      </c>
      <c r="R968" t="s">
        <v>78</v>
      </c>
      <c r="S968" t="s">
        <v>1115</v>
      </c>
      <c r="T968" t="s">
        <v>80</v>
      </c>
      <c r="U968" t="s">
        <v>80</v>
      </c>
      <c r="V968" t="s">
        <v>104</v>
      </c>
      <c r="W968" t="s">
        <v>104</v>
      </c>
      <c r="X968" t="s">
        <v>105</v>
      </c>
      <c r="Y968" t="s">
        <v>105</v>
      </c>
      <c r="Z968" t="s">
        <v>83</v>
      </c>
      <c r="AA968" t="s">
        <v>84</v>
      </c>
      <c r="AB968" t="s">
        <v>84</v>
      </c>
      <c r="AC968" t="s">
        <v>85</v>
      </c>
      <c r="AD968" t="s">
        <v>86</v>
      </c>
      <c r="AE968" t="s">
        <v>249</v>
      </c>
      <c r="AF968" t="s">
        <v>251</v>
      </c>
      <c r="AG968" t="s">
        <v>78</v>
      </c>
      <c r="AH968" t="s">
        <v>78</v>
      </c>
      <c r="AI968" t="s">
        <v>147</v>
      </c>
      <c r="AJ968" t="s">
        <v>148</v>
      </c>
      <c r="AK968" t="s">
        <v>252</v>
      </c>
      <c r="AL968" t="s">
        <v>91</v>
      </c>
      <c r="AM968" t="s">
        <v>86</v>
      </c>
      <c r="AN968" t="s">
        <v>249</v>
      </c>
      <c r="AO968" t="s">
        <v>251</v>
      </c>
      <c r="AP968" t="s">
        <v>78</v>
      </c>
      <c r="AQ968" t="s">
        <v>78</v>
      </c>
      <c r="AR968" t="s">
        <v>147</v>
      </c>
      <c r="AS968" t="s">
        <v>148</v>
      </c>
      <c r="AT968" t="s">
        <v>252</v>
      </c>
      <c r="AU968" t="s">
        <v>91</v>
      </c>
      <c r="AV968">
        <v>89198.87</v>
      </c>
      <c r="AW968">
        <v>0</v>
      </c>
      <c r="AX968">
        <v>83724.87</v>
      </c>
      <c r="AY968">
        <v>0</v>
      </c>
      <c r="AZ968">
        <v>0</v>
      </c>
      <c r="BA968">
        <v>5474</v>
      </c>
      <c r="BB968" t="s">
        <v>92</v>
      </c>
      <c r="BC968" s="1">
        <v>42837</v>
      </c>
      <c r="BD968" s="1">
        <v>42837</v>
      </c>
      <c r="BE968" t="s">
        <v>125</v>
      </c>
      <c r="BF968" t="s">
        <v>78</v>
      </c>
      <c r="BG968" t="s">
        <v>78</v>
      </c>
      <c r="BH968">
        <v>606208</v>
      </c>
      <c r="BI968">
        <v>0</v>
      </c>
      <c r="BJ968" t="s">
        <v>94</v>
      </c>
      <c r="BK968" t="s">
        <v>1463</v>
      </c>
      <c r="BL968" t="s">
        <v>1464</v>
      </c>
      <c r="BM968">
        <v>2</v>
      </c>
      <c r="BN968" t="s">
        <v>97</v>
      </c>
      <c r="BO968">
        <v>1</v>
      </c>
      <c r="BP968">
        <v>2</v>
      </c>
      <c r="BQ968">
        <v>9.9499999999999993</v>
      </c>
      <c r="BR968">
        <v>19.899999999999999</v>
      </c>
      <c r="BS968" t="s">
        <v>98</v>
      </c>
      <c r="BT968">
        <v>0</v>
      </c>
      <c r="BU968">
        <v>0</v>
      </c>
      <c r="BV968">
        <v>0</v>
      </c>
      <c r="BW968">
        <v>3.88</v>
      </c>
      <c r="BX968">
        <v>7.76</v>
      </c>
      <c r="BY968">
        <v>12.14</v>
      </c>
      <c r="BZ968">
        <v>61.005025125628137</v>
      </c>
      <c r="CA968" t="s">
        <v>78</v>
      </c>
      <c r="CB968" t="s">
        <v>78</v>
      </c>
    </row>
    <row r="969" spans="1:80" x14ac:dyDescent="0.25">
      <c r="A969" t="s">
        <v>1456</v>
      </c>
      <c r="B969" t="s">
        <v>202</v>
      </c>
      <c r="C969">
        <f>YEAR(Table_cherry_TWO_View_VY_SOP_Detail[[#This Row],[Document_Date]])</f>
        <v>2017</v>
      </c>
      <c r="D969">
        <f>MONTH(Table_cherry_TWO_View_VY_SOP_Detail[[#This Row],[Document_Date]])</f>
        <v>4</v>
      </c>
      <c r="E969" t="str">
        <f>TEXT(Table_cherry_TWO_View_VY_SOP_Detail[[#This Row],[Document_Date]], "yyyy-MMM")</f>
        <v>2017-Apr</v>
      </c>
      <c r="F969" s="3">
        <f>WEEKDAY(Table_cherry_TWO_View_VY_SOP_Detail[[#This Row],[Document_Date]])</f>
        <v>4</v>
      </c>
      <c r="G969">
        <f>WEEKNUM(Table_cherry_TWO_View_VY_SOP_Detail[[#This Row],[Document_Date]])</f>
        <v>15</v>
      </c>
      <c r="H969">
        <f ca="1">_xlfn.DAYS(Table_cherry_TWO_View_VY_SOP_Detail[[#This Row],[Due_Date]], Table_cherry_TWO_View_VY_SOP_Detail[[#This Row],[Today]])</f>
        <v>1328</v>
      </c>
      <c r="I969" s="2">
        <f t="shared" ca="1" si="15"/>
        <v>41539</v>
      </c>
      <c r="J969" s="1">
        <v>42837</v>
      </c>
      <c r="K969" s="1">
        <v>1</v>
      </c>
      <c r="L969" s="1">
        <v>1</v>
      </c>
      <c r="M969" s="1">
        <v>42867</v>
      </c>
      <c r="N969">
        <v>329</v>
      </c>
      <c r="O969" t="s">
        <v>114</v>
      </c>
      <c r="P969" t="s">
        <v>248</v>
      </c>
      <c r="Q969" t="s">
        <v>249</v>
      </c>
      <c r="R969" t="s">
        <v>78</v>
      </c>
      <c r="S969" t="s">
        <v>1115</v>
      </c>
      <c r="T969" t="s">
        <v>80</v>
      </c>
      <c r="U969" t="s">
        <v>80</v>
      </c>
      <c r="V969" t="s">
        <v>104</v>
      </c>
      <c r="W969" t="s">
        <v>104</v>
      </c>
      <c r="X969" t="s">
        <v>105</v>
      </c>
      <c r="Y969" t="s">
        <v>105</v>
      </c>
      <c r="Z969" t="s">
        <v>83</v>
      </c>
      <c r="AA969" t="s">
        <v>84</v>
      </c>
      <c r="AB969" t="s">
        <v>84</v>
      </c>
      <c r="AC969" t="s">
        <v>85</v>
      </c>
      <c r="AD969" t="s">
        <v>86</v>
      </c>
      <c r="AE969" t="s">
        <v>249</v>
      </c>
      <c r="AF969" t="s">
        <v>251</v>
      </c>
      <c r="AG969" t="s">
        <v>78</v>
      </c>
      <c r="AH969" t="s">
        <v>78</v>
      </c>
      <c r="AI969" t="s">
        <v>147</v>
      </c>
      <c r="AJ969" t="s">
        <v>148</v>
      </c>
      <c r="AK969" t="s">
        <v>252</v>
      </c>
      <c r="AL969" t="s">
        <v>91</v>
      </c>
      <c r="AM969" t="s">
        <v>86</v>
      </c>
      <c r="AN969" t="s">
        <v>249</v>
      </c>
      <c r="AO969" t="s">
        <v>251</v>
      </c>
      <c r="AP969" t="s">
        <v>78</v>
      </c>
      <c r="AQ969" t="s">
        <v>78</v>
      </c>
      <c r="AR969" t="s">
        <v>147</v>
      </c>
      <c r="AS969" t="s">
        <v>148</v>
      </c>
      <c r="AT969" t="s">
        <v>252</v>
      </c>
      <c r="AU969" t="s">
        <v>91</v>
      </c>
      <c r="AV969">
        <v>89198.87</v>
      </c>
      <c r="AW969">
        <v>0</v>
      </c>
      <c r="AX969">
        <v>83724.87</v>
      </c>
      <c r="AY969">
        <v>0</v>
      </c>
      <c r="AZ969">
        <v>0</v>
      </c>
      <c r="BA969">
        <v>5474</v>
      </c>
      <c r="BB969" t="s">
        <v>92</v>
      </c>
      <c r="BC969" s="1">
        <v>42837</v>
      </c>
      <c r="BD969" s="1">
        <v>42837</v>
      </c>
      <c r="BE969" t="s">
        <v>125</v>
      </c>
      <c r="BF969" t="s">
        <v>78</v>
      </c>
      <c r="BG969" t="s">
        <v>78</v>
      </c>
      <c r="BH969">
        <v>622592</v>
      </c>
      <c r="BI969">
        <v>0</v>
      </c>
      <c r="BJ969" t="s">
        <v>94</v>
      </c>
      <c r="BK969" t="s">
        <v>193</v>
      </c>
      <c r="BL969" t="s">
        <v>194</v>
      </c>
      <c r="BM969">
        <v>1</v>
      </c>
      <c r="BN969" t="s">
        <v>97</v>
      </c>
      <c r="BO969">
        <v>1</v>
      </c>
      <c r="BP969">
        <v>1</v>
      </c>
      <c r="BQ969">
        <v>139.94999999999999</v>
      </c>
      <c r="BR969">
        <v>139.94999999999999</v>
      </c>
      <c r="BS969" t="s">
        <v>98</v>
      </c>
      <c r="BT969">
        <v>0</v>
      </c>
      <c r="BU969">
        <v>0</v>
      </c>
      <c r="BV969">
        <v>0</v>
      </c>
      <c r="BW969">
        <v>108</v>
      </c>
      <c r="BX969">
        <v>108</v>
      </c>
      <c r="BY969">
        <v>31.95</v>
      </c>
      <c r="BZ969">
        <v>22.829581993569128</v>
      </c>
      <c r="CA969" t="s">
        <v>78</v>
      </c>
      <c r="CB969" t="s">
        <v>78</v>
      </c>
    </row>
    <row r="970" spans="1:80" x14ac:dyDescent="0.25">
      <c r="A970" t="s">
        <v>1456</v>
      </c>
      <c r="B970" t="s">
        <v>202</v>
      </c>
      <c r="C970">
        <f>YEAR(Table_cherry_TWO_View_VY_SOP_Detail[[#This Row],[Document_Date]])</f>
        <v>2017</v>
      </c>
      <c r="D970">
        <f>MONTH(Table_cherry_TWO_View_VY_SOP_Detail[[#This Row],[Document_Date]])</f>
        <v>4</v>
      </c>
      <c r="E970" t="str">
        <f>TEXT(Table_cherry_TWO_View_VY_SOP_Detail[[#This Row],[Document_Date]], "yyyy-MMM")</f>
        <v>2017-Apr</v>
      </c>
      <c r="F970" s="3">
        <f>WEEKDAY(Table_cherry_TWO_View_VY_SOP_Detail[[#This Row],[Document_Date]])</f>
        <v>4</v>
      </c>
      <c r="G970">
        <f>WEEKNUM(Table_cherry_TWO_View_VY_SOP_Detail[[#This Row],[Document_Date]])</f>
        <v>15</v>
      </c>
      <c r="H970">
        <f ca="1">_xlfn.DAYS(Table_cherry_TWO_View_VY_SOP_Detail[[#This Row],[Due_Date]], Table_cherry_TWO_View_VY_SOP_Detail[[#This Row],[Today]])</f>
        <v>1328</v>
      </c>
      <c r="I970" s="2">
        <f t="shared" ca="1" si="15"/>
        <v>41539</v>
      </c>
      <c r="J970" s="1">
        <v>42837</v>
      </c>
      <c r="K970" s="1">
        <v>1</v>
      </c>
      <c r="L970" s="1">
        <v>1</v>
      </c>
      <c r="M970" s="1">
        <v>42867</v>
      </c>
      <c r="N970">
        <v>329</v>
      </c>
      <c r="O970" t="s">
        <v>114</v>
      </c>
      <c r="P970" t="s">
        <v>248</v>
      </c>
      <c r="Q970" t="s">
        <v>249</v>
      </c>
      <c r="R970" t="s">
        <v>78</v>
      </c>
      <c r="S970" t="s">
        <v>1115</v>
      </c>
      <c r="T970" t="s">
        <v>80</v>
      </c>
      <c r="U970" t="s">
        <v>80</v>
      </c>
      <c r="V970" t="s">
        <v>104</v>
      </c>
      <c r="W970" t="s">
        <v>104</v>
      </c>
      <c r="X970" t="s">
        <v>105</v>
      </c>
      <c r="Y970" t="s">
        <v>105</v>
      </c>
      <c r="Z970" t="s">
        <v>83</v>
      </c>
      <c r="AA970" t="s">
        <v>84</v>
      </c>
      <c r="AB970" t="s">
        <v>84</v>
      </c>
      <c r="AC970" t="s">
        <v>85</v>
      </c>
      <c r="AD970" t="s">
        <v>86</v>
      </c>
      <c r="AE970" t="s">
        <v>249</v>
      </c>
      <c r="AF970" t="s">
        <v>251</v>
      </c>
      <c r="AG970" t="s">
        <v>78</v>
      </c>
      <c r="AH970" t="s">
        <v>78</v>
      </c>
      <c r="AI970" t="s">
        <v>147</v>
      </c>
      <c r="AJ970" t="s">
        <v>148</v>
      </c>
      <c r="AK970" t="s">
        <v>252</v>
      </c>
      <c r="AL970" t="s">
        <v>91</v>
      </c>
      <c r="AM970" t="s">
        <v>86</v>
      </c>
      <c r="AN970" t="s">
        <v>249</v>
      </c>
      <c r="AO970" t="s">
        <v>251</v>
      </c>
      <c r="AP970" t="s">
        <v>78</v>
      </c>
      <c r="AQ970" t="s">
        <v>78</v>
      </c>
      <c r="AR970" t="s">
        <v>147</v>
      </c>
      <c r="AS970" t="s">
        <v>148</v>
      </c>
      <c r="AT970" t="s">
        <v>252</v>
      </c>
      <c r="AU970" t="s">
        <v>91</v>
      </c>
      <c r="AV970">
        <v>89198.87</v>
      </c>
      <c r="AW970">
        <v>0</v>
      </c>
      <c r="AX970">
        <v>83724.87</v>
      </c>
      <c r="AY970">
        <v>0</v>
      </c>
      <c r="AZ970">
        <v>0</v>
      </c>
      <c r="BA970">
        <v>5474</v>
      </c>
      <c r="BB970" t="s">
        <v>92</v>
      </c>
      <c r="BC970" s="1">
        <v>42837</v>
      </c>
      <c r="BD970" s="1">
        <v>42837</v>
      </c>
      <c r="BE970" t="s">
        <v>125</v>
      </c>
      <c r="BF970" t="s">
        <v>78</v>
      </c>
      <c r="BG970" t="s">
        <v>78</v>
      </c>
      <c r="BH970">
        <v>638976</v>
      </c>
      <c r="BI970">
        <v>0</v>
      </c>
      <c r="BJ970" t="s">
        <v>94</v>
      </c>
      <c r="BK970" t="s">
        <v>717</v>
      </c>
      <c r="BL970" t="s">
        <v>718</v>
      </c>
      <c r="BM970">
        <v>1</v>
      </c>
      <c r="BN970" t="s">
        <v>97</v>
      </c>
      <c r="BO970">
        <v>1</v>
      </c>
      <c r="BP970">
        <v>1</v>
      </c>
      <c r="BQ970">
        <v>199.95</v>
      </c>
      <c r="BR970">
        <v>199.95</v>
      </c>
      <c r="BS970" t="s">
        <v>98</v>
      </c>
      <c r="BT970">
        <v>0</v>
      </c>
      <c r="BU970">
        <v>0</v>
      </c>
      <c r="BV970">
        <v>0</v>
      </c>
      <c r="BW970">
        <v>198</v>
      </c>
      <c r="BX970">
        <v>198</v>
      </c>
      <c r="BY970">
        <v>1.95</v>
      </c>
      <c r="BZ970">
        <v>0.97524381095274004</v>
      </c>
      <c r="CA970" t="s">
        <v>78</v>
      </c>
      <c r="CB970" t="s">
        <v>78</v>
      </c>
    </row>
    <row r="971" spans="1:80" x14ac:dyDescent="0.25">
      <c r="A971" t="s">
        <v>1456</v>
      </c>
      <c r="B971" t="s">
        <v>202</v>
      </c>
      <c r="C971">
        <f>YEAR(Table_cherry_TWO_View_VY_SOP_Detail[[#This Row],[Document_Date]])</f>
        <v>2017</v>
      </c>
      <c r="D971">
        <f>MONTH(Table_cherry_TWO_View_VY_SOP_Detail[[#This Row],[Document_Date]])</f>
        <v>4</v>
      </c>
      <c r="E971" t="str">
        <f>TEXT(Table_cherry_TWO_View_VY_SOP_Detail[[#This Row],[Document_Date]], "yyyy-MMM")</f>
        <v>2017-Apr</v>
      </c>
      <c r="F971" s="3">
        <f>WEEKDAY(Table_cherry_TWO_View_VY_SOP_Detail[[#This Row],[Document_Date]])</f>
        <v>4</v>
      </c>
      <c r="G971">
        <f>WEEKNUM(Table_cherry_TWO_View_VY_SOP_Detail[[#This Row],[Document_Date]])</f>
        <v>15</v>
      </c>
      <c r="H971">
        <f ca="1">_xlfn.DAYS(Table_cherry_TWO_View_VY_SOP_Detail[[#This Row],[Due_Date]], Table_cherry_TWO_View_VY_SOP_Detail[[#This Row],[Today]])</f>
        <v>1328</v>
      </c>
      <c r="I971" s="2">
        <f t="shared" ca="1" si="15"/>
        <v>41539</v>
      </c>
      <c r="J971" s="1">
        <v>42837</v>
      </c>
      <c r="K971" s="1">
        <v>1</v>
      </c>
      <c r="L971" s="1">
        <v>1</v>
      </c>
      <c r="M971" s="1">
        <v>42867</v>
      </c>
      <c r="N971">
        <v>329</v>
      </c>
      <c r="O971" t="s">
        <v>114</v>
      </c>
      <c r="P971" t="s">
        <v>248</v>
      </c>
      <c r="Q971" t="s">
        <v>249</v>
      </c>
      <c r="R971" t="s">
        <v>78</v>
      </c>
      <c r="S971" t="s">
        <v>1115</v>
      </c>
      <c r="T971" t="s">
        <v>80</v>
      </c>
      <c r="U971" t="s">
        <v>80</v>
      </c>
      <c r="V971" t="s">
        <v>104</v>
      </c>
      <c r="W971" t="s">
        <v>104</v>
      </c>
      <c r="X971" t="s">
        <v>105</v>
      </c>
      <c r="Y971" t="s">
        <v>105</v>
      </c>
      <c r="Z971" t="s">
        <v>83</v>
      </c>
      <c r="AA971" t="s">
        <v>84</v>
      </c>
      <c r="AB971" t="s">
        <v>84</v>
      </c>
      <c r="AC971" t="s">
        <v>85</v>
      </c>
      <c r="AD971" t="s">
        <v>86</v>
      </c>
      <c r="AE971" t="s">
        <v>249</v>
      </c>
      <c r="AF971" t="s">
        <v>251</v>
      </c>
      <c r="AG971" t="s">
        <v>78</v>
      </c>
      <c r="AH971" t="s">
        <v>78</v>
      </c>
      <c r="AI971" t="s">
        <v>147</v>
      </c>
      <c r="AJ971" t="s">
        <v>148</v>
      </c>
      <c r="AK971" t="s">
        <v>252</v>
      </c>
      <c r="AL971" t="s">
        <v>91</v>
      </c>
      <c r="AM971" t="s">
        <v>86</v>
      </c>
      <c r="AN971" t="s">
        <v>249</v>
      </c>
      <c r="AO971" t="s">
        <v>251</v>
      </c>
      <c r="AP971" t="s">
        <v>78</v>
      </c>
      <c r="AQ971" t="s">
        <v>78</v>
      </c>
      <c r="AR971" t="s">
        <v>147</v>
      </c>
      <c r="AS971" t="s">
        <v>148</v>
      </c>
      <c r="AT971" t="s">
        <v>252</v>
      </c>
      <c r="AU971" t="s">
        <v>91</v>
      </c>
      <c r="AV971">
        <v>89198.87</v>
      </c>
      <c r="AW971">
        <v>0</v>
      </c>
      <c r="AX971">
        <v>83724.87</v>
      </c>
      <c r="AY971">
        <v>0</v>
      </c>
      <c r="AZ971">
        <v>0</v>
      </c>
      <c r="BA971">
        <v>5474</v>
      </c>
      <c r="BB971" t="s">
        <v>92</v>
      </c>
      <c r="BC971" s="1">
        <v>42837</v>
      </c>
      <c r="BD971" s="1">
        <v>42837</v>
      </c>
      <c r="BE971" t="s">
        <v>125</v>
      </c>
      <c r="BF971" t="s">
        <v>78</v>
      </c>
      <c r="BG971" t="s">
        <v>78</v>
      </c>
      <c r="BH971">
        <v>655360</v>
      </c>
      <c r="BI971">
        <v>0</v>
      </c>
      <c r="BJ971" t="s">
        <v>94</v>
      </c>
      <c r="BK971" t="s">
        <v>1124</v>
      </c>
      <c r="BL971" t="s">
        <v>1125</v>
      </c>
      <c r="BM971">
        <v>1</v>
      </c>
      <c r="BN971" t="s">
        <v>97</v>
      </c>
      <c r="BO971">
        <v>1</v>
      </c>
      <c r="BP971">
        <v>1</v>
      </c>
      <c r="BQ971">
        <v>999.95</v>
      </c>
      <c r="BR971">
        <v>999.95</v>
      </c>
      <c r="BS971" t="s">
        <v>98</v>
      </c>
      <c r="BT971">
        <v>0</v>
      </c>
      <c r="BU971">
        <v>0</v>
      </c>
      <c r="BV971">
        <v>0</v>
      </c>
      <c r="BW971">
        <v>810</v>
      </c>
      <c r="BX971">
        <v>810</v>
      </c>
      <c r="BY971">
        <v>189.95</v>
      </c>
      <c r="BZ971">
        <v>18.995949797489871</v>
      </c>
      <c r="CA971" t="s">
        <v>78</v>
      </c>
      <c r="CB971" t="s">
        <v>78</v>
      </c>
    </row>
    <row r="972" spans="1:80" x14ac:dyDescent="0.25">
      <c r="A972" t="s">
        <v>1456</v>
      </c>
      <c r="B972" t="s">
        <v>202</v>
      </c>
      <c r="C972">
        <f>YEAR(Table_cherry_TWO_View_VY_SOP_Detail[[#This Row],[Document_Date]])</f>
        <v>2017</v>
      </c>
      <c r="D972">
        <f>MONTH(Table_cherry_TWO_View_VY_SOP_Detail[[#This Row],[Document_Date]])</f>
        <v>4</v>
      </c>
      <c r="E972" t="str">
        <f>TEXT(Table_cherry_TWO_View_VY_SOP_Detail[[#This Row],[Document_Date]], "yyyy-MMM")</f>
        <v>2017-Apr</v>
      </c>
      <c r="F972" s="3">
        <f>WEEKDAY(Table_cherry_TWO_View_VY_SOP_Detail[[#This Row],[Document_Date]])</f>
        <v>4</v>
      </c>
      <c r="G972">
        <f>WEEKNUM(Table_cherry_TWO_View_VY_SOP_Detail[[#This Row],[Document_Date]])</f>
        <v>15</v>
      </c>
      <c r="H972">
        <f ca="1">_xlfn.DAYS(Table_cherry_TWO_View_VY_SOP_Detail[[#This Row],[Due_Date]], Table_cherry_TWO_View_VY_SOP_Detail[[#This Row],[Today]])</f>
        <v>1328</v>
      </c>
      <c r="I972" s="2">
        <f t="shared" ca="1" si="15"/>
        <v>41539</v>
      </c>
      <c r="J972" s="1">
        <v>42837</v>
      </c>
      <c r="K972" s="1">
        <v>1</v>
      </c>
      <c r="L972" s="1">
        <v>1</v>
      </c>
      <c r="M972" s="1">
        <v>42867</v>
      </c>
      <c r="N972">
        <v>329</v>
      </c>
      <c r="O972" t="s">
        <v>114</v>
      </c>
      <c r="P972" t="s">
        <v>248</v>
      </c>
      <c r="Q972" t="s">
        <v>249</v>
      </c>
      <c r="R972" t="s">
        <v>78</v>
      </c>
      <c r="S972" t="s">
        <v>1115</v>
      </c>
      <c r="T972" t="s">
        <v>80</v>
      </c>
      <c r="U972" t="s">
        <v>80</v>
      </c>
      <c r="V972" t="s">
        <v>104</v>
      </c>
      <c r="W972" t="s">
        <v>104</v>
      </c>
      <c r="X972" t="s">
        <v>105</v>
      </c>
      <c r="Y972" t="s">
        <v>105</v>
      </c>
      <c r="Z972" t="s">
        <v>83</v>
      </c>
      <c r="AA972" t="s">
        <v>84</v>
      </c>
      <c r="AB972" t="s">
        <v>84</v>
      </c>
      <c r="AC972" t="s">
        <v>85</v>
      </c>
      <c r="AD972" t="s">
        <v>86</v>
      </c>
      <c r="AE972" t="s">
        <v>249</v>
      </c>
      <c r="AF972" t="s">
        <v>251</v>
      </c>
      <c r="AG972" t="s">
        <v>78</v>
      </c>
      <c r="AH972" t="s">
        <v>78</v>
      </c>
      <c r="AI972" t="s">
        <v>147</v>
      </c>
      <c r="AJ972" t="s">
        <v>148</v>
      </c>
      <c r="AK972" t="s">
        <v>252</v>
      </c>
      <c r="AL972" t="s">
        <v>91</v>
      </c>
      <c r="AM972" t="s">
        <v>86</v>
      </c>
      <c r="AN972" t="s">
        <v>249</v>
      </c>
      <c r="AO972" t="s">
        <v>251</v>
      </c>
      <c r="AP972" t="s">
        <v>78</v>
      </c>
      <c r="AQ972" t="s">
        <v>78</v>
      </c>
      <c r="AR972" t="s">
        <v>147</v>
      </c>
      <c r="AS972" t="s">
        <v>148</v>
      </c>
      <c r="AT972" t="s">
        <v>252</v>
      </c>
      <c r="AU972" t="s">
        <v>91</v>
      </c>
      <c r="AV972">
        <v>89198.87</v>
      </c>
      <c r="AW972">
        <v>0</v>
      </c>
      <c r="AX972">
        <v>83724.87</v>
      </c>
      <c r="AY972">
        <v>0</v>
      </c>
      <c r="AZ972">
        <v>0</v>
      </c>
      <c r="BA972">
        <v>5474</v>
      </c>
      <c r="BB972" t="s">
        <v>92</v>
      </c>
      <c r="BC972" s="1">
        <v>42837</v>
      </c>
      <c r="BD972" s="1">
        <v>42837</v>
      </c>
      <c r="BE972" t="s">
        <v>125</v>
      </c>
      <c r="BF972" t="s">
        <v>78</v>
      </c>
      <c r="BG972" t="s">
        <v>78</v>
      </c>
      <c r="BH972">
        <v>671744</v>
      </c>
      <c r="BI972">
        <v>0</v>
      </c>
      <c r="BJ972" t="s">
        <v>94</v>
      </c>
      <c r="BK972" t="s">
        <v>1465</v>
      </c>
      <c r="BL972" t="s">
        <v>1466</v>
      </c>
      <c r="BM972">
        <v>2</v>
      </c>
      <c r="BN972" t="s">
        <v>97</v>
      </c>
      <c r="BO972">
        <v>1</v>
      </c>
      <c r="BP972">
        <v>2</v>
      </c>
      <c r="BQ972">
        <v>9.9499999999999993</v>
      </c>
      <c r="BR972">
        <v>19.899999999999999</v>
      </c>
      <c r="BS972" t="s">
        <v>98</v>
      </c>
      <c r="BT972">
        <v>0</v>
      </c>
      <c r="BU972">
        <v>0</v>
      </c>
      <c r="BV972">
        <v>0</v>
      </c>
      <c r="BW972">
        <v>4</v>
      </c>
      <c r="BX972">
        <v>8</v>
      </c>
      <c r="BY972">
        <v>11.9</v>
      </c>
      <c r="BZ972">
        <v>59.798994974874368</v>
      </c>
      <c r="CA972" t="s">
        <v>78</v>
      </c>
      <c r="CB972" t="s">
        <v>78</v>
      </c>
    </row>
    <row r="973" spans="1:80" x14ac:dyDescent="0.25">
      <c r="A973" t="s">
        <v>1467</v>
      </c>
      <c r="B973" t="s">
        <v>202</v>
      </c>
      <c r="C973">
        <f>YEAR(Table_cherry_TWO_View_VY_SOP_Detail[[#This Row],[Document_Date]])</f>
        <v>2017</v>
      </c>
      <c r="D973">
        <f>MONTH(Table_cherry_TWO_View_VY_SOP_Detail[[#This Row],[Document_Date]])</f>
        <v>4</v>
      </c>
      <c r="E973" t="str">
        <f>TEXT(Table_cherry_TWO_View_VY_SOP_Detail[[#This Row],[Document_Date]], "yyyy-MMM")</f>
        <v>2017-Apr</v>
      </c>
      <c r="F973" s="3">
        <f>WEEKDAY(Table_cherry_TWO_View_VY_SOP_Detail[[#This Row],[Document_Date]])</f>
        <v>4</v>
      </c>
      <c r="G973">
        <f>WEEKNUM(Table_cherry_TWO_View_VY_SOP_Detail[[#This Row],[Document_Date]])</f>
        <v>15</v>
      </c>
      <c r="H973">
        <f ca="1">_xlfn.DAYS(Table_cherry_TWO_View_VY_SOP_Detail[[#This Row],[Due_Date]], Table_cherry_TWO_View_VY_SOP_Detail[[#This Row],[Today]])</f>
        <v>1328</v>
      </c>
      <c r="I973" s="2">
        <f t="shared" ca="1" si="15"/>
        <v>41539</v>
      </c>
      <c r="J973" s="1">
        <v>42837</v>
      </c>
      <c r="K973" s="1">
        <v>1</v>
      </c>
      <c r="L973" s="1">
        <v>1</v>
      </c>
      <c r="M973" s="1">
        <v>42867</v>
      </c>
      <c r="N973">
        <v>339</v>
      </c>
      <c r="O973" t="s">
        <v>114</v>
      </c>
      <c r="P973" t="s">
        <v>142</v>
      </c>
      <c r="Q973" t="s">
        <v>143</v>
      </c>
      <c r="R973" t="s">
        <v>78</v>
      </c>
      <c r="S973" t="s">
        <v>1446</v>
      </c>
      <c r="T973" t="s">
        <v>80</v>
      </c>
      <c r="U973" t="s">
        <v>80</v>
      </c>
      <c r="V973" t="s">
        <v>104</v>
      </c>
      <c r="W973" t="s">
        <v>104</v>
      </c>
      <c r="X973" t="s">
        <v>105</v>
      </c>
      <c r="Y973" t="s">
        <v>105</v>
      </c>
      <c r="Z973" t="s">
        <v>83</v>
      </c>
      <c r="AA973" t="s">
        <v>145</v>
      </c>
      <c r="AB973" t="s">
        <v>145</v>
      </c>
      <c r="AC973" t="s">
        <v>86</v>
      </c>
      <c r="AD973" t="s">
        <v>80</v>
      </c>
      <c r="AE973" t="s">
        <v>143</v>
      </c>
      <c r="AF973" t="s">
        <v>146</v>
      </c>
      <c r="AG973" t="s">
        <v>78</v>
      </c>
      <c r="AH973" t="s">
        <v>78</v>
      </c>
      <c r="AI973" t="s">
        <v>147</v>
      </c>
      <c r="AJ973" t="s">
        <v>148</v>
      </c>
      <c r="AK973" t="s">
        <v>149</v>
      </c>
      <c r="AL973" t="s">
        <v>91</v>
      </c>
      <c r="AM973" t="s">
        <v>80</v>
      </c>
      <c r="AN973" t="s">
        <v>143</v>
      </c>
      <c r="AO973" t="s">
        <v>146</v>
      </c>
      <c r="AP973" t="s">
        <v>78</v>
      </c>
      <c r="AQ973" t="s">
        <v>78</v>
      </c>
      <c r="AR973" t="s">
        <v>147</v>
      </c>
      <c r="AS973" t="s">
        <v>148</v>
      </c>
      <c r="AT973" t="s">
        <v>149</v>
      </c>
      <c r="AU973" t="s">
        <v>91</v>
      </c>
      <c r="AV973">
        <v>481.35</v>
      </c>
      <c r="AW973">
        <v>0</v>
      </c>
      <c r="AX973">
        <v>449.85</v>
      </c>
      <c r="AY973">
        <v>0</v>
      </c>
      <c r="AZ973">
        <v>0</v>
      </c>
      <c r="BA973">
        <v>31.5</v>
      </c>
      <c r="BB973" t="s">
        <v>92</v>
      </c>
      <c r="BC973" s="1">
        <v>42837</v>
      </c>
      <c r="BD973" s="1">
        <v>1</v>
      </c>
      <c r="BE973" t="s">
        <v>125</v>
      </c>
      <c r="BF973" t="s">
        <v>78</v>
      </c>
      <c r="BG973" t="s">
        <v>78</v>
      </c>
      <c r="BH973">
        <v>32768</v>
      </c>
      <c r="BI973">
        <v>0</v>
      </c>
      <c r="BJ973" t="s">
        <v>94</v>
      </c>
      <c r="BK973" t="s">
        <v>864</v>
      </c>
      <c r="BL973" t="s">
        <v>865</v>
      </c>
      <c r="BM973">
        <v>3</v>
      </c>
      <c r="BN973" t="s">
        <v>97</v>
      </c>
      <c r="BO973">
        <v>1</v>
      </c>
      <c r="BP973">
        <v>3</v>
      </c>
      <c r="BQ973">
        <v>149.94999999999999</v>
      </c>
      <c r="BR973">
        <v>449.85</v>
      </c>
      <c r="BS973" t="s">
        <v>98</v>
      </c>
      <c r="BT973">
        <v>0</v>
      </c>
      <c r="BU973">
        <v>0</v>
      </c>
      <c r="BV973">
        <v>0</v>
      </c>
      <c r="BW973">
        <v>73.25</v>
      </c>
      <c r="BX973">
        <v>219.75</v>
      </c>
      <c r="BY973">
        <v>230.1</v>
      </c>
      <c r="BZ973">
        <v>51.150383461153723</v>
      </c>
      <c r="CA973" t="s">
        <v>99</v>
      </c>
      <c r="CB973" t="s">
        <v>78</v>
      </c>
    </row>
    <row r="974" spans="1:80" x14ac:dyDescent="0.25">
      <c r="A974" t="s">
        <v>1468</v>
      </c>
      <c r="B974" t="s">
        <v>202</v>
      </c>
      <c r="C974">
        <f>YEAR(Table_cherry_TWO_View_VY_SOP_Detail[[#This Row],[Document_Date]])</f>
        <v>2017</v>
      </c>
      <c r="D974">
        <f>MONTH(Table_cherry_TWO_View_VY_SOP_Detail[[#This Row],[Document_Date]])</f>
        <v>4</v>
      </c>
      <c r="E974" t="str">
        <f>TEXT(Table_cherry_TWO_View_VY_SOP_Detail[[#This Row],[Document_Date]], "yyyy-MMM")</f>
        <v>2017-Apr</v>
      </c>
      <c r="F974" s="3">
        <f>WEEKDAY(Table_cherry_TWO_View_VY_SOP_Detail[[#This Row],[Document_Date]])</f>
        <v>4</v>
      </c>
      <c r="G974">
        <f>WEEKNUM(Table_cherry_TWO_View_VY_SOP_Detail[[#This Row],[Document_Date]])</f>
        <v>15</v>
      </c>
      <c r="H974">
        <f ca="1">_xlfn.DAYS(Table_cherry_TWO_View_VY_SOP_Detail[[#This Row],[Due_Date]], Table_cherry_TWO_View_VY_SOP_Detail[[#This Row],[Today]])</f>
        <v>1328</v>
      </c>
      <c r="I974" s="2">
        <f t="shared" ca="1" si="15"/>
        <v>41539</v>
      </c>
      <c r="J974" s="1">
        <v>42837</v>
      </c>
      <c r="K974" s="1">
        <v>1</v>
      </c>
      <c r="L974" s="1">
        <v>1</v>
      </c>
      <c r="M974" s="1">
        <v>42867</v>
      </c>
      <c r="N974">
        <v>406</v>
      </c>
      <c r="O974" t="s">
        <v>114</v>
      </c>
      <c r="P974" t="s">
        <v>300</v>
      </c>
      <c r="Q974" t="s">
        <v>301</v>
      </c>
      <c r="R974" t="s">
        <v>78</v>
      </c>
      <c r="S974" t="s">
        <v>1153</v>
      </c>
      <c r="T974" t="s">
        <v>80</v>
      </c>
      <c r="U974" t="s">
        <v>80</v>
      </c>
      <c r="V974" t="s">
        <v>131</v>
      </c>
      <c r="W974" t="s">
        <v>131</v>
      </c>
      <c r="X974" t="s">
        <v>132</v>
      </c>
      <c r="Y974" t="s">
        <v>132</v>
      </c>
      <c r="Z974" t="s">
        <v>83</v>
      </c>
      <c r="AA974" t="s">
        <v>84</v>
      </c>
      <c r="AB974" t="s">
        <v>84</v>
      </c>
      <c r="AC974" t="s">
        <v>86</v>
      </c>
      <c r="AD974" t="s">
        <v>302</v>
      </c>
      <c r="AE974" t="s">
        <v>301</v>
      </c>
      <c r="AF974" t="s">
        <v>303</v>
      </c>
      <c r="AG974" t="s">
        <v>78</v>
      </c>
      <c r="AH974" t="s">
        <v>78</v>
      </c>
      <c r="AI974" t="s">
        <v>304</v>
      </c>
      <c r="AJ974" t="s">
        <v>136</v>
      </c>
      <c r="AK974" t="s">
        <v>305</v>
      </c>
      <c r="AL974" t="s">
        <v>91</v>
      </c>
      <c r="AM974" t="s">
        <v>302</v>
      </c>
      <c r="AN974" t="s">
        <v>301</v>
      </c>
      <c r="AO974" t="s">
        <v>303</v>
      </c>
      <c r="AP974" t="s">
        <v>78</v>
      </c>
      <c r="AQ974" t="s">
        <v>78</v>
      </c>
      <c r="AR974" t="s">
        <v>304</v>
      </c>
      <c r="AS974" t="s">
        <v>136</v>
      </c>
      <c r="AT974" t="s">
        <v>305</v>
      </c>
      <c r="AU974" t="s">
        <v>91</v>
      </c>
      <c r="AV974">
        <v>1904.6</v>
      </c>
      <c r="AW974">
        <v>0</v>
      </c>
      <c r="AX974">
        <v>1780</v>
      </c>
      <c r="AY974">
        <v>0</v>
      </c>
      <c r="AZ974">
        <v>0</v>
      </c>
      <c r="BA974">
        <v>124.6</v>
      </c>
      <c r="BB974" t="s">
        <v>92</v>
      </c>
      <c r="BC974" s="1">
        <v>42837</v>
      </c>
      <c r="BD974" s="1">
        <v>42837</v>
      </c>
      <c r="BE974" t="s">
        <v>125</v>
      </c>
      <c r="BF974" t="s">
        <v>78</v>
      </c>
      <c r="BG974" t="s">
        <v>78</v>
      </c>
      <c r="BH974">
        <v>16384</v>
      </c>
      <c r="BI974">
        <v>0</v>
      </c>
      <c r="BJ974" t="s">
        <v>94</v>
      </c>
      <c r="BK974" t="s">
        <v>556</v>
      </c>
      <c r="BL974" t="s">
        <v>1469</v>
      </c>
      <c r="BM974">
        <v>1</v>
      </c>
      <c r="BN974" t="s">
        <v>97</v>
      </c>
      <c r="BO974">
        <v>1</v>
      </c>
      <c r="BP974">
        <v>1</v>
      </c>
      <c r="BQ974">
        <v>1780</v>
      </c>
      <c r="BR974">
        <v>1780</v>
      </c>
      <c r="BS974" t="s">
        <v>98</v>
      </c>
      <c r="BT974">
        <v>0</v>
      </c>
      <c r="BU974">
        <v>0</v>
      </c>
      <c r="BV974">
        <v>0</v>
      </c>
      <c r="BW974">
        <v>890</v>
      </c>
      <c r="BX974">
        <v>890</v>
      </c>
      <c r="BY974">
        <v>890</v>
      </c>
      <c r="BZ974">
        <v>50</v>
      </c>
      <c r="CA974" t="s">
        <v>372</v>
      </c>
      <c r="CB974" t="s">
        <v>78</v>
      </c>
    </row>
  </sheetData>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Smith &amp; Allen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Belinda Allen</dc:creator>
  <cp:lastModifiedBy>Belinda Allen</cp:lastModifiedBy>
  <dcterms:created xsi:type="dcterms:W3CDTF">2013-09-22T21:43:35Z</dcterms:created>
  <dcterms:modified xsi:type="dcterms:W3CDTF">2013-09-22T23:00:15Z</dcterms:modified>
</cp:coreProperties>
</file>