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0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<sst xmlns="http://schemas.openxmlformats.org/spreadsheetml/2006/main" count="105" uniqueCount="101">
  <si>
    <t>Percent of</t>
  </si>
  <si>
    <t>Average</t>
  </si>
  <si>
    <t>Optimal</t>
  </si>
  <si>
    <t>Rating</t>
  </si>
  <si>
    <t>Performance</t>
  </si>
  <si>
    <t>Question</t>
  </si>
  <si>
    <t>Q1</t>
  </si>
  <si>
    <t>The bank regularly collects information about the needs and product/service quality expectations of our customers.</t>
  </si>
  <si>
    <t>Q2</t>
  </si>
  <si>
    <t>The bank effectively uses digital techniques (including website analytics and social media) to better understand customers and to communicate with them more effectively.</t>
  </si>
  <si>
    <t>Q3</t>
  </si>
  <si>
    <t>The bank uses data mining and analytics to assess customer financial usage and to predict additional products to serve customers better.</t>
  </si>
  <si>
    <t>Q4</t>
  </si>
  <si>
    <t>The bank regularly uses marketing research and other information gathered from customers in decision-making.</t>
  </si>
  <si>
    <t>AVERAGE FOR MARKETING RESEARCH GAP</t>
  </si>
  <si>
    <t>Q5</t>
  </si>
  <si>
    <t>Managers in our bank frequently interact with customers.</t>
  </si>
  <si>
    <t>Q6</t>
  </si>
  <si>
    <t>The customer contact personnel in our bank communicate frequently with management.</t>
  </si>
  <si>
    <t>Q7</t>
  </si>
  <si>
    <t>Managers in our bank frequently seek suggestions about serving customers from customer-contact personnel.</t>
  </si>
  <si>
    <t>Q8</t>
  </si>
  <si>
    <t>The primary means of communication is our bank between customer contact personnel and upper management is NOT memos, texts, or email.</t>
  </si>
  <si>
    <t>AVERAGE FOR UPWARD COMMUNICATION GAP</t>
  </si>
  <si>
    <t>Q9</t>
  </si>
  <si>
    <t>There are NOT too many levels of management between customer contact personnel and top management in the bank.</t>
  </si>
  <si>
    <t>AVERAGE FOR TOO MANY LEVELS OF MANAGEMENT GAP</t>
  </si>
  <si>
    <t>Q10</t>
  </si>
  <si>
    <t>The people who develop our advertising and social media consult employees like me about the realism of the promises made in our advertising/social media.</t>
  </si>
  <si>
    <t>Q11</t>
  </si>
  <si>
    <t xml:space="preserve">I am almost always aware in advance of the promises made in our bank's advertising and social media campaigns. </t>
  </si>
  <si>
    <t>Q12</t>
  </si>
  <si>
    <t>Employees like me interact with operations and IT people to discuss the quality of products and service the bank can deliver to its customers.</t>
  </si>
  <si>
    <t>Q13</t>
  </si>
  <si>
    <t>Our bank's policies on serving customers are consistent among the various departments and branches that interact with customers.</t>
  </si>
  <si>
    <t>AVERAGE FOR HORIZONTAL COMMUNICATION GAP</t>
  </si>
  <si>
    <t>Q14</t>
  </si>
  <si>
    <t>Our bank does NOT make promises we cannot keep in an effort to keep or gain customers.</t>
  </si>
  <si>
    <t xml:space="preserve"> </t>
  </si>
  <si>
    <t>AVERAGE FOR EMPHATHY GAP              (QUESTIONS 1-14)</t>
  </si>
  <si>
    <t>Q15</t>
  </si>
  <si>
    <t>Our bank does commit the necessary resources to provide high-quality products and service.</t>
  </si>
  <si>
    <t>Q16</t>
  </si>
  <si>
    <t>Our bank has internal programs for improving the quality of products and service to customers.</t>
  </si>
  <si>
    <t>Q17</t>
  </si>
  <si>
    <t>In our bank, managers who improve the quality of service for customers are more likely to be rewarded than other managers who do not attempt to improve quality of service.</t>
  </si>
  <si>
    <t>Q18</t>
  </si>
  <si>
    <t>Our bank emphasizes serving existing customers as much or more than it emphasizes selling to acquire new customers.</t>
  </si>
  <si>
    <t>AVERAGE FOR MANAGEMENT COMMITMENT GAP</t>
  </si>
  <si>
    <t>Q19</t>
  </si>
  <si>
    <t>In our bank we set specific quality of product and quality of service goals.</t>
  </si>
  <si>
    <t>AVERAGE FOR GOAL SETTING GAP</t>
  </si>
  <si>
    <t>Q20</t>
  </si>
  <si>
    <t>Our bank effectively uses technology and automation to achieve consistency and excellence in serving customers</t>
  </si>
  <si>
    <t>AVERAGE FOR TASK STANDARDIZATION GAP</t>
  </si>
  <si>
    <t>Q21</t>
  </si>
  <si>
    <t>Our bank has the necessary human and technological capabilities to meet customers requirements for high quality service and products.</t>
  </si>
  <si>
    <t>Q22</t>
  </si>
  <si>
    <t>Our bank believes that giving customers the high quality of products and service they really want will result in HIGHER PROFITS for the bank.</t>
  </si>
  <si>
    <t>AVERAGE FOR FEASIBILITY GAP</t>
  </si>
  <si>
    <t>AVERAGE FOR RESPONSIVENESS GAP (QUESTIONS 15-22)</t>
  </si>
  <si>
    <t>Q23</t>
  </si>
  <si>
    <t>Everyone in my bank contributes to a team effort in serving customers.</t>
  </si>
  <si>
    <t>Q24</t>
  </si>
  <si>
    <t>Employees in the bank feel a sense of responsibility to help fellow employees do their jobs well.</t>
  </si>
  <si>
    <t>AVERAGE FOR TEAMWORK GAP</t>
  </si>
  <si>
    <t>Q25</t>
  </si>
  <si>
    <t>I have the necessary capabilities, training, and resources to do my job well.</t>
  </si>
  <si>
    <t>Q26</t>
  </si>
  <si>
    <t>My bank hires people who are qualified to do their jobs.</t>
  </si>
  <si>
    <t>AVERAGE FOR EMPLOYEE/JOB FIT GAP</t>
  </si>
  <si>
    <t>Q27</t>
  </si>
  <si>
    <t>My bank gives me the necessary tools, equipment, and technology I need to perform my job well.</t>
  </si>
  <si>
    <t>AVERAGE FOR TECHNOLOGY/JOB FIT GAP</t>
  </si>
  <si>
    <t>Q28</t>
  </si>
  <si>
    <t>I have the freedom in my job to truly satisfy my customers' needs.</t>
  </si>
  <si>
    <t>AVERAGE FOR PERCEIVED CONTROL GAP</t>
  </si>
  <si>
    <t>Q29</t>
  </si>
  <si>
    <t>My job performance appraisal includes how well I interact with and serve customers.</t>
  </si>
  <si>
    <t>Q30</t>
  </si>
  <si>
    <t>In the bank, employees who do the best job of serving their customers are more likely to be rewarded (monetarily and non-monetarily) than other employees.</t>
  </si>
  <si>
    <t>AVERAGE FOR SUPERVISORY CONTROL GAP</t>
  </si>
  <si>
    <t>Q31</t>
  </si>
  <si>
    <t>The emphasis the bank places on selling to customers is NOT so great that it makes it difficult to serve existing customers properly.</t>
  </si>
  <si>
    <t>Q32</t>
  </si>
  <si>
    <t>What my customers want me to do and what management wants me to do are usually the SAME thing.</t>
  </si>
  <si>
    <t>Q33</t>
  </si>
  <si>
    <t>Bank management and I have the same ideas about how to best perform my job.</t>
  </si>
  <si>
    <t>AVERAGE FOR ROLE CONFLICT GAP</t>
  </si>
  <si>
    <t>Q34</t>
  </si>
  <si>
    <t>I understand and have sufficient knowledge about all the products and services offered by the bank (including digital products and services) to serve customers' needs.</t>
  </si>
  <si>
    <t>Q35</t>
  </si>
  <si>
    <t>I am able to keep up with changes in the bank's products and service that affect how well I can do my job.</t>
  </si>
  <si>
    <t>Q36</t>
  </si>
  <si>
    <t>I believe that I have been well-trained by the bank in how to effectively meet customers' needs and expectations.</t>
  </si>
  <si>
    <t>Q37</t>
  </si>
  <si>
    <t>I am sure which aspects of my job my supervisor will stress most in evaluating my performance.</t>
  </si>
  <si>
    <t>AVERAGE FOR ROLE AMBIGUITY GAP</t>
  </si>
  <si>
    <t>AVERAGE FOR ASSURANCE GAP</t>
  </si>
  <si>
    <t>(QUESTIONS 23-37)</t>
  </si>
  <si>
    <t>AVERAGE FOR OVERPROMISING/UNDELIVERING GAP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</si>
</sst>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6"/>
      <name val="Microsoft Sans Serif"/>
      <family val="2"/>
    </font>
    <font>
      <sz val="8"/>
      <name val="Arial"/>
      <family val="0"/>
    </font>
    <font>
      <b/>
      <sz val="18"/>
      <name val="Microsoft Sans Serif"/>
      <family val="2"/>
    </font>
    <font>
      <b/>
      <sz val="20"/>
      <name val="Microsoft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44">
      <selection activeCell="B58" sqref="B58:B61"/>
    </sheetView>
  </sheetViews>
  <sheetFormatPr defaultColWidth="9.140625" defaultRowHeight="12.75"/>
  <cols>
    <col min="2" max="2" width="10.7109375" style="0" customWidth="1"/>
    <col min="3" max="3" width="15.7109375" style="0" customWidth="1"/>
    <col min="4" max="4" width="105.7109375" style="0" customWidth="1"/>
  </cols>
  <sheetData>
    <row r="1" spans="1:4" ht="15.75">
      <c r="A1" s="1"/>
      <c r="B1" s="1"/>
      <c r="C1" s="2" t="s">
        <v>0</v>
      </c>
      <c r="D1" s="1"/>
    </row>
    <row r="2" spans="1:4" ht="15.75">
      <c r="A2" s="3"/>
      <c r="B2" s="2" t="s">
        <v>1</v>
      </c>
      <c r="C2" s="2" t="s">
        <v>2</v>
      </c>
      <c r="D2" s="4"/>
    </row>
    <row r="3" spans="1:4" ht="15.75">
      <c r="A3" s="3"/>
      <c r="B3" s="2" t="s">
        <v>3</v>
      </c>
      <c r="C3" s="2" t="s">
        <v>4</v>
      </c>
      <c r="D3" s="4" t="s">
        <v>5</v>
      </c>
    </row>
    <row r="4" spans="1:4" ht="25.5">
      <c r="A4" s="5" t="s">
        <v>6</v>
      </c>
      <c r="B4" s="6"/>
      <c r="C4" s="7">
        <f>((6-B4)*16.67+(5))/100</f>
        <v>1.0502</v>
      </c>
      <c r="D4" s="5" t="s">
        <v>7</v>
      </c>
    </row>
    <row r="5" spans="1:4" ht="25.5">
      <c r="A5" s="3" t="s">
        <v>8</v>
      </c>
      <c r="B5" s="6"/>
      <c r="C5" s="8">
        <f>(6-B5)*16.67+(5)</f>
        <v>105.02000000000001</v>
      </c>
      <c r="D5" s="5" t="s">
        <v>9</v>
      </c>
    </row>
    <row r="6" spans="1:4" ht="25.5">
      <c r="A6" s="3" t="s">
        <v>10</v>
      </c>
      <c r="B6" s="6"/>
      <c r="C6" s="8">
        <f aca="true" t="shared" si="0" ref="C6:C64">(6-B6)*16.67+(5)</f>
        <v>105.02000000000001</v>
      </c>
      <c r="D6" s="5" t="s">
        <v>11</v>
      </c>
    </row>
    <row r="7" spans="1:4" ht="25.5">
      <c r="A7" s="3" t="s">
        <v>12</v>
      </c>
      <c r="B7" s="6"/>
      <c r="C7" s="8">
        <f t="shared" si="0"/>
        <v>105.02000000000001</v>
      </c>
      <c r="D7" s="5" t="s">
        <v>13</v>
      </c>
    </row>
    <row r="8" spans="1:4" ht="20.25">
      <c r="A8" s="3"/>
      <c r="B8" s="18">
        <f>SUM(B4:B7)/4</f>
        <v>0</v>
      </c>
      <c r="C8" s="29">
        <f t="shared" si="0"/>
        <v>105.02000000000001</v>
      </c>
      <c r="D8" s="13" t="s">
        <v>14</v>
      </c>
    </row>
    <row r="9" spans="1:4" ht="12.75">
      <c r="A9" s="3" t="s">
        <v>15</v>
      </c>
      <c r="B9" s="6"/>
      <c r="C9" s="8">
        <f t="shared" si="0"/>
        <v>105.02000000000001</v>
      </c>
      <c r="D9" s="5" t="s">
        <v>16</v>
      </c>
    </row>
    <row r="10" spans="1:4" ht="12.75">
      <c r="A10" s="3" t="s">
        <v>17</v>
      </c>
      <c r="B10" s="6"/>
      <c r="C10" s="8">
        <f t="shared" si="0"/>
        <v>105.02000000000001</v>
      </c>
      <c r="D10" s="5" t="s">
        <v>18</v>
      </c>
    </row>
    <row r="11" spans="1:4" ht="25.5">
      <c r="A11" s="3" t="s">
        <v>19</v>
      </c>
      <c r="B11" s="6"/>
      <c r="C11" s="8">
        <f t="shared" si="0"/>
        <v>105.02000000000001</v>
      </c>
      <c r="D11" s="5" t="s">
        <v>20</v>
      </c>
    </row>
    <row r="12" spans="1:4" ht="25.5">
      <c r="A12" s="3" t="s">
        <v>21</v>
      </c>
      <c r="B12" s="6"/>
      <c r="C12" s="8">
        <f t="shared" si="0"/>
        <v>105.02000000000001</v>
      </c>
      <c r="D12" s="5" t="s">
        <v>22</v>
      </c>
    </row>
    <row r="13" spans="1:4" ht="20.25">
      <c r="A13" s="3"/>
      <c r="B13" s="18">
        <f>SUM(B9:B12)/4</f>
        <v>0</v>
      </c>
      <c r="C13" s="29">
        <f t="shared" si="0"/>
        <v>105.02000000000001</v>
      </c>
      <c r="D13" s="13" t="s">
        <v>23</v>
      </c>
    </row>
    <row r="14" spans="1:4" ht="26.25">
      <c r="A14" s="3" t="s">
        <v>24</v>
      </c>
      <c r="B14" s="9"/>
      <c r="C14" s="8">
        <f t="shared" si="0"/>
        <v>105.02000000000001</v>
      </c>
      <c r="D14" s="5" t="s">
        <v>25</v>
      </c>
    </row>
    <row r="15" spans="1:4" ht="20.25">
      <c r="A15" s="24"/>
      <c r="B15" s="18">
        <f>B14</f>
        <v>0</v>
      </c>
      <c r="C15" s="29">
        <f t="shared" si="0"/>
        <v>105.02000000000001</v>
      </c>
      <c r="D15" s="13" t="s">
        <v>26</v>
      </c>
    </row>
    <row r="16" spans="1:4" ht="25.5">
      <c r="A16" s="3" t="s">
        <v>27</v>
      </c>
      <c r="B16" s="6"/>
      <c r="C16" s="8">
        <f t="shared" si="0"/>
        <v>105.02000000000001</v>
      </c>
      <c r="D16" s="5" t="s">
        <v>28</v>
      </c>
    </row>
    <row r="17" spans="1:4" ht="25.5">
      <c r="A17" s="3" t="s">
        <v>29</v>
      </c>
      <c r="B17" s="6"/>
      <c r="C17" s="8">
        <f t="shared" si="0"/>
        <v>105.02000000000001</v>
      </c>
      <c r="D17" s="5" t="s">
        <v>30</v>
      </c>
    </row>
    <row r="18" spans="1:4" ht="25.5">
      <c r="A18" s="3" t="s">
        <v>31</v>
      </c>
      <c r="B18" s="6"/>
      <c r="C18" s="8">
        <f t="shared" si="0"/>
        <v>105.02000000000001</v>
      </c>
      <c r="D18" s="5" t="s">
        <v>32</v>
      </c>
    </row>
    <row r="19" spans="1:4" ht="25.5">
      <c r="A19" s="3" t="s">
        <v>33</v>
      </c>
      <c r="B19" s="6"/>
      <c r="C19" s="8">
        <f t="shared" si="0"/>
        <v>105.02000000000001</v>
      </c>
      <c r="D19" s="5" t="s">
        <v>34</v>
      </c>
    </row>
    <row r="20" spans="1:4" ht="20.25">
      <c r="A20" s="24"/>
      <c r="B20" s="18">
        <f>SUM(B16:B19)/4</f>
        <v>0</v>
      </c>
      <c r="C20" s="29">
        <f t="shared" si="0"/>
        <v>105.02000000000001</v>
      </c>
      <c r="D20" s="13" t="s">
        <v>35</v>
      </c>
    </row>
    <row r="21" spans="1:4" ht="12.75">
      <c r="A21" s="3" t="s">
        <v>36</v>
      </c>
      <c r="B21" s="6"/>
      <c r="C21" s="8">
        <f t="shared" si="0"/>
        <v>105.02000000000001</v>
      </c>
      <c r="D21" s="5" t="s">
        <v>37</v>
      </c>
    </row>
    <row r="22" spans="1:4" ht="20.25">
      <c r="A22" s="24"/>
      <c r="B22" s="12">
        <f>B21</f>
        <v>0</v>
      </c>
      <c r="C22" s="29">
        <f t="shared" si="0"/>
        <v>105.02000000000001</v>
      </c>
      <c r="D22" s="13" t="s">
        <v>100</v>
      </c>
    </row>
    <row r="23" spans="1:4" ht="15.75">
      <c r="A23" s="3"/>
      <c r="B23" s="11"/>
      <c r="C23" s="8" t="s">
        <v>38</v>
      </c>
      <c r="D23" s="10"/>
    </row>
    <row r="24" spans="1:4" ht="49.5">
      <c r="A24" s="25"/>
      <c r="B24" s="26">
        <f>(B4+B5+B6+B7+B9+B10+B11+B12+B14+B16+B17+B18+B19+B21)/14</f>
        <v>0</v>
      </c>
      <c r="C24" s="27">
        <f t="shared" si="0"/>
        <v>105.02000000000001</v>
      </c>
      <c r="D24" s="28" t="s">
        <v>39</v>
      </c>
    </row>
    <row r="25" spans="1:4" ht="15.75">
      <c r="A25" s="14"/>
      <c r="B25" s="15"/>
      <c r="C25" s="16" t="s">
        <v>38</v>
      </c>
      <c r="D25" s="17"/>
    </row>
    <row r="26" spans="1:4" ht="12.75">
      <c r="A26" s="3" t="s">
        <v>40</v>
      </c>
      <c r="B26" s="6"/>
      <c r="C26" s="8">
        <f t="shared" si="0"/>
        <v>105.02000000000001</v>
      </c>
      <c r="D26" s="5" t="s">
        <v>41</v>
      </c>
    </row>
    <row r="27" spans="1:4" ht="12.75">
      <c r="A27" s="3" t="s">
        <v>42</v>
      </c>
      <c r="B27" s="6"/>
      <c r="C27" s="8">
        <f t="shared" si="0"/>
        <v>105.02000000000001</v>
      </c>
      <c r="D27" s="5" t="s">
        <v>43</v>
      </c>
    </row>
    <row r="28" spans="1:4" ht="25.5">
      <c r="A28" s="3" t="s">
        <v>44</v>
      </c>
      <c r="B28" s="6"/>
      <c r="C28" s="8">
        <f t="shared" si="0"/>
        <v>105.02000000000001</v>
      </c>
      <c r="D28" s="5" t="s">
        <v>45</v>
      </c>
    </row>
    <row r="29" spans="1:4" ht="25.5">
      <c r="A29" s="3" t="s">
        <v>46</v>
      </c>
      <c r="B29" s="6"/>
      <c r="C29" s="8">
        <f t="shared" si="0"/>
        <v>105.02000000000001</v>
      </c>
      <c r="D29" s="5" t="s">
        <v>47</v>
      </c>
    </row>
    <row r="30" spans="1:4" ht="20.25">
      <c r="A30" s="24"/>
      <c r="B30" s="18">
        <f>SUM(B26:B29)/4</f>
        <v>0</v>
      </c>
      <c r="C30" s="29">
        <f t="shared" si="0"/>
        <v>105.02000000000001</v>
      </c>
      <c r="D30" s="13" t="s">
        <v>48</v>
      </c>
    </row>
    <row r="31" spans="1:4" ht="12.75">
      <c r="A31" s="3" t="s">
        <v>49</v>
      </c>
      <c r="B31" s="6"/>
      <c r="C31" s="8">
        <f t="shared" si="0"/>
        <v>105.02000000000001</v>
      </c>
      <c r="D31" s="5" t="s">
        <v>50</v>
      </c>
    </row>
    <row r="32" spans="1:4" ht="20.25">
      <c r="A32" s="3"/>
      <c r="B32" s="18">
        <f>B31</f>
        <v>0</v>
      </c>
      <c r="C32" s="29">
        <f t="shared" si="0"/>
        <v>105.02000000000001</v>
      </c>
      <c r="D32" s="13" t="s">
        <v>51</v>
      </c>
    </row>
    <row r="33" spans="1:4" ht="25.5">
      <c r="A33" s="3" t="s">
        <v>52</v>
      </c>
      <c r="B33" s="6"/>
      <c r="C33" s="8">
        <f t="shared" si="0"/>
        <v>105.02000000000001</v>
      </c>
      <c r="D33" s="5" t="s">
        <v>53</v>
      </c>
    </row>
    <row r="34" spans="1:4" ht="20.25">
      <c r="A34" s="24"/>
      <c r="B34" s="18">
        <f>B33</f>
        <v>0</v>
      </c>
      <c r="C34" s="29">
        <f t="shared" si="0"/>
        <v>105.02000000000001</v>
      </c>
      <c r="D34" s="13" t="s">
        <v>54</v>
      </c>
    </row>
    <row r="35" spans="1:4" ht="25.5">
      <c r="A35" s="3" t="s">
        <v>55</v>
      </c>
      <c r="B35" s="6"/>
      <c r="C35" s="8">
        <f t="shared" si="0"/>
        <v>105.02000000000001</v>
      </c>
      <c r="D35" s="5" t="s">
        <v>56</v>
      </c>
    </row>
    <row r="36" spans="1:4" ht="25.5">
      <c r="A36" s="3" t="s">
        <v>57</v>
      </c>
      <c r="B36" s="6"/>
      <c r="C36" s="8">
        <f t="shared" si="0"/>
        <v>105.02000000000001</v>
      </c>
      <c r="D36" s="5" t="s">
        <v>58</v>
      </c>
    </row>
    <row r="37" spans="1:4" ht="20.25">
      <c r="A37" s="2"/>
      <c r="B37" s="18">
        <f>SUM(B35:B36)/2</f>
        <v>0</v>
      </c>
      <c r="C37" s="29">
        <f t="shared" si="0"/>
        <v>105.02000000000001</v>
      </c>
      <c r="D37" s="13" t="s">
        <v>59</v>
      </c>
    </row>
    <row r="38" spans="1:4" ht="15.75">
      <c r="A38" s="2"/>
      <c r="B38" s="9"/>
      <c r="C38" s="8" t="s">
        <v>38</v>
      </c>
      <c r="D38" s="10"/>
    </row>
    <row r="39" spans="1:4" ht="46.5">
      <c r="A39" s="32"/>
      <c r="B39" s="30">
        <f>(B26+B27+B28+B29+B31+B33+B35+B36)/8</f>
        <v>0</v>
      </c>
      <c r="C39" s="31">
        <f t="shared" si="0"/>
        <v>105.02000000000001</v>
      </c>
      <c r="D39" s="23" t="s">
        <v>60</v>
      </c>
    </row>
    <row r="40" spans="1:4" ht="15.75">
      <c r="A40" s="19"/>
      <c r="B40" s="20"/>
      <c r="C40" s="16" t="s">
        <v>38</v>
      </c>
      <c r="D40" s="21"/>
    </row>
    <row r="41" spans="1:4" ht="12.75">
      <c r="A41" s="3" t="s">
        <v>61</v>
      </c>
      <c r="B41" s="6"/>
      <c r="C41" s="8">
        <f t="shared" si="0"/>
        <v>105.02000000000001</v>
      </c>
      <c r="D41" s="5" t="s">
        <v>62</v>
      </c>
    </row>
    <row r="42" spans="1:4" ht="12.75">
      <c r="A42" s="3" t="s">
        <v>63</v>
      </c>
      <c r="B42" s="6"/>
      <c r="C42" s="8">
        <f t="shared" si="0"/>
        <v>105.02000000000001</v>
      </c>
      <c r="D42" s="5" t="s">
        <v>64</v>
      </c>
    </row>
    <row r="43" spans="1:4" ht="20.25">
      <c r="A43" s="24"/>
      <c r="B43" s="18">
        <f>SUM(B41:B42)/2</f>
        <v>0</v>
      </c>
      <c r="C43" s="29">
        <f t="shared" si="0"/>
        <v>105.02000000000001</v>
      </c>
      <c r="D43" s="13" t="s">
        <v>65</v>
      </c>
    </row>
    <row r="44" spans="1:4" ht="12.75">
      <c r="A44" s="3" t="s">
        <v>66</v>
      </c>
      <c r="B44" s="6"/>
      <c r="C44" s="8">
        <f t="shared" si="0"/>
        <v>105.02000000000001</v>
      </c>
      <c r="D44" s="5" t="s">
        <v>67</v>
      </c>
    </row>
    <row r="45" spans="1:4" ht="12.75">
      <c r="A45" s="3" t="s">
        <v>68</v>
      </c>
      <c r="B45" s="6"/>
      <c r="C45" s="8">
        <f t="shared" si="0"/>
        <v>105.02000000000001</v>
      </c>
      <c r="D45" s="5" t="s">
        <v>69</v>
      </c>
    </row>
    <row r="46" spans="1:4" ht="20.25">
      <c r="A46" s="24"/>
      <c r="B46" s="18">
        <f>SUM(B44:B45)/2</f>
        <v>0</v>
      </c>
      <c r="C46" s="29">
        <f t="shared" si="0"/>
        <v>105.02000000000001</v>
      </c>
      <c r="D46" s="13" t="s">
        <v>70</v>
      </c>
    </row>
    <row r="47" spans="1:4" ht="12.75">
      <c r="A47" s="3" t="s">
        <v>71</v>
      </c>
      <c r="B47" s="6"/>
      <c r="C47" s="8">
        <f t="shared" si="0"/>
        <v>105.02000000000001</v>
      </c>
      <c r="D47" s="5" t="s">
        <v>72</v>
      </c>
    </row>
    <row r="48" spans="1:4" ht="20.25">
      <c r="A48" s="24"/>
      <c r="B48" s="18">
        <f>B47</f>
        <v>0</v>
      </c>
      <c r="C48" s="29">
        <f t="shared" si="0"/>
        <v>105.02000000000001</v>
      </c>
      <c r="D48" s="13" t="s">
        <v>73</v>
      </c>
    </row>
    <row r="49" spans="1:4" ht="12.75">
      <c r="A49" s="3" t="s">
        <v>74</v>
      </c>
      <c r="B49" s="6"/>
      <c r="C49" s="8">
        <f t="shared" si="0"/>
        <v>105.02000000000001</v>
      </c>
      <c r="D49" s="5" t="s">
        <v>75</v>
      </c>
    </row>
    <row r="50" spans="1:4" ht="20.25">
      <c r="A50" s="24"/>
      <c r="B50" s="18">
        <f>B49</f>
        <v>0</v>
      </c>
      <c r="C50" s="29">
        <f t="shared" si="0"/>
        <v>105.02000000000001</v>
      </c>
      <c r="D50" s="33" t="s">
        <v>76</v>
      </c>
    </row>
    <row r="51" spans="1:4" ht="12.75">
      <c r="A51" s="3" t="s">
        <v>77</v>
      </c>
      <c r="B51" s="6"/>
      <c r="C51" s="8">
        <f t="shared" si="0"/>
        <v>105.02000000000001</v>
      </c>
      <c r="D51" s="5" t="s">
        <v>78</v>
      </c>
    </row>
    <row r="52" spans="1:4" ht="25.5">
      <c r="A52" s="3" t="s">
        <v>79</v>
      </c>
      <c r="B52" s="6"/>
      <c r="C52" s="8">
        <f t="shared" si="0"/>
        <v>105.02000000000001</v>
      </c>
      <c r="D52" s="5" t="s">
        <v>80</v>
      </c>
    </row>
    <row r="53" spans="1:4" ht="20.25">
      <c r="A53" s="24"/>
      <c r="B53" s="18">
        <f>(B51+B52)/2</f>
        <v>0</v>
      </c>
      <c r="C53" s="29">
        <f t="shared" si="0"/>
        <v>105.02000000000001</v>
      </c>
      <c r="D53" s="13" t="s">
        <v>81</v>
      </c>
    </row>
    <row r="54" spans="1:4" ht="25.5">
      <c r="A54" s="3" t="s">
        <v>82</v>
      </c>
      <c r="B54" s="6"/>
      <c r="C54" s="8">
        <f t="shared" si="0"/>
        <v>105.02000000000001</v>
      </c>
      <c r="D54" s="5" t="s">
        <v>83</v>
      </c>
    </row>
    <row r="55" spans="1:4" ht="12.75">
      <c r="A55" s="3" t="s">
        <v>84</v>
      </c>
      <c r="B55" s="6"/>
      <c r="C55" s="8">
        <f t="shared" si="0"/>
        <v>105.02000000000001</v>
      </c>
      <c r="D55" s="5" t="s">
        <v>85</v>
      </c>
    </row>
    <row r="56" spans="1:4" ht="12.75">
      <c r="A56" s="3" t="s">
        <v>86</v>
      </c>
      <c r="B56" s="6"/>
      <c r="C56" s="8">
        <f t="shared" si="0"/>
        <v>105.02000000000001</v>
      </c>
      <c r="D56" s="5" t="s">
        <v>87</v>
      </c>
    </row>
    <row r="57" spans="1:4" ht="20.25">
      <c r="A57" s="24"/>
      <c r="B57" s="18">
        <f>SUM(B54:B56)/3</f>
        <v>0</v>
      </c>
      <c r="C57" s="29">
        <f t="shared" si="0"/>
        <v>105.02000000000001</v>
      </c>
      <c r="D57" s="13" t="s">
        <v>88</v>
      </c>
    </row>
    <row r="58" spans="1:4" ht="25.5">
      <c r="A58" s="3" t="s">
        <v>89</v>
      </c>
      <c r="B58" s="6"/>
      <c r="C58" s="8">
        <f t="shared" si="0"/>
        <v>105.02000000000001</v>
      </c>
      <c r="D58" s="5" t="s">
        <v>90</v>
      </c>
    </row>
    <row r="59" spans="1:4" ht="25.5">
      <c r="A59" s="3" t="s">
        <v>91</v>
      </c>
      <c r="B59" s="6"/>
      <c r="C59" s="8">
        <f t="shared" si="0"/>
        <v>105.02000000000001</v>
      </c>
      <c r="D59" s="5" t="s">
        <v>92</v>
      </c>
    </row>
    <row r="60" spans="1:4" ht="25.5">
      <c r="A60" s="3" t="s">
        <v>93</v>
      </c>
      <c r="B60" s="6"/>
      <c r="C60" s="8">
        <f t="shared" si="0"/>
        <v>105.02000000000001</v>
      </c>
      <c r="D60" s="5" t="s">
        <v>94</v>
      </c>
    </row>
    <row r="61" spans="1:4" ht="12.75">
      <c r="A61" s="3" t="s">
        <v>95</v>
      </c>
      <c r="B61" s="6"/>
      <c r="C61" s="8">
        <f t="shared" si="0"/>
        <v>105.02000000000001</v>
      </c>
      <c r="D61" s="5" t="s">
        <v>96</v>
      </c>
    </row>
    <row r="62" spans="1:4" ht="20.25">
      <c r="A62" s="3"/>
      <c r="B62" s="18">
        <f>SUM(B58:B61)/4</f>
        <v>0</v>
      </c>
      <c r="C62" s="29">
        <f t="shared" si="0"/>
        <v>105.02000000000001</v>
      </c>
      <c r="D62" s="13" t="s">
        <v>97</v>
      </c>
    </row>
    <row r="63" spans="1:4" ht="12.75">
      <c r="A63" s="3"/>
      <c r="B63" s="22"/>
      <c r="C63" s="8" t="s">
        <v>38</v>
      </c>
      <c r="D63" s="5"/>
    </row>
    <row r="64" spans="1:4" ht="23.25">
      <c r="A64" s="2"/>
      <c r="B64" s="30">
        <f>(B41+B42+B44+B45+B47+B49+B51+B52+B54+B55+B56+B58+B59+B60+B61)/15</f>
        <v>0</v>
      </c>
      <c r="C64" s="31">
        <f t="shared" si="0"/>
        <v>105.02000000000001</v>
      </c>
      <c r="D64" s="23" t="s">
        <v>98</v>
      </c>
    </row>
    <row r="65" spans="1:4" ht="23.25">
      <c r="A65" s="3"/>
      <c r="B65" s="3"/>
      <c r="C65" s="32"/>
      <c r="D65" s="23" t="s">
        <v>99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Achieving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Bennett</dc:creator>
  <cp:keywords/>
  <dc:description/>
  <cp:lastModifiedBy>Rex Bennett</cp:lastModifiedBy>
  <dcterms:created xsi:type="dcterms:W3CDTF">2014-05-30T17:14:24Z</dcterms:created>
  <dcterms:modified xsi:type="dcterms:W3CDTF">2014-06-09T19:38:06Z</dcterms:modified>
  <cp:category/>
  <cp:version/>
  <cp:contentType/>
  <cp:contentStatus/>
</cp:coreProperties>
</file>