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1789A3D-78EF-4733-9766-5C44A5529AE1}" xr6:coauthVersionLast="32" xr6:coauthVersionMax="32" xr10:uidLastSave="{00000000-0000-0000-0000-000000000000}"/>
  <workbookProtection workbookAlgorithmName="SHA-512" workbookHashValue="SXlO8n3DExNp16ZxW8vAhOQKXzvWw4XvV2VqrpaK3DCDouWqr4B2DWEcHILAkixePDTOGaQUI1iLxTTImDYIBQ==" workbookSaltValue="Ox1Ss+9fWSRBcfSYrXUfDw==" workbookSpinCount="100000" lockStructure="1"/>
  <bookViews>
    <workbookView xWindow="0" yWindow="0" windowWidth="18975" windowHeight="8100" tabRatio="911" firstSheet="1" activeTab="1" xr2:uid="{00000000-000D-0000-FFFF-FFFF00000000}"/>
  </bookViews>
  <sheets>
    <sheet name="Module1" sheetId="13" state="veryHidden" r:id="rId1"/>
    <sheet name="Non Stressed" sheetId="33" r:id="rId2"/>
    <sheet name="Stressed" sheetId="34" r:id="rId3"/>
    <sheet name="Cap Rate BOI Generator" sheetId="35" r:id="rId4"/>
  </sheets>
  <definedNames>
    <definedName name="AA_LEVRG" localSheetId="2">#REF!</definedName>
    <definedName name="AA_LEVRG">#REF!</definedName>
    <definedName name="ACCBASIS" localSheetId="2">#REF!</definedName>
    <definedName name="ACCBASIS">#REF!</definedName>
    <definedName name="ADDRESS">#REF!</definedName>
    <definedName name="AE_DATE" localSheetId="2">#REF!</definedName>
    <definedName name="AE_DATE">#REF!</definedName>
    <definedName name="AE_FIRM" localSheetId="2">#REF!</definedName>
    <definedName name="AE_FIRM">#REF!</definedName>
    <definedName name="AERESV" localSheetId="2">#REF!</definedName>
    <definedName name="AERESV">#REF!</definedName>
    <definedName name="AMTERM" localSheetId="2">#REF!</definedName>
    <definedName name="AMTERM">#REF!</definedName>
    <definedName name="AMTYPE" localSheetId="2">#REF!</definedName>
    <definedName name="AMTYPE">#REF!</definedName>
    <definedName name="ANNDEBT" localSheetId="2">#REF!</definedName>
    <definedName name="ANNDEBT">#REF!</definedName>
    <definedName name="APP_FIRM" localSheetId="2">#REF!</definedName>
    <definedName name="APP_FIRM">#REF!</definedName>
    <definedName name="APPDESIG" localSheetId="2">#REF!</definedName>
    <definedName name="APPDESIG">#REF!</definedName>
    <definedName name="APPRSLDT" localSheetId="2">#REF!</definedName>
    <definedName name="APPRSLDT">#REF!</definedName>
    <definedName name="APPVAL" localSheetId="2">#REF!</definedName>
    <definedName name="APPVAL">#REF!</definedName>
    <definedName name="BALLOON" localSheetId="2">#REF!</definedName>
    <definedName name="BALLOON">#REF!</definedName>
    <definedName name="BNAME">#REF!</definedName>
    <definedName name="CAPICBAL" localSheetId="2">#REF!</definedName>
    <definedName name="CAPICBAL">#REF!</definedName>
    <definedName name="CAPIIDEP" localSheetId="2">#REF!</definedName>
    <definedName name="CAPIIDEP">#REF!</definedName>
    <definedName name="CITY">#REF!</definedName>
    <definedName name="CLTV" localSheetId="2">#REF!</definedName>
    <definedName name="CLTV">#REF!</definedName>
    <definedName name="COUNTY">#REF!</definedName>
    <definedName name="CROSSCOL" localSheetId="2">#REF!</definedName>
    <definedName name="CROSSCOL">#REF!</definedName>
    <definedName name="CROSSDFT" localSheetId="2">#REF!</definedName>
    <definedName name="CROSSDFT">#REF!</definedName>
    <definedName name="CTL" localSheetId="2">#REF!</definedName>
    <definedName name="CTL">#REF!</definedName>
    <definedName name="CUSTODIN" localSheetId="2">#REF!</definedName>
    <definedName name="CUSTODIN">#REF!</definedName>
    <definedName name="DAYCOUNT" localSheetId="2">#REF!</definedName>
    <definedName name="DAYCOUNT">#REF!</definedName>
    <definedName name="DEALSTAT" localSheetId="2">#REF!</definedName>
    <definedName name="DEALSTAT">#REF!</definedName>
    <definedName name="DEFMONTHS" localSheetId="2">#REF!</definedName>
    <definedName name="DEFMONTHS">#REF!</definedName>
    <definedName name="DEPOSIT" localSheetId="2">#REF!</definedName>
    <definedName name="DEPOSIT">#REF!</definedName>
    <definedName name="DSCRCF" localSheetId="2">#REF!</definedName>
    <definedName name="DSCRCF">#REF!</definedName>
    <definedName name="EARNOUT" localSheetId="2">#REF!</definedName>
    <definedName name="EARNOUT">#REF!</definedName>
    <definedName name="ENVDATE" localSheetId="2">#REF!</definedName>
    <definedName name="ENVDATE">#REF!</definedName>
    <definedName name="ENVFIRM" localSheetId="2">#REF!</definedName>
    <definedName name="ENVFIRM">#REF!</definedName>
    <definedName name="FIRMINDV" localSheetId="2">#REF!</definedName>
    <definedName name="FIRMINDV">#REF!</definedName>
    <definedName name="FIRMNAME" localSheetId="2">#REF!</definedName>
    <definedName name="FIRMNAME">#REF!</definedName>
    <definedName name="FIRMTELE" localSheetId="2">#REF!</definedName>
    <definedName name="FIRMTELE">#REF!</definedName>
    <definedName name="FIRREA" localSheetId="2">#REF!</definedName>
    <definedName name="FIRREA">#REF!</definedName>
    <definedName name="FPDATE" localSheetId="2">#REF!</definedName>
    <definedName name="FPDATE">#REF!</definedName>
    <definedName name="FUNDDATE" localSheetId="2">#REF!</definedName>
    <definedName name="FUNDDATE">#REF!</definedName>
    <definedName name="GRACEPER" localSheetId="2">#REF!</definedName>
    <definedName name="GRACEPER">#REF!</definedName>
    <definedName name="HYPER" localSheetId="2">#REF!</definedName>
    <definedName name="HYPER">#REF!</definedName>
    <definedName name="HYPERDAT" localSheetId="2">#REF!</definedName>
    <definedName name="HYPERDAT">#REF!</definedName>
    <definedName name="HYPSPRED" localSheetId="2">#REF!</definedName>
    <definedName name="HYPSPRED">#REF!</definedName>
    <definedName name="INSBAL" localSheetId="2">#REF!</definedName>
    <definedName name="INSBAL">#REF!</definedName>
    <definedName name="INSMPMT" localSheetId="2">#REF!</definedName>
    <definedName name="INSMPMT">#REF!</definedName>
    <definedName name="INSURANC" localSheetId="2">#REF!</definedName>
    <definedName name="INSURANC">#REF!</definedName>
    <definedName name="INTACCR" localSheetId="2">#REF!</definedName>
    <definedName name="INTACCR">#REF!</definedName>
    <definedName name="INTRSVTO" localSheetId="2">#REF!</definedName>
    <definedName name="INTRSVTO">#REF!</definedName>
    <definedName name="IOPERIOD" localSheetId="2">#REF!</definedName>
    <definedName name="IOPERIOD">#REF!</definedName>
    <definedName name="LBUNDR" localSheetId="2">#REF!</definedName>
    <definedName name="LBUNDR">#REF!</definedName>
    <definedName name="LCCPOINT" localSheetId="2">#REF!</definedName>
    <definedName name="LCCPOINT">#REF!</definedName>
    <definedName name="LCKEXPDT" localSheetId="2">#REF!</definedName>
    <definedName name="LCKEXPDT">#REF!</definedName>
    <definedName name="LCKOUTEX" localSheetId="2">#REF!</definedName>
    <definedName name="LCKOUTEX">#REF!</definedName>
    <definedName name="LIENPOS" localSheetId="2">#REF!</definedName>
    <definedName name="LIENPOS">#REF!</definedName>
    <definedName name="LOAN" localSheetId="2">#REF!</definedName>
    <definedName name="LOAN">#REF!</definedName>
    <definedName name="LOANID">#REF!</definedName>
    <definedName name="LOANPURP" localSheetId="2">#REF!</definedName>
    <definedName name="LOANPURP">#REF!</definedName>
    <definedName name="LOCKBOX" localSheetId="2">#REF!</definedName>
    <definedName name="LOCKBOX">#REF!</definedName>
    <definedName name="LOCKMTHS" localSheetId="2">#REF!</definedName>
    <definedName name="LOCKMTHS">#REF!</definedName>
    <definedName name="LTV" localSheetId="2">#REF!</definedName>
    <definedName name="LTV">#REF!</definedName>
    <definedName name="MNGMNT_FEE" localSheetId="2">#REF!</definedName>
    <definedName name="MNGMNT_FEE">#REF!</definedName>
    <definedName name="MSA" localSheetId="2">#REF!</definedName>
    <definedName name="MSA">#REF!</definedName>
    <definedName name="MTDATE" localSheetId="2">#REF!</definedName>
    <definedName name="MTDATE">#REF!</definedName>
    <definedName name="MTS" localSheetId="2">#REF!</definedName>
    <definedName name="MTS">#REF!</definedName>
    <definedName name="NOI" localSheetId="2">#REF!</definedName>
    <definedName name="NOI">#REF!</definedName>
    <definedName name="NOICF" localSheetId="2">#REF!</definedName>
    <definedName name="NOICF">#REF!</definedName>
    <definedName name="NOTEDATE" localSheetId="2">#REF!</definedName>
    <definedName name="NOTEDATE">#REF!</definedName>
    <definedName name="OCC_DATE" localSheetId="2">#REF!</definedName>
    <definedName name="OCC_DATE">#REF!</definedName>
    <definedName name="OCC_PCT" localSheetId="2">#REF!</definedName>
    <definedName name="OCC_PCT">#REF!</definedName>
    <definedName name="OORIGBAL" localSheetId="2">#REF!</definedName>
    <definedName name="OORIGBAL">#REF!</definedName>
    <definedName name="OPENMTHS" localSheetId="2">#REF!</definedName>
    <definedName name="OPENMTHS">#REF!</definedName>
    <definedName name="ORIGBAL" localSheetId="2">#REF!</definedName>
    <definedName name="ORIGBAL">#REF!</definedName>
    <definedName name="ORIGINATOR" localSheetId="2">#REF!</definedName>
    <definedName name="ORIGINATOR">#REF!</definedName>
    <definedName name="ORIGTERM" localSheetId="2">#REF!</definedName>
    <definedName name="ORIGTERM">#REF!</definedName>
    <definedName name="OTHCBAL" localSheetId="2">#REF!</definedName>
    <definedName name="OTHCBAL">#REF!</definedName>
    <definedName name="OTHCOMM1" localSheetId="2">#REF!</definedName>
    <definedName name="OTHCOMM1">#REF!</definedName>
    <definedName name="PANDI" localSheetId="2">#REF!</definedName>
    <definedName name="PANDI">#REF!</definedName>
    <definedName name="PAYFREQ" localSheetId="2">#REF!</definedName>
    <definedName name="PAYFREQ">#REF!</definedName>
    <definedName name="PML" localSheetId="2">#REF!</definedName>
    <definedName name="PML">#REF!</definedName>
    <definedName name="PMTDUEDT" localSheetId="2">#REF!</definedName>
    <definedName name="PMTDUEDT">#REF!</definedName>
    <definedName name="POOL" localSheetId="2">#REF!</definedName>
    <definedName name="POOL">#REF!</definedName>
    <definedName name="PPAY_CAT" localSheetId="2">#REF!</definedName>
    <definedName name="PPAY_CAT">#REF!</definedName>
    <definedName name="PPAY_GEN" localSheetId="2">#REF!</definedName>
    <definedName name="PPAY_GEN">#REF!</definedName>
    <definedName name="PREPYPN1" localSheetId="2">#REF!</definedName>
    <definedName name="PREPYPN1">#REF!</definedName>
    <definedName name="_xlnm.Print_Area" localSheetId="3">'Cap Rate BOI Generator'!$A$1:$G$18</definedName>
    <definedName name="PROPERTY" localSheetId="2">#REF!</definedName>
    <definedName name="PROPERTY">#REF!</definedName>
    <definedName name="PROPNAME">#REF!</definedName>
    <definedName name="PROPTYPE" localSheetId="2">#REF!</definedName>
    <definedName name="PROPTYPE">#REF!</definedName>
    <definedName name="RATE" localSheetId="2">#REF!</definedName>
    <definedName name="RATE">#REF!</definedName>
    <definedName name="RATETYPE" localSheetId="2">#REF!</definedName>
    <definedName name="RATETYPE">#REF!</definedName>
    <definedName name="REPLRESV" localSheetId="2">#REF!</definedName>
    <definedName name="REPLRESV">#REF!</definedName>
    <definedName name="RPLANDEP" localSheetId="2">#REF!</definedName>
    <definedName name="RPLANDEP">#REF!</definedName>
    <definedName name="RPLCBAL" localSheetId="2">#REF!</definedName>
    <definedName name="RPLCBAL">#REF!</definedName>
    <definedName name="RPLINDEP" localSheetId="2">#REF!</definedName>
    <definedName name="RPLINDEP">#REF!</definedName>
    <definedName name="RRCAP" localSheetId="2">#REF!</definedName>
    <definedName name="RRCAP">#REF!</definedName>
    <definedName name="RTLCKDT" localSheetId="2">#REF!</definedName>
    <definedName name="RTLCKDT">#REF!</definedName>
    <definedName name="SBD_TYPE" localSheetId="2">#REF!</definedName>
    <definedName name="SBD_TYPE">#REF!</definedName>
    <definedName name="SBDDEBT" localSheetId="2">#REF!</definedName>
    <definedName name="SBDDEBT">#REF!</definedName>
    <definedName name="SEISFIRM" localSheetId="2">#REF!</definedName>
    <definedName name="SEISFIRM">#REF!</definedName>
    <definedName name="SEISMICD" localSheetId="2">#REF!</definedName>
    <definedName name="SEISMICD">#REF!</definedName>
    <definedName name="SEISTYPE" localSheetId="2">#REF!</definedName>
    <definedName name="SEISTYPE">#REF!</definedName>
    <definedName name="SERVICER" localSheetId="2">#REF!</definedName>
    <definedName name="SERVICER">#REF!</definedName>
    <definedName name="SFEE" localSheetId="2">#REF!</definedName>
    <definedName name="SFEE">#REF!</definedName>
    <definedName name="SIZERAW">#REF!</definedName>
    <definedName name="SIZETYPE" localSheetId="2">#REF!</definedName>
    <definedName name="SIZETYPE">#REF!</definedName>
    <definedName name="SPECIFIC" localSheetId="2">#REF!</definedName>
    <definedName name="SPECIFIC">#REF!</definedName>
    <definedName name="STATE">#REF!</definedName>
    <definedName name="SVCREL" localSheetId="2">#REF!</definedName>
    <definedName name="SVCREL">#REF!</definedName>
    <definedName name="T1ARENT" localSheetId="2">#REF!</definedName>
    <definedName name="T1ARENT">#REF!</definedName>
    <definedName name="T1LEND" localSheetId="2">#REF!</definedName>
    <definedName name="T1LEND">#REF!</definedName>
    <definedName name="T1SALESSF" localSheetId="2">#REF!</definedName>
    <definedName name="T1SALESSF">#REF!</definedName>
    <definedName name="T2ARENT" localSheetId="2">#REF!</definedName>
    <definedName name="T2ARENT">#REF!</definedName>
    <definedName name="T2LEND" localSheetId="2">#REF!</definedName>
    <definedName name="T2LEND">#REF!</definedName>
    <definedName name="T2SALESSF" localSheetId="2">#REF!</definedName>
    <definedName name="T2SALESSF">#REF!</definedName>
    <definedName name="T3ARENT" localSheetId="2">#REF!</definedName>
    <definedName name="T3ARENT">#REF!</definedName>
    <definedName name="T3LEND" localSheetId="2">#REF!</definedName>
    <definedName name="T3LEND">#REF!</definedName>
    <definedName name="T3SALESSF" localSheetId="2">#REF!</definedName>
    <definedName name="T3SALESSF">#REF!</definedName>
    <definedName name="TAXBAL" localSheetId="2">#REF!</definedName>
    <definedName name="TAXBAL">#REF!</definedName>
    <definedName name="TAXES" localSheetId="2">#REF!</definedName>
    <definedName name="TAXES">#REF!</definedName>
    <definedName name="TAXMPMT" localSheetId="2">#REF!</definedName>
    <definedName name="TAXMPMT">#REF!</definedName>
    <definedName name="TEN1SQFT" localSheetId="2">#REF!</definedName>
    <definedName name="TEN1SQFT">#REF!</definedName>
    <definedName name="TEN2SQFT" localSheetId="2">#REF!</definedName>
    <definedName name="TEN2SQFT">#REF!</definedName>
    <definedName name="TEN3SQFT" localSheetId="2">#REF!</definedName>
    <definedName name="TEN3SQFT">#REF!</definedName>
    <definedName name="TENANT1" localSheetId="2">#REF!</definedName>
    <definedName name="TENANT1">#REF!</definedName>
    <definedName name="TENANT2" localSheetId="2">#REF!</definedName>
    <definedName name="TENANT2">#REF!</definedName>
    <definedName name="TENANT3" localSheetId="2">#REF!</definedName>
    <definedName name="TENANT3">#REF!</definedName>
    <definedName name="TERM" localSheetId="2">#REF!</definedName>
    <definedName name="TERM">#REF!</definedName>
    <definedName name="TILCADEP" localSheetId="2">#REF!</definedName>
    <definedName name="TILCADEP">#REF!</definedName>
    <definedName name="TILCBAL" localSheetId="2">#REF!</definedName>
    <definedName name="TILCBAL">#REF!</definedName>
    <definedName name="TILCCAP" localSheetId="2">#REF!</definedName>
    <definedName name="TILCCAP">#REF!</definedName>
    <definedName name="TILCIDEP" localSheetId="2">#REF!</definedName>
    <definedName name="TILCIDEP">#REF!</definedName>
    <definedName name="TILCRESV" localSheetId="2">#REF!</definedName>
    <definedName name="TILCRESV">#REF!</definedName>
    <definedName name="TITLEVST" localSheetId="2">#REF!</definedName>
    <definedName name="TITLEVST">#REF!</definedName>
    <definedName name="TSYSPRED" localSheetId="2">#REF!</definedName>
    <definedName name="TSYSPRED">#REF!</definedName>
    <definedName name="USPAP" localSheetId="2">#REF!</definedName>
    <definedName name="USPAP">#REF!</definedName>
    <definedName name="UW_TILC" localSheetId="2">#REF!</definedName>
    <definedName name="UW_TILC">#REF!</definedName>
    <definedName name="UWRESV" localSheetId="2">#REF!</definedName>
    <definedName name="UWRESV">#REF!</definedName>
    <definedName name="Vacant" localSheetId="2">#REF!</definedName>
    <definedName name="Vacant">#REF!</definedName>
    <definedName name="WL_LEVRG" localSheetId="2">#REF!</definedName>
    <definedName name="WL_LEVRG">#REF!</definedName>
    <definedName name="XAMTYPE" localSheetId="2">#REF!</definedName>
    <definedName name="XAMTYPE">#REF!</definedName>
    <definedName name="XAPPVAL" localSheetId="2">#REF!</definedName>
    <definedName name="XAPPVAL">#REF!</definedName>
    <definedName name="YM_FLAG" localSheetId="2">#REF!</definedName>
    <definedName name="YM_FLAG">#REF!</definedName>
    <definedName name="YRBUILT" localSheetId="2">#REF!</definedName>
    <definedName name="YRBUILT">#REF!</definedName>
    <definedName name="YRRENOVA" localSheetId="2">#REF!</definedName>
    <definedName name="YRRENOVA">#REF!</definedName>
    <definedName name="ZIP">#REF!</definedName>
  </definedNames>
  <calcPr calcId="179017"/>
</workbook>
</file>

<file path=xl/calcChain.xml><?xml version="1.0" encoding="utf-8"?>
<calcChain xmlns="http://schemas.openxmlformats.org/spreadsheetml/2006/main">
  <c r="C33" i="34" l="1"/>
  <c r="D32" i="34"/>
  <c r="D31" i="34"/>
  <c r="D30" i="34"/>
  <c r="D32" i="33"/>
  <c r="D31" i="33"/>
  <c r="D30" i="33"/>
  <c r="C14" i="35"/>
  <c r="C13" i="35"/>
  <c r="F12" i="35"/>
  <c r="F10" i="35"/>
  <c r="C12" i="35"/>
  <c r="F7" i="35"/>
  <c r="F6" i="35"/>
  <c r="F5" i="35"/>
  <c r="C9" i="35"/>
  <c r="D18" i="34"/>
  <c r="D21" i="34" s="1"/>
  <c r="D22" i="34" s="1"/>
  <c r="D17" i="34"/>
  <c r="D13" i="34"/>
  <c r="D14" i="34" s="1"/>
  <c r="D12" i="34"/>
  <c r="D11" i="34"/>
  <c r="C6" i="34"/>
  <c r="D23" i="34" s="1"/>
  <c r="D21" i="33"/>
  <c r="D22" i="33" s="1"/>
  <c r="D24" i="33" s="1"/>
  <c r="D13" i="33"/>
  <c r="D14" i="33" s="1"/>
  <c r="D23" i="33"/>
  <c r="D12" i="33"/>
  <c r="D11" i="33"/>
  <c r="D18" i="33"/>
  <c r="D17" i="33"/>
  <c r="C6" i="33"/>
  <c r="D24" i="34" l="1"/>
</calcChain>
</file>

<file path=xl/sharedStrings.xml><?xml version="1.0" encoding="utf-8"?>
<sst xmlns="http://schemas.openxmlformats.org/spreadsheetml/2006/main" count="80" uniqueCount="45">
  <si>
    <t>Note Term (years)</t>
  </si>
  <si>
    <t>Amortization (years)</t>
  </si>
  <si>
    <t>Mortgage Rate</t>
  </si>
  <si>
    <t>Loan Constant %</t>
  </si>
  <si>
    <t xml:space="preserve"> </t>
  </si>
  <si>
    <t>Capitalization Rate Determination</t>
  </si>
  <si>
    <t>Capitalization Rate Calculations</t>
  </si>
  <si>
    <t>Loan to Value:</t>
  </si>
  <si>
    <t>Loan Constant:</t>
  </si>
  <si>
    <t>Return to Lender:</t>
  </si>
  <si>
    <t>Required Return to Investor</t>
  </si>
  <si>
    <t>Equity Percentage:</t>
  </si>
  <si>
    <t>Loan to Value</t>
  </si>
  <si>
    <t>Required Return to Investor:</t>
  </si>
  <si>
    <t>Return on Equity:</t>
  </si>
  <si>
    <t>Capitalization Rate:</t>
  </si>
  <si>
    <t>Loan Parameters</t>
  </si>
  <si>
    <t>Debt Yield</t>
  </si>
  <si>
    <t>N/A</t>
  </si>
  <si>
    <t>Max Loan</t>
  </si>
  <si>
    <t>NOI</t>
  </si>
  <si>
    <t>Max LTV</t>
  </si>
  <si>
    <t>Term</t>
  </si>
  <si>
    <t>Am</t>
  </si>
  <si>
    <t>Rate</t>
  </si>
  <si>
    <t>Appraisal</t>
  </si>
  <si>
    <t>N</t>
  </si>
  <si>
    <t>i</t>
  </si>
  <si>
    <t>PV</t>
  </si>
  <si>
    <t>FV</t>
  </si>
  <si>
    <t>Solve for PMT</t>
  </si>
  <si>
    <t>Calculate Loan Amount:</t>
  </si>
  <si>
    <t>Calculate Debt Service: Monthly</t>
  </si>
  <si>
    <t>Years</t>
  </si>
  <si>
    <t>Months</t>
  </si>
  <si>
    <t>Annualized:</t>
  </si>
  <si>
    <t>Mortgage Constant (also Bank Yield in Cap Rate)</t>
  </si>
  <si>
    <t>Annualized Debt Service:</t>
  </si>
  <si>
    <t>Mtg Constant X Loan (Ann Debt Service)</t>
  </si>
  <si>
    <t>Capitalization Rate Generator (Band of Investment Method, non-equity build-up)</t>
  </si>
  <si>
    <t>DO NOT EDIT HIGHLIGHTED BOXES!</t>
  </si>
  <si>
    <t>Pro Forma</t>
  </si>
  <si>
    <t>Revenues -10%</t>
  </si>
  <si>
    <t>Debt Yields: (Debt Yield = NOI/Loan Amount)</t>
  </si>
  <si>
    <t>Breakeven (NOI=DSC)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</si>
</sst>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0.0%"/>
    <numFmt numFmtId="172" formatCode="_(&quot;$&quot;* #,##0_);_(&quot;$&quot;* \(#,##0\);_(&quot;$&quot;* &quot;-&quot;??_);_(@_)"/>
    <numFmt numFmtId="180" formatCode="_(* #,##0.0000_);_(* \(#,##0.0000\);_(* &quot;-&quot;??_);_(@_)"/>
    <numFmt numFmtId="188" formatCode="0.0000000000%"/>
  </numFmts>
  <fonts count="7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0" xfId="0" applyNumberFormat="1"/>
    <xf numFmtId="44" fontId="0" fillId="0" borderId="0" xfId="2" applyFont="1"/>
    <xf numFmtId="172" fontId="0" fillId="0" borderId="0" xfId="2" applyNumberFormat="1" applyFont="1"/>
    <xf numFmtId="9" fontId="0" fillId="0" borderId="0" xfId="0" applyNumberFormat="1"/>
    <xf numFmtId="172" fontId="0" fillId="0" borderId="0" xfId="0" applyNumberFormat="1"/>
    <xf numFmtId="8" fontId="0" fillId="0" borderId="0" xfId="0" applyNumberFormat="1"/>
    <xf numFmtId="43" fontId="0" fillId="0" borderId="0" xfId="1" applyFont="1"/>
    <xf numFmtId="167" fontId="0" fillId="0" borderId="0" xfId="4" applyNumberFormat="1" applyFont="1"/>
    <xf numFmtId="10" fontId="0" fillId="0" borderId="0" xfId="4" applyNumberFormat="1" applyFont="1"/>
    <xf numFmtId="0" fontId="0" fillId="0" borderId="0" xfId="0" applyAlignment="1">
      <alignment horizontal="right"/>
    </xf>
    <xf numFmtId="180" fontId="0" fillId="0" borderId="0" xfId="1" applyNumberFormat="1" applyFont="1"/>
    <xf numFmtId="188" fontId="0" fillId="0" borderId="0" xfId="4" applyNumberFormat="1" applyFont="1"/>
    <xf numFmtId="8" fontId="0" fillId="3" borderId="0" xfId="0" applyNumberFormat="1" applyFill="1"/>
    <xf numFmtId="44" fontId="0" fillId="3" borderId="0" xfId="0" applyNumberFormat="1" applyFill="1"/>
    <xf numFmtId="10" fontId="0" fillId="0" borderId="0" xfId="4" applyNumberFormat="1" applyFont="1" applyAlignment="1">
      <alignment horizontal="right"/>
    </xf>
    <xf numFmtId="44" fontId="0" fillId="0" borderId="0" xfId="0" applyNumberFormat="1" applyFill="1"/>
    <xf numFmtId="0" fontId="3" fillId="2" borderId="0" xfId="0" applyFont="1" applyFill="1"/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9" fontId="3" fillId="2" borderId="1" xfId="4" applyFont="1" applyFill="1" applyBorder="1" applyAlignment="1" applyProtection="1">
      <alignment horizontal="right"/>
      <protection locked="0"/>
    </xf>
    <xf numFmtId="10" fontId="3" fillId="2" borderId="1" xfId="4" applyNumberFormat="1" applyFont="1" applyFill="1" applyBorder="1" applyAlignment="1" applyProtection="1">
      <alignment horizontal="right"/>
      <protection locked="0"/>
    </xf>
    <xf numFmtId="9" fontId="3" fillId="2" borderId="1" xfId="0" applyNumberFormat="1" applyFont="1" applyFill="1" applyBorder="1"/>
    <xf numFmtId="9" fontId="3" fillId="2" borderId="1" xfId="4" applyFont="1" applyFill="1" applyBorder="1"/>
    <xf numFmtId="10" fontId="3" fillId="3" borderId="1" xfId="4" applyNumberFormat="1" applyFont="1" applyFill="1" applyBorder="1" applyAlignment="1" applyProtection="1">
      <alignment horizontal="right"/>
      <protection locked="0"/>
    </xf>
    <xf numFmtId="9" fontId="3" fillId="3" borderId="1" xfId="0" applyNumberFormat="1" applyFont="1" applyFill="1" applyBorder="1"/>
    <xf numFmtId="10" fontId="3" fillId="3" borderId="1" xfId="0" applyNumberFormat="1" applyFont="1" applyFill="1" applyBorder="1"/>
    <xf numFmtId="10" fontId="3" fillId="3" borderId="1" xfId="4" applyNumberFormat="1" applyFont="1" applyFill="1" applyBorder="1"/>
    <xf numFmtId="10" fontId="3" fillId="3" borderId="1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6" fillId="2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24BF-4F34-4CED-9923-4452E99EF7C5}">
  <dimension ref="A2:D35"/>
  <sheetViews>
    <sheetView tabSelected="1" zoomScaleNormal="100" workbookViewId="0"/>
  </sheetViews>
  <sheetFormatPr defaultRowHeight="15" x14ac:dyDescent="0.2"/>
  <cols>
    <col min="2" max="2" width="21.5546875" customWidth="1"/>
    <col min="3" max="3" width="17.6640625" customWidth="1"/>
    <col min="4" max="4" width="17.88671875" customWidth="1"/>
  </cols>
  <sheetData>
    <row r="2" spans="1:4" x14ac:dyDescent="0.2">
      <c r="A2" t="s">
        <v>31</v>
      </c>
    </row>
    <row r="4" spans="1:4" x14ac:dyDescent="0.2">
      <c r="B4" t="s">
        <v>25</v>
      </c>
      <c r="C4" s="3">
        <v>36000000</v>
      </c>
    </row>
    <row r="5" spans="1:4" x14ac:dyDescent="0.2">
      <c r="B5" t="s">
        <v>21</v>
      </c>
      <c r="C5" s="4">
        <v>0.8</v>
      </c>
    </row>
    <row r="6" spans="1:4" x14ac:dyDescent="0.2">
      <c r="B6" t="s">
        <v>19</v>
      </c>
      <c r="C6" s="5">
        <f>C4*C5</f>
        <v>28800000</v>
      </c>
    </row>
    <row r="7" spans="1:4" x14ac:dyDescent="0.2">
      <c r="C7" s="5"/>
    </row>
    <row r="8" spans="1:4" x14ac:dyDescent="0.2">
      <c r="A8" t="s">
        <v>32</v>
      </c>
    </row>
    <row r="9" spans="1:4" x14ac:dyDescent="0.2">
      <c r="C9" t="s">
        <v>33</v>
      </c>
      <c r="D9" t="s">
        <v>34</v>
      </c>
    </row>
    <row r="10" spans="1:4" x14ac:dyDescent="0.2">
      <c r="B10" t="s">
        <v>22</v>
      </c>
      <c r="C10">
        <v>5</v>
      </c>
      <c r="D10" s="10" t="s">
        <v>18</v>
      </c>
    </row>
    <row r="11" spans="1:4" x14ac:dyDescent="0.2">
      <c r="B11" t="s">
        <v>23</v>
      </c>
      <c r="C11">
        <v>30</v>
      </c>
      <c r="D11" s="10">
        <f>C11*12</f>
        <v>360</v>
      </c>
    </row>
    <row r="12" spans="1:4" x14ac:dyDescent="0.2">
      <c r="B12" t="s">
        <v>24</v>
      </c>
      <c r="C12" s="1">
        <v>3.2500000000000001E-2</v>
      </c>
      <c r="D12" s="15">
        <f>C12/12</f>
        <v>2.7083333333333334E-3</v>
      </c>
    </row>
    <row r="13" spans="1:4" x14ac:dyDescent="0.2">
      <c r="B13" t="s">
        <v>30</v>
      </c>
      <c r="D13" s="6">
        <f>PMT(D12,D11,-C6,0)</f>
        <v>125339.41989284562</v>
      </c>
    </row>
    <row r="14" spans="1:4" x14ac:dyDescent="0.2">
      <c r="B14" t="s">
        <v>37</v>
      </c>
      <c r="D14" s="13">
        <f>D13*12</f>
        <v>1504073.0387141474</v>
      </c>
    </row>
    <row r="15" spans="1:4" x14ac:dyDescent="0.2">
      <c r="C15" s="6"/>
    </row>
    <row r="16" spans="1:4" x14ac:dyDescent="0.2">
      <c r="B16" t="s">
        <v>36</v>
      </c>
      <c r="C16" s="1"/>
    </row>
    <row r="17" spans="2:4" x14ac:dyDescent="0.2">
      <c r="B17" t="s">
        <v>26</v>
      </c>
      <c r="D17" s="7">
        <f>C11*12</f>
        <v>360</v>
      </c>
    </row>
    <row r="18" spans="2:4" x14ac:dyDescent="0.2">
      <c r="B18" t="s">
        <v>27</v>
      </c>
      <c r="D18" s="9">
        <f>C12/12</f>
        <v>2.7083333333333334E-3</v>
      </c>
    </row>
    <row r="19" spans="2:4" x14ac:dyDescent="0.2">
      <c r="B19" t="s">
        <v>28</v>
      </c>
      <c r="D19" s="2">
        <v>-1</v>
      </c>
    </row>
    <row r="20" spans="2:4" x14ac:dyDescent="0.2">
      <c r="B20" t="s">
        <v>29</v>
      </c>
      <c r="D20" s="10" t="s">
        <v>18</v>
      </c>
    </row>
    <row r="21" spans="2:4" x14ac:dyDescent="0.2">
      <c r="B21" t="s">
        <v>30</v>
      </c>
      <c r="D21" s="11">
        <f>PMT(D18,D17,D19,0)</f>
        <v>4.3520631907238063E-3</v>
      </c>
    </row>
    <row r="22" spans="2:4" x14ac:dyDescent="0.2">
      <c r="B22" t="s">
        <v>35</v>
      </c>
      <c r="D22" s="12">
        <f>D21*12</f>
        <v>5.2224758288685676E-2</v>
      </c>
    </row>
    <row r="23" spans="2:4" x14ac:dyDescent="0.2">
      <c r="B23" t="s">
        <v>19</v>
      </c>
      <c r="D23" s="5">
        <f>C6</f>
        <v>28800000</v>
      </c>
    </row>
    <row r="24" spans="2:4" x14ac:dyDescent="0.2">
      <c r="B24" t="s">
        <v>38</v>
      </c>
      <c r="D24" s="14">
        <f>D22*D23</f>
        <v>1504073.0387141474</v>
      </c>
    </row>
    <row r="27" spans="2:4" x14ac:dyDescent="0.2">
      <c r="B27" s="34" t="s">
        <v>43</v>
      </c>
      <c r="C27" s="1"/>
    </row>
    <row r="28" spans="2:4" x14ac:dyDescent="0.2">
      <c r="D28" s="7"/>
    </row>
    <row r="29" spans="2:4" x14ac:dyDescent="0.2">
      <c r="C29" s="34" t="s">
        <v>20</v>
      </c>
      <c r="D29" s="34" t="s">
        <v>17</v>
      </c>
    </row>
    <row r="30" spans="2:4" x14ac:dyDescent="0.2">
      <c r="B30" s="34" t="s">
        <v>41</v>
      </c>
      <c r="C30" s="3">
        <v>3003410</v>
      </c>
      <c r="D30" s="8">
        <f>C30/$C$6</f>
        <v>0.10428506944444445</v>
      </c>
    </row>
    <row r="31" spans="2:4" x14ac:dyDescent="0.2">
      <c r="B31" s="34" t="s">
        <v>25</v>
      </c>
      <c r="C31" s="3">
        <v>2841475</v>
      </c>
      <c r="D31" s="8">
        <f t="shared" ref="D31:D32" si="0">C31/$C$6</f>
        <v>9.8662326388888888E-2</v>
      </c>
    </row>
    <row r="32" spans="2:4" x14ac:dyDescent="0.2">
      <c r="B32" s="34" t="s">
        <v>42</v>
      </c>
      <c r="C32" s="3">
        <v>2305059</v>
      </c>
      <c r="D32" s="8">
        <f t="shared" si="0"/>
        <v>8.003677083333334E-2</v>
      </c>
    </row>
    <row r="33" spans="4:4" x14ac:dyDescent="0.2">
      <c r="D33" s="12"/>
    </row>
    <row r="34" spans="4:4" x14ac:dyDescent="0.2">
      <c r="D34" s="5"/>
    </row>
    <row r="35" spans="4:4" x14ac:dyDescent="0.2">
      <c r="D35" s="16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76C5-7C73-4780-8CC0-0F9E68CC46B9}">
  <dimension ref="A2:D35"/>
  <sheetViews>
    <sheetView zoomScaleNormal="100" workbookViewId="0"/>
  </sheetViews>
  <sheetFormatPr defaultRowHeight="15" x14ac:dyDescent="0.2"/>
  <cols>
    <col min="2" max="2" width="21.5546875" customWidth="1"/>
    <col min="3" max="3" width="17.6640625" customWidth="1"/>
    <col min="4" max="4" width="17.88671875" customWidth="1"/>
  </cols>
  <sheetData>
    <row r="2" spans="1:4" x14ac:dyDescent="0.2">
      <c r="A2" t="s">
        <v>31</v>
      </c>
    </row>
    <row r="4" spans="1:4" x14ac:dyDescent="0.2">
      <c r="B4" t="s">
        <v>25</v>
      </c>
      <c r="C4" s="3">
        <v>36000000</v>
      </c>
    </row>
    <row r="5" spans="1:4" x14ac:dyDescent="0.2">
      <c r="B5" t="s">
        <v>21</v>
      </c>
      <c r="C5" s="4">
        <v>0.8</v>
      </c>
    </row>
    <row r="6" spans="1:4" x14ac:dyDescent="0.2">
      <c r="B6" t="s">
        <v>19</v>
      </c>
      <c r="C6" s="5">
        <f>C4*C5</f>
        <v>28800000</v>
      </c>
    </row>
    <row r="7" spans="1:4" x14ac:dyDescent="0.2">
      <c r="C7" s="5"/>
    </row>
    <row r="8" spans="1:4" x14ac:dyDescent="0.2">
      <c r="A8" t="s">
        <v>32</v>
      </c>
    </row>
    <row r="9" spans="1:4" x14ac:dyDescent="0.2">
      <c r="C9" t="s">
        <v>33</v>
      </c>
      <c r="D9" t="s">
        <v>34</v>
      </c>
    </row>
    <row r="10" spans="1:4" x14ac:dyDescent="0.2">
      <c r="B10" t="s">
        <v>22</v>
      </c>
      <c r="C10">
        <v>5</v>
      </c>
      <c r="D10" s="10" t="s">
        <v>18</v>
      </c>
    </row>
    <row r="11" spans="1:4" x14ac:dyDescent="0.2">
      <c r="B11" t="s">
        <v>23</v>
      </c>
      <c r="C11">
        <v>30</v>
      </c>
      <c r="D11" s="10">
        <f>C11*12</f>
        <v>360</v>
      </c>
    </row>
    <row r="12" spans="1:4" x14ac:dyDescent="0.2">
      <c r="B12" t="s">
        <v>24</v>
      </c>
      <c r="C12" s="1">
        <v>0.06</v>
      </c>
      <c r="D12" s="15">
        <f>C12/12</f>
        <v>5.0000000000000001E-3</v>
      </c>
    </row>
    <row r="13" spans="1:4" x14ac:dyDescent="0.2">
      <c r="B13" t="s">
        <v>30</v>
      </c>
      <c r="D13" s="6">
        <f>PMT(D12,D11,-C6,0)</f>
        <v>172670.55124399267</v>
      </c>
    </row>
    <row r="14" spans="1:4" x14ac:dyDescent="0.2">
      <c r="B14" t="s">
        <v>37</v>
      </c>
      <c r="D14" s="13">
        <f>D13*12</f>
        <v>2072046.6149279121</v>
      </c>
    </row>
    <row r="15" spans="1:4" x14ac:dyDescent="0.2">
      <c r="C15" s="6"/>
    </row>
    <row r="16" spans="1:4" x14ac:dyDescent="0.2">
      <c r="B16" t="s">
        <v>36</v>
      </c>
      <c r="C16" s="1"/>
    </row>
    <row r="17" spans="2:4" x14ac:dyDescent="0.2">
      <c r="B17" t="s">
        <v>26</v>
      </c>
      <c r="D17" s="7">
        <f>C11*12</f>
        <v>360</v>
      </c>
    </row>
    <row r="18" spans="2:4" x14ac:dyDescent="0.2">
      <c r="B18" t="s">
        <v>27</v>
      </c>
      <c r="D18" s="9">
        <f>C12/12</f>
        <v>5.0000000000000001E-3</v>
      </c>
    </row>
    <row r="19" spans="2:4" x14ac:dyDescent="0.2">
      <c r="B19" t="s">
        <v>28</v>
      </c>
      <c r="D19" s="2">
        <v>-1</v>
      </c>
    </row>
    <row r="20" spans="2:4" x14ac:dyDescent="0.2">
      <c r="B20" t="s">
        <v>29</v>
      </c>
      <c r="D20" s="10" t="s">
        <v>18</v>
      </c>
    </row>
    <row r="21" spans="2:4" x14ac:dyDescent="0.2">
      <c r="B21" t="s">
        <v>30</v>
      </c>
      <c r="D21" s="11">
        <f>PMT(D18,D17,D19,0)</f>
        <v>5.9955052515275236E-3</v>
      </c>
    </row>
    <row r="22" spans="2:4" x14ac:dyDescent="0.2">
      <c r="B22" t="s">
        <v>35</v>
      </c>
      <c r="D22" s="12">
        <f>D21*12</f>
        <v>7.1946063018330286E-2</v>
      </c>
    </row>
    <row r="23" spans="2:4" x14ac:dyDescent="0.2">
      <c r="B23" t="s">
        <v>19</v>
      </c>
      <c r="D23" s="5">
        <f>C6</f>
        <v>28800000</v>
      </c>
    </row>
    <row r="24" spans="2:4" x14ac:dyDescent="0.2">
      <c r="B24" t="s">
        <v>38</v>
      </c>
      <c r="D24" s="14">
        <f>D22*D23</f>
        <v>2072046.6149279121</v>
      </c>
    </row>
    <row r="27" spans="2:4" x14ac:dyDescent="0.2">
      <c r="B27" s="34" t="s">
        <v>43</v>
      </c>
      <c r="C27" s="1"/>
    </row>
    <row r="28" spans="2:4" x14ac:dyDescent="0.2">
      <c r="D28" s="7"/>
    </row>
    <row r="29" spans="2:4" x14ac:dyDescent="0.2">
      <c r="C29" s="34" t="s">
        <v>20</v>
      </c>
      <c r="D29" s="34" t="s">
        <v>17</v>
      </c>
    </row>
    <row r="30" spans="2:4" x14ac:dyDescent="0.2">
      <c r="B30" s="34" t="s">
        <v>41</v>
      </c>
      <c r="C30" s="3">
        <v>3003410</v>
      </c>
      <c r="D30" s="8">
        <f>C30/$C$6</f>
        <v>0.10428506944444445</v>
      </c>
    </row>
    <row r="31" spans="2:4" x14ac:dyDescent="0.2">
      <c r="B31" s="34" t="s">
        <v>25</v>
      </c>
      <c r="C31" s="3">
        <v>2841475</v>
      </c>
      <c r="D31" s="8">
        <f t="shared" ref="D31:D32" si="0">C31/$C$6</f>
        <v>9.8662326388888888E-2</v>
      </c>
    </row>
    <row r="32" spans="2:4" x14ac:dyDescent="0.2">
      <c r="B32" s="34" t="s">
        <v>42</v>
      </c>
      <c r="C32" s="3">
        <v>2305059</v>
      </c>
      <c r="D32" s="8">
        <f t="shared" si="0"/>
        <v>8.003677083333334E-2</v>
      </c>
    </row>
    <row r="33" spans="2:4" x14ac:dyDescent="0.2">
      <c r="B33" s="34" t="s">
        <v>44</v>
      </c>
      <c r="C33" s="5">
        <f>D24</f>
        <v>2072046.6149279121</v>
      </c>
      <c r="D33" s="8">
        <v>7.1999999999999995E-2</v>
      </c>
    </row>
    <row r="34" spans="2:4" x14ac:dyDescent="0.2">
      <c r="D34" s="5"/>
    </row>
    <row r="35" spans="2:4" x14ac:dyDescent="0.2">
      <c r="D35" s="16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EE4E-FB90-494E-A399-456298E29974}">
  <dimension ref="B2:F17"/>
  <sheetViews>
    <sheetView zoomScaleNormal="100" workbookViewId="0"/>
  </sheetViews>
  <sheetFormatPr defaultRowHeight="15.75" x14ac:dyDescent="0.25"/>
  <cols>
    <col min="1" max="1" width="8.88671875" style="17"/>
    <col min="2" max="2" width="20.77734375" style="17" customWidth="1"/>
    <col min="3" max="3" width="10.77734375" style="17" customWidth="1"/>
    <col min="4" max="4" width="8.21875" style="17" customWidth="1"/>
    <col min="5" max="5" width="20.77734375" style="17" customWidth="1"/>
    <col min="6" max="6" width="10.77734375" style="17" customWidth="1"/>
    <col min="7" max="16384" width="8.88671875" style="17"/>
  </cols>
  <sheetData>
    <row r="2" spans="2:6" x14ac:dyDescent="0.25">
      <c r="B2" s="17" t="s">
        <v>39</v>
      </c>
    </row>
    <row r="4" spans="2:6" x14ac:dyDescent="0.25">
      <c r="B4" s="20" t="s">
        <v>16</v>
      </c>
      <c r="C4" s="18"/>
      <c r="E4" s="21" t="s">
        <v>6</v>
      </c>
    </row>
    <row r="5" spans="2:6" x14ac:dyDescent="0.25">
      <c r="B5" s="22" t="s">
        <v>0</v>
      </c>
      <c r="C5" s="23">
        <v>5</v>
      </c>
      <c r="E5" s="22" t="s">
        <v>7</v>
      </c>
      <c r="F5" s="29">
        <f>C7</f>
        <v>0.8</v>
      </c>
    </row>
    <row r="6" spans="2:6" x14ac:dyDescent="0.25">
      <c r="B6" s="22" t="s">
        <v>1</v>
      </c>
      <c r="C6" s="23">
        <v>30</v>
      </c>
      <c r="E6" s="22" t="s">
        <v>8</v>
      </c>
      <c r="F6" s="30">
        <f>C9</f>
        <v>5.2224758288685676E-2</v>
      </c>
    </row>
    <row r="7" spans="2:6" x14ac:dyDescent="0.25">
      <c r="B7" s="18" t="s">
        <v>12</v>
      </c>
      <c r="C7" s="24">
        <v>0.8</v>
      </c>
      <c r="E7" s="22" t="s">
        <v>9</v>
      </c>
      <c r="F7" s="31">
        <f>F5*F6</f>
        <v>4.1779806630948546E-2</v>
      </c>
    </row>
    <row r="8" spans="2:6" x14ac:dyDescent="0.25">
      <c r="B8" s="22" t="s">
        <v>2</v>
      </c>
      <c r="C8" s="25">
        <v>3.2500000000000001E-2</v>
      </c>
      <c r="E8" s="22" t="s">
        <v>4</v>
      </c>
    </row>
    <row r="9" spans="2:6" x14ac:dyDescent="0.25">
      <c r="B9" s="22" t="s">
        <v>3</v>
      </c>
      <c r="C9" s="28">
        <f>12*PMT((C8/12),(C6*12),-1,0)</f>
        <v>5.2224758288685676E-2</v>
      </c>
      <c r="E9" s="21" t="s">
        <v>10</v>
      </c>
    </row>
    <row r="10" spans="2:6" x14ac:dyDescent="0.25">
      <c r="B10" s="22"/>
      <c r="C10" s="22"/>
      <c r="E10" s="22" t="s">
        <v>11</v>
      </c>
      <c r="F10" s="26">
        <f>1-C7</f>
        <v>0.19999999999999996</v>
      </c>
    </row>
    <row r="11" spans="2:6" x14ac:dyDescent="0.25">
      <c r="B11" s="20" t="s">
        <v>5</v>
      </c>
      <c r="C11" s="19"/>
      <c r="E11" s="22" t="s">
        <v>13</v>
      </c>
      <c r="F11" s="27">
        <v>0.15</v>
      </c>
    </row>
    <row r="12" spans="2:6" x14ac:dyDescent="0.25">
      <c r="B12" s="22" t="s">
        <v>9</v>
      </c>
      <c r="C12" s="32">
        <f>F7</f>
        <v>4.1779806630948546E-2</v>
      </c>
      <c r="E12" s="22" t="s">
        <v>14</v>
      </c>
      <c r="F12" s="30">
        <f>F10*F11</f>
        <v>2.9999999999999992E-2</v>
      </c>
    </row>
    <row r="13" spans="2:6" x14ac:dyDescent="0.25">
      <c r="B13" s="22" t="s">
        <v>14</v>
      </c>
      <c r="C13" s="32">
        <f>F12</f>
        <v>2.9999999999999992E-2</v>
      </c>
    </row>
    <row r="14" spans="2:6" x14ac:dyDescent="0.25">
      <c r="B14" s="33" t="s">
        <v>15</v>
      </c>
      <c r="C14" s="32">
        <f>C12+C13</f>
        <v>7.1779806630948545E-2</v>
      </c>
    </row>
    <row r="17" spans="2:3" x14ac:dyDescent="0.25">
      <c r="B17" s="35" t="s">
        <v>40</v>
      </c>
      <c r="C17" s="35"/>
    </row>
  </sheetData>
  <sheetProtection selectLockedCells="1"/>
  <pageMargins left="0.7" right="0.7" top="0.75" bottom="0.75" header="0.3" footer="0.3"/>
  <pageSetup scale="9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 Stressed</vt:lpstr>
      <vt:lpstr>Stressed</vt:lpstr>
      <vt:lpstr>Cap Rate BOI Generator</vt:lpstr>
      <vt:lpstr>'Cap Rate BOI Generator'!Print_Area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 Brothers</dc:creator>
  <cp:lastModifiedBy>Owner</cp:lastModifiedBy>
  <cp:lastPrinted>2013-06-11T17:42:58Z</cp:lastPrinted>
  <dcterms:created xsi:type="dcterms:W3CDTF">1998-03-16T19:39:25Z</dcterms:created>
  <dcterms:modified xsi:type="dcterms:W3CDTF">2018-05-29T03:12:27Z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{EE0B6DE7-934D-401A-81CA-49F563CD17F0}</vt:lpwstr>
  </property>
</Properties>
</file>