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dch1017589.sharepoint.com/sites/Marketing111/Shared Documents/General/Content/Resources/2019.12 - Excel timesheet template/"/>
    </mc:Choice>
  </mc:AlternateContent>
  <xr:revisionPtr revIDLastSave="267" documentId="8_{34E686FE-5CA2-440B-81C7-ED950A86FA48}" xr6:coauthVersionLast="47" xr6:coauthVersionMax="47" xr10:uidLastSave="{AC753806-32EB-4A4B-B4F6-C4A00E82F334}"/>
  <bookViews>
    <workbookView xWindow="-120" yWindow="-120" windowWidth="29040" windowHeight="15840" xr2:uid="{00000000-000D-0000-FFFF-FFFF00000000}"/>
  </bookViews>
  <sheets>
    <sheet name="Project 1" sheetId="5" r:id="rId1"/>
  </sheets>
  <definedNames>
    <definedName name="_xlnm.Print_Area" localSheetId="0">'Project 1'!$A$1:$L$47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5" l="1"/>
  <c r="J47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5" i="5"/>
  <c r="K16" i="5"/>
  <c r="M46" i="5"/>
  <c r="I37" i="5"/>
  <c r="I36" i="5"/>
  <c r="I35" i="5"/>
  <c r="I34" i="5"/>
  <c r="I33" i="5"/>
  <c r="I32" i="5"/>
  <c r="I31" i="5"/>
  <c r="I30" i="5"/>
  <c r="I46" i="5"/>
  <c r="I45" i="5"/>
  <c r="I44" i="5"/>
  <c r="I43" i="5"/>
  <c r="I42" i="5"/>
  <c r="I41" i="5"/>
  <c r="I40" i="5"/>
  <c r="I39" i="5"/>
  <c r="I38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B11" i="5" l="1"/>
</calcChain>
</file>

<file path=xl/sharedStrings.xml><?xml version="1.0" encoding="utf-8"?>
<sst xmlns="http://schemas.openxmlformats.org/spreadsheetml/2006/main" count="24" uniqueCount="24">
  <si>
    <t>Projektnavn:</t>
  </si>
  <si>
    <t>Skriv navnet på projektet her</t>
  </si>
  <si>
    <t>Kontrakt:</t>
  </si>
  <si>
    <r>
      <rPr>
        <b/>
        <sz val="11"/>
        <color theme="1"/>
        <rFont val="Calibri"/>
        <family val="2"/>
        <scheme val="minor"/>
      </rPr>
      <t xml:space="preserve">Vælg    </t>
    </r>
    <r>
      <rPr>
        <sz val="11"/>
        <color theme="1"/>
        <rFont val="Calibri"/>
        <family val="2"/>
        <scheme val="minor"/>
      </rPr>
      <t xml:space="preserve">    kontrakt (sæt x)</t>
    </r>
  </si>
  <si>
    <r>
      <t xml:space="preserve">Gns. kostpris   </t>
    </r>
    <r>
      <rPr>
        <sz val="9"/>
        <color theme="1"/>
        <rFont val="Calibri"/>
        <family val="2"/>
        <scheme val="minor"/>
      </rPr>
      <t xml:space="preserve"> pr. medarbejder</t>
    </r>
  </si>
  <si>
    <t>Salgspris</t>
  </si>
  <si>
    <t>Medgået tid</t>
  </si>
  <si>
    <t>x</t>
  </si>
  <si>
    <t>Medarbejderens timepris</t>
  </si>
  <si>
    <t>Fastpris-projekt</t>
  </si>
  <si>
    <t>Total projektværdi</t>
  </si>
  <si>
    <t>Dækningsgrad:</t>
  </si>
  <si>
    <t>Dato</t>
  </si>
  <si>
    <t>Allokeret medarbejder</t>
  </si>
  <si>
    <t>Beskrivelse</t>
  </si>
  <si>
    <t>Omkostninger</t>
  </si>
  <si>
    <t>Registrerede timer</t>
  </si>
  <si>
    <t>Fakturérbar værdi (medgået tid)</t>
  </si>
  <si>
    <t>Initialer</t>
  </si>
  <si>
    <t>Beskrivelse af opgaven her</t>
  </si>
  <si>
    <t>Total</t>
  </si>
  <si>
    <t>SHE</t>
  </si>
  <si>
    <t xml:space="preserve">Tjekke template </t>
  </si>
  <si>
    <t xml:space="preserve">23/10/24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</si>
</sst>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-[$€-2]\ * #,##0.00_-;\-[$€-2]\ * #,##0.00_-;_-[$€-2]\ * &quot;-&quot;??_-;_-@_-"/>
    <numFmt numFmtId="166" formatCode="_-* #,##0.00\ [$kr.-406]_-;\-* #,##0.00\ [$kr.-406]_-;_-* &quot;-&quot;??\ [$kr.-406]_-;_-@_-"/>
    <numFmt numFmtId="167" formatCode="_-* #,##0\ [$kr.-406]_-;\-* #,##0\ [$kr.-406]_-;_-* &quot;-&quot;??\ [$kr.-406]_-;_-@_-"/>
    <numFmt numFmtId="168" formatCode="[$]dd/mm/yyyy;@" x16r2:formatCode16="[$-en-DK,1]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8"/>
      <color rgb="FF75757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E84996"/>
      <name val="Calibri"/>
      <family val="2"/>
      <scheme val="minor"/>
    </font>
    <font>
      <b/>
      <sz val="14"/>
      <color rgb="FFE84996"/>
      <name val="Calibri"/>
      <family val="2"/>
      <scheme val="minor"/>
    </font>
    <font>
      <b/>
      <sz val="16"/>
      <color rgb="FFE84996"/>
      <name val="Calibri"/>
      <family val="2"/>
      <scheme val="minor"/>
    </font>
    <font>
      <sz val="11"/>
      <color rgb="FFE8499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C6C6"/>
        <bgColor indexed="64"/>
      </patternFill>
    </fill>
    <fill>
      <patternFill patternType="solid">
        <fgColor rgb="FFE0F5F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57575"/>
      </right>
      <top style="thin">
        <color rgb="FF757575"/>
      </top>
      <bottom style="thin">
        <color rgb="FF75757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57575"/>
      </left>
      <right/>
      <top style="thin">
        <color rgb="FF757575"/>
      </top>
      <bottom style="thin">
        <color rgb="FF75757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757575"/>
      </right>
      <top style="thin">
        <color rgb="FF757575"/>
      </top>
      <bottom/>
      <diagonal/>
    </border>
    <border>
      <left style="thin">
        <color rgb="FF757575"/>
      </left>
      <right/>
      <top style="thin">
        <color rgb="FF75757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57575"/>
      </right>
      <top style="medium">
        <color indexed="64"/>
      </top>
      <bottom style="medium">
        <color indexed="64"/>
      </bottom>
      <diagonal/>
    </border>
    <border>
      <left style="thin">
        <color rgb="FF757575"/>
      </left>
      <right/>
      <top style="medium">
        <color indexed="64"/>
      </top>
      <bottom style="medium">
        <color indexed="64"/>
      </bottom>
      <diagonal/>
    </border>
    <border>
      <left style="thin">
        <color rgb="FF757575"/>
      </left>
      <right style="thin">
        <color indexed="64"/>
      </right>
      <top style="thin">
        <color rgb="FF757575"/>
      </top>
      <bottom style="thin">
        <color rgb="FF75757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9" fillId="2" borderId="0" xfId="0" applyFont="1" applyFill="1"/>
    <xf numFmtId="0" fontId="7" fillId="0" borderId="0" xfId="0" applyFont="1" applyAlignment="1">
      <alignment horizontal="center"/>
    </xf>
    <xf numFmtId="165" fontId="0" fillId="2" borderId="0" xfId="0" applyNumberFormat="1" applyFill="1"/>
    <xf numFmtId="9" fontId="7" fillId="0" borderId="0" xfId="2" applyFont="1" applyFill="1" applyBorder="1" applyAlignment="1">
      <alignment horizontal="center"/>
    </xf>
    <xf numFmtId="9" fontId="0" fillId="2" borderId="0" xfId="2" applyFont="1" applyFill="1" applyBorder="1"/>
    <xf numFmtId="0" fontId="5" fillId="5" borderId="0" xfId="0" applyFont="1" applyFill="1" applyAlignment="1">
      <alignment vertical="top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7" fontId="13" fillId="2" borderId="13" xfId="0" applyNumberFormat="1" applyFont="1" applyFill="1" applyBorder="1"/>
    <xf numFmtId="167" fontId="13" fillId="2" borderId="14" xfId="0" applyNumberFormat="1" applyFont="1" applyFill="1" applyBorder="1"/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166" fontId="7" fillId="2" borderId="0" xfId="0" applyNumberFormat="1" applyFont="1" applyFill="1"/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8" fontId="0" fillId="0" borderId="8" xfId="0" applyNumberFormat="1" applyBorder="1" applyAlignment="1">
      <alignment horizontal="center" vertical="center"/>
    </xf>
    <xf numFmtId="166" fontId="6" fillId="0" borderId="3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8" fontId="0" fillId="0" borderId="27" xfId="0" applyNumberForma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6" fontId="6" fillId="0" borderId="3" xfId="1" applyNumberFormat="1" applyFont="1" applyFill="1" applyBorder="1" applyAlignment="1">
      <alignment vertical="center"/>
    </xf>
    <xf numFmtId="168" fontId="0" fillId="0" borderId="28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168" fontId="0" fillId="0" borderId="8" xfId="0" applyNumberForma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66" fontId="6" fillId="0" borderId="18" xfId="1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14" fillId="5" borderId="20" xfId="0" applyFont="1" applyFill="1" applyBorder="1" applyAlignment="1">
      <alignment vertical="center"/>
    </xf>
    <xf numFmtId="0" fontId="15" fillId="5" borderId="21" xfId="0" applyFont="1" applyFill="1" applyBorder="1" applyAlignment="1">
      <alignment vertical="center" wrapText="1"/>
    </xf>
    <xf numFmtId="166" fontId="15" fillId="5" borderId="25" xfId="1" applyNumberFormat="1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166" fontId="15" fillId="5" borderId="2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wrapText="1"/>
    </xf>
    <xf numFmtId="166" fontId="13" fillId="0" borderId="9" xfId="0" applyNumberFormat="1" applyFont="1" applyBorder="1" applyAlignment="1">
      <alignment horizontal="center" vertical="center"/>
    </xf>
    <xf numFmtId="166" fontId="13" fillId="0" borderId="10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4996"/>
      <color rgb="FFE0F5F5"/>
      <color rgb="FF82C6C6"/>
      <color rgb="FFFFE5F5"/>
      <color rgb="FF798F36"/>
      <color rgb="FFCA623A"/>
      <color rgb="FF5D6E92"/>
      <color rgb="FF725773"/>
      <color rgb="FFE8A68D"/>
      <color rgb="FFAECA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1.jpeg"/><Relationship Id="rId16" Type="http://schemas.openxmlformats.org/officeDocument/2006/relationships/image" Target="../media/image14.png"/><Relationship Id="rId1" Type="http://schemas.openxmlformats.org/officeDocument/2006/relationships/hyperlink" Target="http://www.timelog.com/da/?utm_campaign=Excel%20template%20-%20DK&amp;utm_source=Excel%20template&amp;utm_medium=TimeLog%20FP" TargetMode="External"/><Relationship Id="rId6" Type="http://schemas.openxmlformats.org/officeDocument/2006/relationships/image" Target="../media/image5.sv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hyperlink" Target="https://www.timelog.com/da/demo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3.svg"/><Relationship Id="rId9" Type="http://schemas.openxmlformats.org/officeDocument/2006/relationships/image" Target="../media/image8.png"/><Relationship Id="rId14" Type="http://schemas.openxmlformats.org/officeDocument/2006/relationships/image" Target="../media/image1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790573</xdr:colOff>
      <xdr:row>2</xdr:row>
      <xdr:rowOff>144419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41F7C-B057-4D9C-8F08-B2BD5EE3B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057398" cy="630194"/>
        </a:xfrm>
        <a:prstGeom prst="rect">
          <a:avLst/>
        </a:prstGeom>
      </xdr:spPr>
    </xdr:pic>
    <xdr:clientData/>
  </xdr:twoCellAnchor>
  <xdr:twoCellAnchor editAs="oneCell">
    <xdr:from>
      <xdr:col>9</xdr:col>
      <xdr:colOff>331258</xdr:colOff>
      <xdr:row>13</xdr:row>
      <xdr:rowOff>95250</xdr:rowOff>
    </xdr:from>
    <xdr:to>
      <xdr:col>9</xdr:col>
      <xdr:colOff>601258</xdr:colOff>
      <xdr:row>13</xdr:row>
      <xdr:rowOff>365250</xdr:rowOff>
    </xdr:to>
    <xdr:pic>
      <xdr:nvPicPr>
        <xdr:cNvPr id="3" name="Graphic 2" descr="Stopwatch">
          <a:extLst>
            <a:ext uri="{FF2B5EF4-FFF2-40B4-BE49-F238E27FC236}">
              <a16:creationId xmlns:a16="http://schemas.microsoft.com/office/drawing/2014/main" id="{3DDBCCE5-82EE-48F1-A2C8-2DADCB59C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60983" y="3143250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277284</xdr:colOff>
      <xdr:row>13</xdr:row>
      <xdr:rowOff>95251</xdr:rowOff>
    </xdr:from>
    <xdr:to>
      <xdr:col>5</xdr:col>
      <xdr:colOff>552576</xdr:colOff>
      <xdr:row>13</xdr:row>
      <xdr:rowOff>365251</xdr:rowOff>
    </xdr:to>
    <xdr:pic>
      <xdr:nvPicPr>
        <xdr:cNvPr id="4" name="Graphic 3" descr="Clipboard">
          <a:extLst>
            <a:ext uri="{FF2B5EF4-FFF2-40B4-BE49-F238E27FC236}">
              <a16:creationId xmlns:a16="http://schemas.microsoft.com/office/drawing/2014/main" id="{9D177FA7-EB2F-483A-BE37-5AF7BDE05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106459" y="3143251"/>
          <a:ext cx="275292" cy="27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13</xdr:row>
      <xdr:rowOff>95250</xdr:rowOff>
    </xdr:from>
    <xdr:to>
      <xdr:col>8</xdr:col>
      <xdr:colOff>565275</xdr:colOff>
      <xdr:row>13</xdr:row>
      <xdr:rowOff>365250</xdr:rowOff>
    </xdr:to>
    <xdr:pic>
      <xdr:nvPicPr>
        <xdr:cNvPr id="5" name="Graphic 4" descr="Coins">
          <a:extLst>
            <a:ext uri="{FF2B5EF4-FFF2-40B4-BE49-F238E27FC236}">
              <a16:creationId xmlns:a16="http://schemas.microsoft.com/office/drawing/2014/main" id="{997296C2-766C-4A59-A508-78106C8AC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543925" y="3143250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303742</xdr:colOff>
      <xdr:row>13</xdr:row>
      <xdr:rowOff>95250</xdr:rowOff>
    </xdr:from>
    <xdr:to>
      <xdr:col>1</xdr:col>
      <xdr:colOff>573742</xdr:colOff>
      <xdr:row>13</xdr:row>
      <xdr:rowOff>365250</xdr:rowOff>
    </xdr:to>
    <xdr:pic>
      <xdr:nvPicPr>
        <xdr:cNvPr id="6" name="Graphic 5" descr="Users">
          <a:extLst>
            <a:ext uri="{FF2B5EF4-FFF2-40B4-BE49-F238E27FC236}">
              <a16:creationId xmlns:a16="http://schemas.microsoft.com/office/drawing/2014/main" id="{5BF18AC0-2886-45F1-8252-1DFBA4B6F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580092" y="3143250"/>
          <a:ext cx="270000" cy="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480484</xdr:colOff>
      <xdr:row>13</xdr:row>
      <xdr:rowOff>95251</xdr:rowOff>
    </xdr:from>
    <xdr:to>
      <xdr:col>0</xdr:col>
      <xdr:colOff>750484</xdr:colOff>
      <xdr:row>13</xdr:row>
      <xdr:rowOff>365251</xdr:rowOff>
    </xdr:to>
    <xdr:pic>
      <xdr:nvPicPr>
        <xdr:cNvPr id="7" name="Graphic 6" descr="Daily Calendar">
          <a:extLst>
            <a:ext uri="{FF2B5EF4-FFF2-40B4-BE49-F238E27FC236}">
              <a16:creationId xmlns:a16="http://schemas.microsoft.com/office/drawing/2014/main" id="{9AC71143-EAE8-445E-8907-848727A1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480484" y="3143251"/>
          <a:ext cx="270000" cy="270000"/>
        </a:xfrm>
        <a:prstGeom prst="rect">
          <a:avLst/>
        </a:prstGeom>
      </xdr:spPr>
    </xdr:pic>
    <xdr:clientData/>
  </xdr:twoCellAnchor>
  <xdr:oneCellAnchor>
    <xdr:from>
      <xdr:col>10</xdr:col>
      <xdr:colOff>475191</xdr:colOff>
      <xdr:row>13</xdr:row>
      <xdr:rowOff>95250</xdr:rowOff>
    </xdr:from>
    <xdr:ext cx="270000" cy="270000"/>
    <xdr:pic>
      <xdr:nvPicPr>
        <xdr:cNvPr id="8" name="Graphic 7" descr="Register">
          <a:extLst>
            <a:ext uri="{FF2B5EF4-FFF2-40B4-BE49-F238E27FC236}">
              <a16:creationId xmlns:a16="http://schemas.microsoft.com/office/drawing/2014/main" id="{C490FBC0-5844-4204-A781-FA053026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10657416" y="3143250"/>
          <a:ext cx="270000" cy="270000"/>
        </a:xfrm>
        <a:prstGeom prst="rect">
          <a:avLst/>
        </a:prstGeom>
      </xdr:spPr>
    </xdr:pic>
    <xdr:clientData/>
  </xdr:oneCellAnchor>
  <xdr:twoCellAnchor editAs="oneCell">
    <xdr:from>
      <xdr:col>7</xdr:col>
      <xdr:colOff>761213</xdr:colOff>
      <xdr:row>1</xdr:row>
      <xdr:rowOff>222250</xdr:rowOff>
    </xdr:from>
    <xdr:to>
      <xdr:col>10</xdr:col>
      <xdr:colOff>661321</xdr:colOff>
      <xdr:row>9</xdr:row>
      <xdr:rowOff>22516</xdr:rowOff>
    </xdr:to>
    <xdr:pic>
      <xdr:nvPicPr>
        <xdr:cNvPr id="9" name="Picture 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9BD012E-51B4-47A1-B91C-2673DD9F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27630" y="486833"/>
          <a:ext cx="3731274" cy="1853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D49F-169E-47ED-AA85-1B88D802869C}">
  <dimension ref="A1:CE49"/>
  <sheetViews>
    <sheetView showGridLines="0" tabSelected="1" topLeftCell="A7" zoomScale="90" zoomScaleNormal="90" workbookViewId="0">
      <selection activeCell="A16" sqref="A16"/>
    </sheetView>
  </sheetViews>
  <sheetFormatPr defaultColWidth="12" defaultRowHeight="15" x14ac:dyDescent="0.25"/>
  <cols>
    <col min="1" max="1" width="19.140625" customWidth="1"/>
    <col min="2" max="2" width="14.85546875" customWidth="1"/>
    <col min="3" max="3" width="14.7109375" style="4" customWidth="1"/>
    <col min="4" max="4" width="14.42578125" customWidth="1"/>
    <col min="5" max="6" width="10.7109375" customWidth="1"/>
    <col min="7" max="7" width="12" style="1"/>
    <col min="8" max="8" width="28.42578125" style="1" customWidth="1"/>
    <col min="9" max="9" width="14.7109375" style="1" bestFit="1" customWidth="1"/>
    <col min="10" max="10" width="14.28515625" style="1" customWidth="1"/>
    <col min="11" max="11" width="17.42578125" style="1" customWidth="1"/>
    <col min="12" max="12" width="19.42578125" style="1" customWidth="1"/>
    <col min="13" max="13" width="13.85546875" style="1" bestFit="1" customWidth="1"/>
    <col min="14" max="16" width="12" style="1"/>
  </cols>
  <sheetData>
    <row r="1" spans="1:83" ht="21" customHeight="1" x14ac:dyDescent="0.25">
      <c r="B1" s="5"/>
      <c r="C1" s="5"/>
      <c r="D1" s="1"/>
      <c r="E1" s="1"/>
      <c r="F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18" customHeight="1" x14ac:dyDescent="0.25">
      <c r="B2" s="55"/>
      <c r="C2" s="55"/>
      <c r="D2" s="55"/>
      <c r="E2" s="55"/>
      <c r="F2" s="5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x14ac:dyDescent="0.25">
      <c r="B3" s="1"/>
      <c r="C3" s="2"/>
      <c r="D3" s="1"/>
      <c r="E3" s="1"/>
      <c r="F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x14ac:dyDescent="0.25">
      <c r="B4" s="1"/>
      <c r="C4" s="2"/>
      <c r="D4" s="1"/>
      <c r="E4" s="1"/>
      <c r="F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ht="21" x14ac:dyDescent="0.35">
      <c r="A5" s="10" t="s">
        <v>0</v>
      </c>
      <c r="B5" s="56" t="s">
        <v>1</v>
      </c>
      <c r="C5" s="56"/>
      <c r="D5" s="56"/>
      <c r="E5" s="56"/>
      <c r="F5" s="5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 ht="14.25" customHeight="1" x14ac:dyDescent="0.3">
      <c r="A6" s="10"/>
      <c r="B6" s="2"/>
      <c r="C6" s="1"/>
      <c r="D6" s="1"/>
      <c r="E6" s="1"/>
      <c r="F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</row>
    <row r="7" spans="1:83" ht="45.75" thickBot="1" x14ac:dyDescent="0.3">
      <c r="A7" s="29" t="s">
        <v>2</v>
      </c>
      <c r="B7" s="27" t="s">
        <v>3</v>
      </c>
      <c r="C7" s="28" t="s">
        <v>4</v>
      </c>
      <c r="D7" s="29" t="s">
        <v>5</v>
      </c>
      <c r="E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 ht="15.75" customHeight="1" x14ac:dyDescent="0.3">
      <c r="A8" s="26" t="s">
        <v>6</v>
      </c>
      <c r="B8" s="16" t="s">
        <v>7</v>
      </c>
      <c r="C8" s="57">
        <v>300</v>
      </c>
      <c r="D8" s="18">
        <v>950</v>
      </c>
      <c r="E8" s="6" t="s">
        <v>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</row>
    <row r="9" spans="1:83" ht="16.5" customHeight="1" thickBot="1" x14ac:dyDescent="0.35">
      <c r="A9" s="26" t="s">
        <v>9</v>
      </c>
      <c r="B9" s="17"/>
      <c r="C9" s="58"/>
      <c r="D9" s="19">
        <v>50000</v>
      </c>
      <c r="E9" s="6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spans="1:83" x14ac:dyDescent="0.25">
      <c r="A10" s="9"/>
      <c r="B10" s="11"/>
      <c r="C10"/>
      <c r="D10" s="12"/>
      <c r="E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</row>
    <row r="11" spans="1:83" x14ac:dyDescent="0.25">
      <c r="A11" s="7" t="s">
        <v>11</v>
      </c>
      <c r="B11" s="13">
        <f>IFERROR(_xlfn.IFS($B$8="x",((K47-I47)/K47),$B$9="x",(D9-I47)/D9)," ")</f>
        <v>0.53846153846153844</v>
      </c>
      <c r="C11"/>
      <c r="D11" s="14"/>
      <c r="E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spans="1:83" x14ac:dyDescent="0.25">
      <c r="A12" s="1"/>
      <c r="B12" s="8"/>
      <c r="C12"/>
      <c r="E12" s="1"/>
      <c r="F12" s="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30" customHeight="1" x14ac:dyDescent="0.25">
      <c r="A13" s="20" t="s">
        <v>12</v>
      </c>
      <c r="B13" s="21" t="s">
        <v>13</v>
      </c>
      <c r="C13" s="59" t="s">
        <v>14</v>
      </c>
      <c r="D13" s="59"/>
      <c r="E13" s="59"/>
      <c r="F13" s="59"/>
      <c r="G13" s="59"/>
      <c r="H13" s="59"/>
      <c r="I13" s="20" t="s">
        <v>15</v>
      </c>
      <c r="J13" s="20" t="s">
        <v>16</v>
      </c>
      <c r="K13" s="20" t="s">
        <v>17</v>
      </c>
      <c r="L13" s="23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</row>
    <row r="14" spans="1:83" s="3" customFormat="1" ht="33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</row>
    <row r="15" spans="1:83" ht="30" customHeight="1" x14ac:dyDescent="0.25">
      <c r="A15" s="33">
        <v>43840</v>
      </c>
      <c r="B15" s="22" t="s">
        <v>18</v>
      </c>
      <c r="C15" s="52" t="s">
        <v>19</v>
      </c>
      <c r="D15" s="53"/>
      <c r="E15" s="53"/>
      <c r="F15" s="53"/>
      <c r="G15" s="53"/>
      <c r="H15" s="54"/>
      <c r="I15" s="34">
        <f>$C$8*J15</f>
        <v>1500</v>
      </c>
      <c r="J15" s="35">
        <v>5</v>
      </c>
      <c r="K15" s="36">
        <f>J15*D8-I15</f>
        <v>3250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</row>
    <row r="16" spans="1:83" ht="27.75" customHeight="1" x14ac:dyDescent="0.25">
      <c r="A16" s="37" t="s">
        <v>23</v>
      </c>
      <c r="B16" s="38" t="s">
        <v>21</v>
      </c>
      <c r="C16" s="52" t="s">
        <v>22</v>
      </c>
      <c r="D16" s="53"/>
      <c r="E16" s="53"/>
      <c r="F16" s="53"/>
      <c r="G16" s="53"/>
      <c r="H16" s="54"/>
      <c r="I16" s="39">
        <f t="shared" ref="I16:I46" si="0">$C$8*J16</f>
        <v>3000</v>
      </c>
      <c r="J16" s="35">
        <v>10</v>
      </c>
      <c r="K16" s="36">
        <f>J16*D8-I16</f>
        <v>6500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7.75" customHeight="1" x14ac:dyDescent="0.25">
      <c r="A17" s="40"/>
      <c r="B17" s="38"/>
      <c r="C17" s="52"/>
      <c r="D17" s="53"/>
      <c r="E17" s="53"/>
      <c r="F17" s="53"/>
      <c r="G17" s="53"/>
      <c r="H17" s="54"/>
      <c r="I17" s="39">
        <f t="shared" si="0"/>
        <v>3000</v>
      </c>
      <c r="J17" s="35">
        <v>10</v>
      </c>
      <c r="K17" s="36">
        <f>J17*D8-I17</f>
        <v>6500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27.75" customHeight="1" x14ac:dyDescent="0.25">
      <c r="A18" s="41"/>
      <c r="B18" s="38"/>
      <c r="C18" s="52"/>
      <c r="D18" s="53"/>
      <c r="E18" s="53"/>
      <c r="F18" s="53"/>
      <c r="G18" s="53"/>
      <c r="H18" s="54"/>
      <c r="I18" s="39">
        <f t="shared" si="0"/>
        <v>0</v>
      </c>
      <c r="J18" s="35"/>
      <c r="K18" s="36">
        <f>J18*D8-I18</f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27.75" customHeight="1" x14ac:dyDescent="0.25">
      <c r="A19" s="41"/>
      <c r="B19" s="38"/>
      <c r="C19" s="52"/>
      <c r="D19" s="53"/>
      <c r="E19" s="53"/>
      <c r="F19" s="53"/>
      <c r="G19" s="53"/>
      <c r="H19" s="54"/>
      <c r="I19" s="39">
        <f t="shared" si="0"/>
        <v>0</v>
      </c>
      <c r="J19" s="35"/>
      <c r="K19" s="36">
        <f>J19*D8-I19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7.75" customHeight="1" x14ac:dyDescent="0.25">
      <c r="A20" s="41"/>
      <c r="B20" s="38"/>
      <c r="C20" s="52"/>
      <c r="D20" s="53"/>
      <c r="E20" s="53"/>
      <c r="F20" s="53"/>
      <c r="G20" s="53"/>
      <c r="H20" s="54"/>
      <c r="I20" s="39">
        <f t="shared" si="0"/>
        <v>0</v>
      </c>
      <c r="J20" s="35"/>
      <c r="K20" s="36">
        <f>J20*D8-I20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7.75" customHeight="1" x14ac:dyDescent="0.25">
      <c r="A21" s="41"/>
      <c r="B21" s="38"/>
      <c r="C21" s="52"/>
      <c r="D21" s="53"/>
      <c r="E21" s="53"/>
      <c r="F21" s="53"/>
      <c r="G21" s="53"/>
      <c r="H21" s="54"/>
      <c r="I21" s="39">
        <f t="shared" si="0"/>
        <v>0</v>
      </c>
      <c r="J21" s="35"/>
      <c r="K21" s="36">
        <f>J21*D8-I21</f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7.75" customHeight="1" x14ac:dyDescent="0.25">
      <c r="A22" s="41"/>
      <c r="B22" s="38"/>
      <c r="C22" s="52"/>
      <c r="D22" s="53"/>
      <c r="E22" s="53"/>
      <c r="F22" s="53"/>
      <c r="G22" s="53"/>
      <c r="H22" s="54"/>
      <c r="I22" s="39">
        <f t="shared" si="0"/>
        <v>0</v>
      </c>
      <c r="J22" s="35"/>
      <c r="K22" s="36">
        <f>J22*D8-I22</f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7.75" customHeight="1" x14ac:dyDescent="0.25">
      <c r="A23" s="41"/>
      <c r="B23" s="38"/>
      <c r="C23" s="52"/>
      <c r="D23" s="53"/>
      <c r="E23" s="53"/>
      <c r="F23" s="53"/>
      <c r="G23" s="53"/>
      <c r="H23" s="54"/>
      <c r="I23" s="39">
        <f t="shared" si="0"/>
        <v>0</v>
      </c>
      <c r="J23" s="35"/>
      <c r="K23" s="36">
        <f>J23*D8-I23</f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7.75" customHeight="1" x14ac:dyDescent="0.25">
      <c r="A24" s="41"/>
      <c r="B24" s="38"/>
      <c r="C24" s="52"/>
      <c r="D24" s="53"/>
      <c r="E24" s="53"/>
      <c r="F24" s="53"/>
      <c r="G24" s="53"/>
      <c r="H24" s="54"/>
      <c r="I24" s="39">
        <f t="shared" si="0"/>
        <v>0</v>
      </c>
      <c r="J24" s="35"/>
      <c r="K24" s="36">
        <f>J24*D8-I24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7.75" customHeight="1" x14ac:dyDescent="0.25">
      <c r="A25" s="41"/>
      <c r="B25" s="38"/>
      <c r="C25" s="52"/>
      <c r="D25" s="53"/>
      <c r="E25" s="53"/>
      <c r="F25" s="53"/>
      <c r="G25" s="53"/>
      <c r="H25" s="54"/>
      <c r="I25" s="39">
        <f t="shared" si="0"/>
        <v>0</v>
      </c>
      <c r="J25" s="35"/>
      <c r="K25" s="36">
        <f>J25*D8-I25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7.75" customHeight="1" x14ac:dyDescent="0.25">
      <c r="A26" s="41"/>
      <c r="B26" s="38"/>
      <c r="C26" s="52"/>
      <c r="D26" s="53"/>
      <c r="E26" s="53"/>
      <c r="F26" s="53"/>
      <c r="G26" s="53"/>
      <c r="H26" s="54"/>
      <c r="I26" s="39">
        <f t="shared" si="0"/>
        <v>0</v>
      </c>
      <c r="J26" s="35"/>
      <c r="K26" s="36">
        <f>J26*D8-I26</f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7.75" customHeight="1" x14ac:dyDescent="0.25">
      <c r="A27" s="41"/>
      <c r="B27" s="38"/>
      <c r="C27" s="52"/>
      <c r="D27" s="53"/>
      <c r="E27" s="53"/>
      <c r="F27" s="53"/>
      <c r="G27" s="53"/>
      <c r="H27" s="54"/>
      <c r="I27" s="39">
        <f t="shared" si="0"/>
        <v>0</v>
      </c>
      <c r="J27" s="35"/>
      <c r="K27" s="36">
        <f>J27*D8-I27</f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7.75" customHeight="1" x14ac:dyDescent="0.25">
      <c r="A28" s="41"/>
      <c r="B28" s="38"/>
      <c r="C28" s="52"/>
      <c r="D28" s="53"/>
      <c r="E28" s="53"/>
      <c r="F28" s="53"/>
      <c r="G28" s="53"/>
      <c r="H28" s="54"/>
      <c r="I28" s="39">
        <f t="shared" si="0"/>
        <v>0</v>
      </c>
      <c r="J28" s="35"/>
      <c r="K28" s="36">
        <f>J28*D8-I28</f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27.75" customHeight="1" x14ac:dyDescent="0.25">
      <c r="A29" s="41"/>
      <c r="B29" s="38"/>
      <c r="C29" s="52"/>
      <c r="D29" s="53"/>
      <c r="E29" s="53"/>
      <c r="F29" s="53"/>
      <c r="G29" s="53"/>
      <c r="H29" s="54"/>
      <c r="I29" s="39">
        <f t="shared" si="0"/>
        <v>0</v>
      </c>
      <c r="J29" s="35"/>
      <c r="K29" s="36">
        <f>J29*D8-I29</f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27.75" customHeight="1" x14ac:dyDescent="0.25">
      <c r="A30" s="41"/>
      <c r="B30" s="38"/>
      <c r="C30" s="30"/>
      <c r="D30" s="31"/>
      <c r="E30" s="31"/>
      <c r="F30" s="31"/>
      <c r="G30" s="31"/>
      <c r="H30" s="32"/>
      <c r="I30" s="39">
        <f t="shared" si="0"/>
        <v>0</v>
      </c>
      <c r="J30" s="42"/>
      <c r="K30" s="36">
        <f>J30*D8-I30</f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27.75" customHeight="1" x14ac:dyDescent="0.25">
      <c r="A31" s="41"/>
      <c r="B31" s="38"/>
      <c r="C31" s="30"/>
      <c r="D31" s="31"/>
      <c r="E31" s="31"/>
      <c r="F31" s="31"/>
      <c r="G31" s="31"/>
      <c r="H31" s="32"/>
      <c r="I31" s="39">
        <f t="shared" si="0"/>
        <v>0</v>
      </c>
      <c r="J31" s="42"/>
      <c r="K31" s="36">
        <f>J31*D8-I31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27.75" customHeight="1" x14ac:dyDescent="0.25">
      <c r="A32" s="41"/>
      <c r="B32" s="38"/>
      <c r="C32" s="30"/>
      <c r="D32" s="31"/>
      <c r="E32" s="31"/>
      <c r="F32" s="31"/>
      <c r="G32" s="31"/>
      <c r="H32" s="32"/>
      <c r="I32" s="39">
        <f t="shared" si="0"/>
        <v>0</v>
      </c>
      <c r="J32" s="42"/>
      <c r="K32" s="36">
        <f>J32*D8-I32</f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27.75" customHeight="1" x14ac:dyDescent="0.25">
      <c r="A33" s="41"/>
      <c r="B33" s="38"/>
      <c r="C33" s="30"/>
      <c r="D33" s="31"/>
      <c r="E33" s="31"/>
      <c r="F33" s="31"/>
      <c r="G33" s="31"/>
      <c r="H33" s="32"/>
      <c r="I33" s="39">
        <f t="shared" si="0"/>
        <v>0</v>
      </c>
      <c r="J33" s="42"/>
      <c r="K33" s="36">
        <f>J33*D8-I33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7.75" customHeight="1" x14ac:dyDescent="0.25">
      <c r="A34" s="41"/>
      <c r="B34" s="38"/>
      <c r="C34" s="30"/>
      <c r="D34" s="31"/>
      <c r="E34" s="31"/>
      <c r="F34" s="31"/>
      <c r="G34" s="31"/>
      <c r="H34" s="32"/>
      <c r="I34" s="39">
        <f t="shared" si="0"/>
        <v>0</v>
      </c>
      <c r="J34" s="42"/>
      <c r="K34" s="36">
        <f>J34*D8-I34</f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7.75" customHeight="1" x14ac:dyDescent="0.25">
      <c r="A35" s="41"/>
      <c r="B35" s="38"/>
      <c r="C35" s="52"/>
      <c r="D35" s="53"/>
      <c r="E35" s="53"/>
      <c r="F35" s="53"/>
      <c r="G35" s="53"/>
      <c r="H35" s="54"/>
      <c r="I35" s="39">
        <f t="shared" si="0"/>
        <v>0</v>
      </c>
      <c r="J35" s="42"/>
      <c r="K35" s="36">
        <f>J35*D8-I35</f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27.75" customHeight="1" x14ac:dyDescent="0.25">
      <c r="A36" s="41"/>
      <c r="B36" s="38"/>
      <c r="C36" s="52"/>
      <c r="D36" s="53"/>
      <c r="E36" s="53"/>
      <c r="F36" s="53"/>
      <c r="G36" s="53"/>
      <c r="H36" s="54"/>
      <c r="I36" s="39">
        <f t="shared" si="0"/>
        <v>0</v>
      </c>
      <c r="J36" s="42"/>
      <c r="K36" s="36">
        <f>J36*D8-I36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27.75" customHeight="1" x14ac:dyDescent="0.25">
      <c r="A37" s="41"/>
      <c r="B37" s="38"/>
      <c r="C37" s="52"/>
      <c r="D37" s="53"/>
      <c r="E37" s="53"/>
      <c r="F37" s="53"/>
      <c r="G37" s="53"/>
      <c r="H37" s="54"/>
      <c r="I37" s="39">
        <f t="shared" si="0"/>
        <v>0</v>
      </c>
      <c r="J37" s="42"/>
      <c r="K37" s="36">
        <f>J37*D8-I37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27.75" customHeight="1" x14ac:dyDescent="0.25">
      <c r="A38" s="41"/>
      <c r="B38" s="38"/>
      <c r="C38" s="52"/>
      <c r="D38" s="53"/>
      <c r="E38" s="53"/>
      <c r="F38" s="53"/>
      <c r="G38" s="53"/>
      <c r="H38" s="54"/>
      <c r="I38" s="39">
        <f t="shared" si="0"/>
        <v>0</v>
      </c>
      <c r="J38" s="35"/>
      <c r="K38" s="36">
        <f>J38*D8-I38</f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1:83" ht="27.75" customHeight="1" x14ac:dyDescent="0.25">
      <c r="A39" s="41"/>
      <c r="B39" s="38"/>
      <c r="C39" s="52"/>
      <c r="D39" s="53"/>
      <c r="E39" s="53"/>
      <c r="F39" s="53"/>
      <c r="G39" s="53"/>
      <c r="H39" s="54"/>
      <c r="I39" s="39">
        <f t="shared" si="0"/>
        <v>0</v>
      </c>
      <c r="J39" s="35"/>
      <c r="K39" s="36">
        <f>J39*D8-I39</f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</row>
    <row r="40" spans="1:83" ht="27.75" customHeight="1" x14ac:dyDescent="0.25">
      <c r="A40" s="41"/>
      <c r="B40" s="38"/>
      <c r="C40" s="52"/>
      <c r="D40" s="53"/>
      <c r="E40" s="53"/>
      <c r="F40" s="53"/>
      <c r="G40" s="53"/>
      <c r="H40" s="54"/>
      <c r="I40" s="39">
        <f t="shared" si="0"/>
        <v>0</v>
      </c>
      <c r="J40" s="35"/>
      <c r="K40" s="36">
        <f>J40*D8-I40</f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</row>
    <row r="41" spans="1:83" ht="27.75" customHeight="1" x14ac:dyDescent="0.25">
      <c r="A41" s="41"/>
      <c r="B41" s="38"/>
      <c r="C41" s="52"/>
      <c r="D41" s="53"/>
      <c r="E41" s="53"/>
      <c r="F41" s="53"/>
      <c r="G41" s="53"/>
      <c r="H41" s="54"/>
      <c r="I41" s="39">
        <f t="shared" si="0"/>
        <v>0</v>
      </c>
      <c r="J41" s="35"/>
      <c r="K41" s="36">
        <f>J41*D8-I41</f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</row>
    <row r="42" spans="1:83" ht="27.75" customHeight="1" x14ac:dyDescent="0.25">
      <c r="A42" s="41"/>
      <c r="B42" s="38"/>
      <c r="C42" s="52"/>
      <c r="D42" s="53"/>
      <c r="E42" s="53"/>
      <c r="F42" s="53"/>
      <c r="G42" s="53"/>
      <c r="H42" s="54"/>
      <c r="I42" s="39">
        <f t="shared" si="0"/>
        <v>0</v>
      </c>
      <c r="J42" s="35"/>
      <c r="K42" s="36">
        <f>J42*D8-I42</f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</row>
    <row r="43" spans="1:83" ht="27.75" customHeight="1" x14ac:dyDescent="0.25">
      <c r="A43" s="41"/>
      <c r="B43" s="38"/>
      <c r="C43" s="52"/>
      <c r="D43" s="53"/>
      <c r="E43" s="53"/>
      <c r="F43" s="53"/>
      <c r="G43" s="53"/>
      <c r="H43" s="54"/>
      <c r="I43" s="39">
        <f t="shared" si="0"/>
        <v>0</v>
      </c>
      <c r="J43" s="35"/>
      <c r="K43" s="36">
        <f>J43*D8-I43</f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</row>
    <row r="44" spans="1:83" ht="27.75" customHeight="1" x14ac:dyDescent="0.25">
      <c r="A44" s="41"/>
      <c r="B44" s="38"/>
      <c r="C44" s="52"/>
      <c r="D44" s="53"/>
      <c r="E44" s="53"/>
      <c r="F44" s="53"/>
      <c r="G44" s="53"/>
      <c r="H44" s="54"/>
      <c r="I44" s="39">
        <f t="shared" si="0"/>
        <v>0</v>
      </c>
      <c r="J44" s="35"/>
      <c r="K44" s="36">
        <f>J44*D8-I44</f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</row>
    <row r="45" spans="1:83" ht="27.75" customHeight="1" x14ac:dyDescent="0.25">
      <c r="A45" s="41"/>
      <c r="B45" s="38"/>
      <c r="C45" s="52"/>
      <c r="D45" s="53"/>
      <c r="E45" s="53"/>
      <c r="F45" s="53"/>
      <c r="G45" s="53"/>
      <c r="H45" s="54"/>
      <c r="I45" s="39">
        <f t="shared" si="0"/>
        <v>0</v>
      </c>
      <c r="J45" s="35"/>
      <c r="K45" s="36">
        <f>J45*D8-I45</f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</row>
    <row r="46" spans="1:83" ht="27.75" customHeight="1" thickBot="1" x14ac:dyDescent="0.3">
      <c r="A46" s="43"/>
      <c r="B46" s="44"/>
      <c r="C46" s="60"/>
      <c r="D46" s="61"/>
      <c r="E46" s="61"/>
      <c r="F46" s="61"/>
      <c r="G46" s="61"/>
      <c r="H46" s="62"/>
      <c r="I46" s="45">
        <f t="shared" si="0"/>
        <v>0</v>
      </c>
      <c r="J46" s="46"/>
      <c r="K46" s="36">
        <f>J46*D8-I46</f>
        <v>0</v>
      </c>
      <c r="M46" s="25">
        <f>+D9</f>
        <v>50000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spans="1:83" ht="43.5" customHeight="1" thickBot="1" x14ac:dyDescent="0.3">
      <c r="A47" s="47" t="s">
        <v>20</v>
      </c>
      <c r="B47" s="48"/>
      <c r="C47" s="63"/>
      <c r="D47" s="64"/>
      <c r="E47" s="64"/>
      <c r="F47" s="64"/>
      <c r="G47" s="64"/>
      <c r="H47" s="65"/>
      <c r="I47" s="49">
        <f>SUM(I15:I46)</f>
        <v>7500</v>
      </c>
      <c r="J47" s="50">
        <f>SUM(J15:J46)</f>
        <v>25</v>
      </c>
      <c r="K47" s="51">
        <f>SUM(K15:K46)</f>
        <v>16250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spans="1:83" s="1" customFormat="1" ht="15.75" customHeight="1" x14ac:dyDescent="0.25">
      <c r="C48" s="2"/>
    </row>
    <row r="49" spans="3:3" s="1" customFormat="1" ht="15.75" customHeight="1" x14ac:dyDescent="0.25">
      <c r="C49" s="2"/>
    </row>
  </sheetData>
  <mergeCells count="32">
    <mergeCell ref="C46:H46"/>
    <mergeCell ref="C47:H47"/>
    <mergeCell ref="C40:H40"/>
    <mergeCell ref="C41:H41"/>
    <mergeCell ref="C42:H42"/>
    <mergeCell ref="C43:H43"/>
    <mergeCell ref="C44:H44"/>
    <mergeCell ref="C45:H45"/>
    <mergeCell ref="C39:H39"/>
    <mergeCell ref="C23:H23"/>
    <mergeCell ref="C24:H24"/>
    <mergeCell ref="C25:H25"/>
    <mergeCell ref="C26:H26"/>
    <mergeCell ref="C27:H27"/>
    <mergeCell ref="C28:H28"/>
    <mergeCell ref="C29:H29"/>
    <mergeCell ref="C35:H35"/>
    <mergeCell ref="C36:H36"/>
    <mergeCell ref="C37:H37"/>
    <mergeCell ref="C38:H38"/>
    <mergeCell ref="C22:H22"/>
    <mergeCell ref="B2:F2"/>
    <mergeCell ref="B5:F5"/>
    <mergeCell ref="C8:C9"/>
    <mergeCell ref="C13:H13"/>
    <mergeCell ref="C15:H15"/>
    <mergeCell ref="C16:H16"/>
    <mergeCell ref="C17:H17"/>
    <mergeCell ref="C18:H18"/>
    <mergeCell ref="C19:H19"/>
    <mergeCell ref="C20:H20"/>
    <mergeCell ref="C21:H21"/>
  </mergeCells>
  <pageMargins left="0" right="0" top="0.35433070866141736" bottom="0.35433070866141736" header="0.31496062992125984" footer="0.31496062992125984"/>
  <pageSetup scale="71" orientation="landscape" horizontalDpi="4294967295" verticalDpi="4294967295" r:id="rId1"/>
  <ignoredErrors>
    <ignoredError sqref="K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592BA71A3BE94EA51383D32896EDF4" ma:contentTypeVersion="17" ma:contentTypeDescription="Create a new document." ma:contentTypeScope="" ma:versionID="f222cb1439b9ff0e795a9ed68890125a">
  <xsd:schema xmlns:xsd="http://www.w3.org/2001/XMLSchema" xmlns:xs="http://www.w3.org/2001/XMLSchema" xmlns:p="http://schemas.microsoft.com/office/2006/metadata/properties" xmlns:ns1="http://schemas.microsoft.com/sharepoint/v3" xmlns:ns2="612f08ca-86f1-46da-9923-8ad60e0fedf2" xmlns:ns3="3116d13d-03df-41aa-88db-e9a0ca0c2666" targetNamespace="http://schemas.microsoft.com/office/2006/metadata/properties" ma:root="true" ma:fieldsID="2448c33cb4835c6a68a59f1d31f38596" ns1:_="" ns2:_="" ns3:_="">
    <xsd:import namespace="http://schemas.microsoft.com/sharepoint/v3"/>
    <xsd:import namespace="612f08ca-86f1-46da-9923-8ad60e0fedf2"/>
    <xsd:import namespace="3116d13d-03df-41aa-88db-e9a0ca0c26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f08ca-86f1-46da-9923-8ad60e0fed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3e79c46-77b9-4070-85a0-fb4ff78a1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6d13d-03df-41aa-88db-e9a0ca0c266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25fca9-ad68-4a09-bf6f-4cb553d5f7dc}" ma:internalName="TaxCatchAll" ma:showField="CatchAllData" ma:web="3116d13d-03df-41aa-88db-e9a0ca0c26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12f08ca-86f1-46da-9923-8ad60e0fedf2" xsi:nil="true"/>
    <_ip_UnifiedCompliancePolicyUIAction xmlns="http://schemas.microsoft.com/sharepoint/v3" xsi:nil="true"/>
    <lcf76f155ced4ddcb4097134ff3c332f xmlns="612f08ca-86f1-46da-9923-8ad60e0fedf2">
      <Terms xmlns="http://schemas.microsoft.com/office/infopath/2007/PartnerControls"/>
    </lcf76f155ced4ddcb4097134ff3c332f>
    <_ip_UnifiedCompliancePolicyProperties xmlns="http://schemas.microsoft.com/sharepoint/v3" xsi:nil="true"/>
    <TaxCatchAll xmlns="3116d13d-03df-41aa-88db-e9a0ca0c2666" xsi:nil="true"/>
  </documentManagement>
</p:properties>
</file>

<file path=customXml/itemProps1.xml><?xml version="1.0" encoding="utf-8"?>
<ds:datastoreItem xmlns:ds="http://schemas.openxmlformats.org/officeDocument/2006/customXml" ds:itemID="{7559A96B-A533-4602-83C9-B792A9B60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12f08ca-86f1-46da-9923-8ad60e0fedf2"/>
    <ds:schemaRef ds:uri="3116d13d-03df-41aa-88db-e9a0ca0c26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3F9FB-8DE3-4DDB-84A9-B9E550123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A6DF5D-62D6-4721-9C9B-A29C6FD6C10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sharepoint/v3"/>
    <ds:schemaRef ds:uri="3116d13d-03df-41aa-88db-e9a0ca0c2666"/>
    <ds:schemaRef ds:uri="612f08ca-86f1-46da-9923-8ad60e0fedf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1</vt:lpstr>
      <vt:lpstr>'Project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ProjectManager.com</dc:creator>
  <cp:keywords/>
  <dc:description/>
  <cp:lastModifiedBy>Sofie Hermansen</cp:lastModifiedBy>
  <cp:revision/>
  <dcterms:created xsi:type="dcterms:W3CDTF">2016-04-28T20:51:38Z</dcterms:created>
  <dcterms:modified xsi:type="dcterms:W3CDTF">2024-05-27T08:43:27Z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0x010100A4592BA71A3BE94EA51383D32896EDF4</vt:lpwstr>
  </property>
  <property fmtid="{D5CDD505-2E9C-101B-9397-08002B2CF9AE}" pid="3" name="MediaServiceImageTags">
    <vt:lpwstr/>
  </property>
  <property fmtid="{D5CDD505-2E9C-101B-9397-08002B2CF9AE}" pid="4" name="Order">
    <vt:r8>23899700</vt:r8>
  </property>
  <property fmtid="{D5CDD505-2E9C-101B-9397-08002B2CF9AE}" pid="5" name="xd_Signature">
    <vt:bool>false</vt:bool>
  </property>
  <property fmtid="{D5CDD505-2E9C-101B-9397-08002B2CF9AE}" pid="6" name="Done">
    <vt:bool>true</vt:bool>
  </property>
  <property fmtid="{D5CDD505-2E9C-101B-9397-08002B2CF9AE}" pid="7" name="xd_ProgID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