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6" documentId="8_{F7B20BCD-B25E-40FD-9401-A02DCC19E052}" xr6:coauthVersionLast="40" xr6:coauthVersionMax="40" xr10:uidLastSave="{2B05184C-7DA5-49B2-A4D2-829848485E60}"/>
  <bookViews>
    <workbookView xWindow="0" yWindow="0" windowWidth="22500" windowHeight="10470" activeTab="1" xr2:uid="{00000000-000D-0000-FFFF-FFFF00000000}"/>
  </bookViews>
  <sheets>
    <sheet name="Instructions" sheetId="2" r:id="rId1"/>
    <sheet name="Scheduling Too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1" l="1"/>
  <c r="A23" i="1" s="1"/>
  <c r="A22" i="1" s="1"/>
  <c r="A21" i="1" s="1"/>
  <c r="A20" i="1" s="1"/>
  <c r="A19" i="1" s="1"/>
  <c r="A18" i="1" s="1"/>
  <c r="A17" i="1" s="1"/>
  <c r="A16" i="1" s="1"/>
  <c r="A15" i="1" s="1"/>
  <c r="A14" i="1" s="1"/>
  <c r="A13" i="1" s="1"/>
  <c r="A12" i="1" s="1"/>
  <c r="A11" i="1" s="1"/>
  <c r="A10" i="1" s="1"/>
  <c r="A9" i="1" s="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D9" i="1" l="1"/>
  <c r="D10" i="1"/>
  <c r="D11" i="1"/>
  <c r="D12" i="1"/>
  <c r="D13" i="1"/>
  <c r="D14" i="1"/>
  <c r="D15" i="1"/>
  <c r="D16" i="1"/>
  <c r="D17" i="1"/>
  <c r="K12" i="1" l="1"/>
  <c r="K13" i="1"/>
  <c r="K14" i="1"/>
  <c r="K15" i="1"/>
  <c r="L15" i="1" s="1"/>
  <c r="K16" i="1"/>
  <c r="L16" i="1" s="1"/>
  <c r="K17" i="1"/>
  <c r="L17" i="1" s="1"/>
  <c r="K18" i="1"/>
  <c r="L18" i="1" s="1"/>
  <c r="K19" i="1"/>
  <c r="L19" i="1" s="1"/>
  <c r="K20" i="1"/>
  <c r="L20" i="1" s="1"/>
  <c r="K21" i="1"/>
  <c r="L21" i="1" s="1"/>
  <c r="K22" i="1"/>
  <c r="L22" i="1" s="1"/>
  <c r="K23" i="1"/>
  <c r="L23" i="1" s="1"/>
  <c r="K24" i="1"/>
  <c r="K25" i="1"/>
  <c r="K11" i="1"/>
  <c r="F25" i="1"/>
  <c r="E25" i="1"/>
  <c r="I25" i="1" l="1"/>
  <c r="I24" i="1" l="1"/>
  <c r="B25" i="1" l="1"/>
  <c r="C25" i="1" s="1"/>
  <c r="I15" i="1"/>
  <c r="I16" i="1" l="1"/>
  <c r="I17" i="1" s="1"/>
  <c r="I18" i="1" s="1"/>
  <c r="I19" i="1" s="1"/>
  <c r="I20" i="1" s="1"/>
  <c r="I21" i="1" s="1"/>
  <c r="I22" i="1" s="1"/>
  <c r="I23" i="1" s="1"/>
  <c r="D25" i="1"/>
  <c r="D5" i="1"/>
  <c r="L25" i="1" l="1"/>
  <c r="L12" i="1"/>
  <c r="L14" i="1"/>
  <c r="L11" i="1"/>
  <c r="L13" i="1"/>
  <c r="G25" i="1" s="1"/>
  <c r="L24" i="1"/>
  <c r="B24" i="1"/>
  <c r="C24" i="1" s="1"/>
  <c r="F26" i="1" l="1"/>
  <c r="G26" i="1"/>
  <c r="E26" i="1"/>
  <c r="F24" i="1"/>
  <c r="E24" i="1"/>
  <c r="G24" i="1"/>
  <c r="B26" i="1"/>
  <c r="D26" i="1" s="1"/>
  <c r="B23" i="1"/>
  <c r="B22" i="1" s="1"/>
  <c r="E27" i="1" l="1"/>
  <c r="F27" i="1"/>
  <c r="G27" i="1"/>
  <c r="E23" i="1"/>
  <c r="F23" i="1"/>
  <c r="G23" i="1"/>
  <c r="C23" i="1"/>
  <c r="C26" i="1"/>
  <c r="B27" i="1"/>
  <c r="C27" i="1" s="1"/>
  <c r="B21" i="1"/>
  <c r="C22" i="1"/>
  <c r="F28" i="1" l="1"/>
  <c r="E28" i="1"/>
  <c r="G28" i="1"/>
  <c r="F22" i="1"/>
  <c r="G22" i="1"/>
  <c r="E22" i="1"/>
  <c r="B28" i="1"/>
  <c r="D27" i="1"/>
  <c r="B20" i="1"/>
  <c r="C21" i="1"/>
  <c r="F21" i="1" l="1"/>
  <c r="E21" i="1"/>
  <c r="G21" i="1"/>
  <c r="F29" i="1"/>
  <c r="G29" i="1"/>
  <c r="E29" i="1"/>
  <c r="B29" i="1"/>
  <c r="C29" i="1" s="1"/>
  <c r="C28" i="1"/>
  <c r="D28" i="1"/>
  <c r="C20" i="1"/>
  <c r="B19" i="1"/>
  <c r="B30" i="1" l="1"/>
  <c r="C30" i="1" s="1"/>
  <c r="F20" i="1"/>
  <c r="E20" i="1"/>
  <c r="G20" i="1"/>
  <c r="F30" i="1"/>
  <c r="G30" i="1"/>
  <c r="E30" i="1"/>
  <c r="D29" i="1"/>
  <c r="C19" i="1"/>
  <c r="B18" i="1"/>
  <c r="E31" i="1" l="1"/>
  <c r="F31" i="1"/>
  <c r="G31" i="1"/>
  <c r="B31" i="1"/>
  <c r="C31" i="1" s="1"/>
  <c r="E19" i="1"/>
  <c r="F19" i="1"/>
  <c r="G19" i="1"/>
  <c r="C18" i="1"/>
  <c r="B17" i="1"/>
  <c r="D30" i="1"/>
  <c r="F18" i="1" l="1"/>
  <c r="G18" i="1"/>
  <c r="E18" i="1"/>
  <c r="F32" i="1"/>
  <c r="E32" i="1"/>
  <c r="G32" i="1"/>
  <c r="B32" i="1"/>
  <c r="C32" i="1" s="1"/>
  <c r="C17" i="1"/>
  <c r="B16" i="1"/>
  <c r="D31" i="1"/>
  <c r="F17" i="1" l="1"/>
  <c r="G17" i="1"/>
  <c r="E17" i="1"/>
  <c r="F33" i="1"/>
  <c r="G33" i="1"/>
  <c r="E33" i="1"/>
  <c r="B33" i="1"/>
  <c r="C33" i="1" s="1"/>
  <c r="B15" i="1"/>
  <c r="C16" i="1"/>
  <c r="D32" i="1"/>
  <c r="F34" i="1" l="1"/>
  <c r="G34" i="1"/>
  <c r="E34" i="1"/>
  <c r="B34" i="1"/>
  <c r="C34" i="1" s="1"/>
  <c r="F16" i="1"/>
  <c r="E16" i="1"/>
  <c r="G16" i="1"/>
  <c r="B14" i="1"/>
  <c r="C15" i="1"/>
  <c r="D33" i="1"/>
  <c r="E15" i="1" l="1"/>
  <c r="F15" i="1"/>
  <c r="G15" i="1"/>
  <c r="E35" i="1"/>
  <c r="F35" i="1"/>
  <c r="G35" i="1"/>
  <c r="B35" i="1"/>
  <c r="C35" i="1" s="1"/>
  <c r="B13" i="1"/>
  <c r="C14" i="1"/>
  <c r="D34" i="1"/>
  <c r="F36" i="1" l="1"/>
  <c r="E36" i="1"/>
  <c r="G36" i="1"/>
  <c r="B36" i="1"/>
  <c r="C36" i="1" s="1"/>
  <c r="F14" i="1"/>
  <c r="G14" i="1"/>
  <c r="E14" i="1"/>
  <c r="B12" i="1"/>
  <c r="C13" i="1"/>
  <c r="D35" i="1"/>
  <c r="F13" i="1" l="1"/>
  <c r="E13" i="1"/>
  <c r="G13" i="1"/>
  <c r="F37" i="1"/>
  <c r="G37" i="1"/>
  <c r="E37" i="1"/>
  <c r="B37" i="1"/>
  <c r="C37" i="1" s="1"/>
  <c r="B11" i="1"/>
  <c r="C12" i="1"/>
  <c r="D36" i="1"/>
  <c r="F12" i="1" l="1"/>
  <c r="E12" i="1"/>
  <c r="G12" i="1"/>
  <c r="F38" i="1"/>
  <c r="G38" i="1"/>
  <c r="E38" i="1"/>
  <c r="B38" i="1"/>
  <c r="C38" i="1" s="1"/>
  <c r="B10" i="1"/>
  <c r="C11" i="1"/>
  <c r="D37" i="1"/>
  <c r="E11" i="1" l="1"/>
  <c r="F11" i="1"/>
  <c r="G11" i="1"/>
  <c r="E39" i="1"/>
  <c r="F39" i="1"/>
  <c r="G39" i="1"/>
  <c r="B39" i="1"/>
  <c r="C39" i="1" s="1"/>
  <c r="B9" i="1"/>
  <c r="C10" i="1"/>
  <c r="D38" i="1"/>
  <c r="F10" i="1" l="1"/>
  <c r="G10" i="1"/>
  <c r="E10" i="1"/>
  <c r="F40" i="1"/>
  <c r="E40" i="1"/>
  <c r="G40" i="1"/>
  <c r="B40" i="1"/>
  <c r="C40" i="1" s="1"/>
  <c r="C9" i="1"/>
  <c r="D39" i="1"/>
  <c r="F9" i="1" l="1"/>
  <c r="E9" i="1"/>
  <c r="G9" i="1"/>
  <c r="F41" i="1"/>
  <c r="G41" i="1"/>
  <c r="E41" i="1"/>
  <c r="B41" i="1"/>
  <c r="C41" i="1" s="1"/>
  <c r="D40" i="1"/>
  <c r="F42" i="1" l="1"/>
  <c r="G42" i="1"/>
  <c r="E42" i="1"/>
  <c r="B42" i="1"/>
  <c r="C42" i="1" s="1"/>
  <c r="D41" i="1"/>
  <c r="E43" i="1" l="1"/>
  <c r="F43" i="1"/>
  <c r="G43" i="1"/>
  <c r="B43" i="1"/>
  <c r="C43" i="1" s="1"/>
  <c r="D42" i="1"/>
  <c r="F44" i="1" l="1"/>
  <c r="E44" i="1"/>
  <c r="G44" i="1"/>
  <c r="B44" i="1"/>
  <c r="C44" i="1" s="1"/>
  <c r="D43" i="1"/>
  <c r="F45" i="1" l="1"/>
  <c r="G45" i="1"/>
  <c r="E45" i="1"/>
  <c r="B45" i="1"/>
  <c r="C45" i="1" s="1"/>
  <c r="D44" i="1"/>
  <c r="F46" i="1" l="1"/>
  <c r="G46" i="1"/>
  <c r="E46" i="1"/>
  <c r="B46" i="1"/>
  <c r="C46" i="1" s="1"/>
  <c r="D45" i="1"/>
  <c r="E47" i="1" l="1"/>
  <c r="F47" i="1"/>
  <c r="G47" i="1"/>
  <c r="B47" i="1"/>
  <c r="C47" i="1" s="1"/>
  <c r="D46" i="1"/>
  <c r="F48" i="1" l="1"/>
  <c r="E48" i="1"/>
  <c r="G48" i="1"/>
  <c r="B48" i="1"/>
  <c r="C48" i="1" s="1"/>
  <c r="D47" i="1"/>
  <c r="F49" i="1" l="1"/>
  <c r="G49" i="1"/>
  <c r="E49" i="1"/>
  <c r="B49" i="1"/>
  <c r="C49" i="1" s="1"/>
  <c r="D48" i="1"/>
  <c r="F50" i="1" l="1"/>
  <c r="G50" i="1"/>
  <c r="E50" i="1"/>
  <c r="B50" i="1"/>
  <c r="C50" i="1" s="1"/>
  <c r="D49" i="1"/>
  <c r="E51" i="1" l="1"/>
  <c r="F51" i="1"/>
  <c r="G51" i="1"/>
  <c r="B51" i="1"/>
  <c r="C51" i="1" s="1"/>
  <c r="D50" i="1"/>
  <c r="F52" i="1" l="1"/>
  <c r="E52" i="1"/>
  <c r="G52" i="1"/>
  <c r="B52" i="1"/>
  <c r="C52" i="1" s="1"/>
  <c r="D51" i="1"/>
  <c r="F53" i="1" l="1"/>
  <c r="G53" i="1"/>
  <c r="E53" i="1"/>
  <c r="B53" i="1"/>
  <c r="C53" i="1" s="1"/>
  <c r="D52" i="1"/>
  <c r="F54" i="1" l="1"/>
  <c r="G54" i="1"/>
  <c r="E54" i="1"/>
  <c r="B54" i="1"/>
  <c r="D53" i="1"/>
  <c r="C54" i="1" l="1"/>
  <c r="D54" i="1"/>
  <c r="E55" i="1"/>
  <c r="F55" i="1"/>
  <c r="G55" i="1"/>
  <c r="B55" i="1"/>
  <c r="C55" i="1" l="1"/>
  <c r="D55" i="1"/>
  <c r="F56" i="1"/>
  <c r="E56" i="1"/>
  <c r="G56" i="1"/>
  <c r="B56" i="1"/>
  <c r="F57" i="1" l="1"/>
  <c r="G57" i="1"/>
  <c r="E57" i="1"/>
  <c r="B57" i="1"/>
  <c r="C56" i="1"/>
  <c r="D56" i="1"/>
  <c r="D57" i="1" l="1"/>
  <c r="C57" i="1"/>
  <c r="F58" i="1"/>
  <c r="G58" i="1"/>
  <c r="E58" i="1"/>
  <c r="B58" i="1"/>
  <c r="D58" i="1" l="1"/>
  <c r="C58" i="1"/>
  <c r="E59" i="1"/>
  <c r="F59" i="1"/>
  <c r="G59" i="1"/>
  <c r="B59" i="1"/>
  <c r="D59" i="1" l="1"/>
  <c r="C59" i="1"/>
  <c r="F60" i="1"/>
  <c r="E60" i="1"/>
  <c r="G60" i="1"/>
  <c r="B60" i="1"/>
  <c r="D60" i="1" s="1"/>
  <c r="F61" i="1" l="1"/>
  <c r="G61" i="1"/>
  <c r="E61" i="1"/>
  <c r="B61" i="1"/>
  <c r="C60" i="1"/>
  <c r="F62" i="1" l="1"/>
  <c r="G62" i="1"/>
  <c r="E62" i="1"/>
  <c r="B62" i="1"/>
  <c r="D61" i="1"/>
  <c r="C61" i="1"/>
  <c r="E63" i="1" l="1"/>
  <c r="F63" i="1"/>
  <c r="G63" i="1"/>
  <c r="B63" i="1"/>
  <c r="D63" i="1" s="1"/>
  <c r="C62" i="1"/>
  <c r="D62" i="1"/>
  <c r="C63" i="1" l="1"/>
  <c r="F64" i="1"/>
  <c r="E64" i="1"/>
  <c r="G64" i="1"/>
  <c r="B64" i="1"/>
  <c r="D64" i="1" l="1"/>
  <c r="C64" i="1"/>
  <c r="F65" i="1"/>
  <c r="G65" i="1"/>
  <c r="E65" i="1"/>
  <c r="B65" i="1"/>
  <c r="D65" i="1" s="1"/>
  <c r="F66" i="1" l="1"/>
  <c r="G66" i="1"/>
  <c r="E66" i="1"/>
  <c r="B66" i="1"/>
  <c r="D66" i="1" s="1"/>
  <c r="C65" i="1"/>
  <c r="C66" i="1" l="1"/>
  <c r="E67" i="1"/>
  <c r="F67" i="1"/>
  <c r="G67" i="1"/>
  <c r="B67" i="1"/>
  <c r="D67" i="1" l="1"/>
  <c r="C67" i="1"/>
  <c r="F68" i="1"/>
  <c r="E68" i="1"/>
  <c r="G68" i="1"/>
  <c r="B68" i="1"/>
  <c r="F69" i="1" l="1"/>
  <c r="G69" i="1"/>
  <c r="E69" i="1"/>
  <c r="B69" i="1"/>
  <c r="D68" i="1"/>
  <c r="C68" i="1"/>
  <c r="D69" i="1" l="1"/>
  <c r="C69" i="1"/>
  <c r="F70" i="1"/>
  <c r="G70" i="1"/>
  <c r="E70" i="1"/>
  <c r="B70" i="1"/>
  <c r="D70" i="1" l="1"/>
  <c r="C70" i="1"/>
  <c r="E71" i="1"/>
  <c r="F71" i="1"/>
  <c r="G71" i="1"/>
  <c r="B71" i="1"/>
  <c r="D71" i="1" s="1"/>
  <c r="C71" i="1" l="1"/>
  <c r="F72" i="1"/>
  <c r="E72" i="1"/>
  <c r="G72" i="1"/>
  <c r="B72" i="1"/>
  <c r="D72" i="1" s="1"/>
  <c r="C72" i="1" l="1"/>
  <c r="F73" i="1"/>
  <c r="G73" i="1"/>
  <c r="E73" i="1"/>
  <c r="B73" i="1"/>
  <c r="D73" i="1" s="1"/>
  <c r="C73" i="1" l="1"/>
  <c r="F74" i="1"/>
  <c r="G74" i="1"/>
  <c r="E74" i="1"/>
  <c r="B74" i="1"/>
  <c r="D74" i="1" s="1"/>
  <c r="C74" i="1" l="1"/>
  <c r="E75" i="1"/>
  <c r="F75" i="1"/>
  <c r="G75" i="1"/>
  <c r="B75" i="1"/>
  <c r="D75" i="1" l="1"/>
  <c r="C75" i="1"/>
  <c r="F76" i="1"/>
  <c r="E76" i="1"/>
  <c r="G76" i="1"/>
  <c r="B76" i="1"/>
  <c r="D76" i="1" s="1"/>
  <c r="C76" i="1"/>
  <c r="F77" i="1" l="1"/>
  <c r="G77" i="1"/>
  <c r="E77" i="1"/>
  <c r="B77" i="1"/>
  <c r="D77" i="1" s="1"/>
  <c r="C77" i="1" l="1"/>
  <c r="F78" i="1"/>
  <c r="G78" i="1"/>
  <c r="E78" i="1"/>
  <c r="B78" i="1"/>
  <c r="D78" i="1" l="1"/>
  <c r="C78" i="1"/>
  <c r="E79" i="1"/>
  <c r="F79" i="1"/>
  <c r="G79" i="1"/>
  <c r="B79" i="1"/>
  <c r="D79" i="1" s="1"/>
  <c r="C79" i="1" l="1"/>
  <c r="F80" i="1"/>
  <c r="E80" i="1"/>
  <c r="G80" i="1"/>
  <c r="B80" i="1"/>
  <c r="D80" i="1" s="1"/>
  <c r="C80" i="1" l="1"/>
  <c r="F81" i="1"/>
  <c r="G81" i="1"/>
  <c r="E81" i="1"/>
  <c r="B81" i="1"/>
  <c r="D81" i="1" s="1"/>
  <c r="C82" i="1" l="1"/>
  <c r="C81" i="1"/>
  <c r="F82" i="1"/>
  <c r="G82" i="1"/>
  <c r="E82" i="1"/>
  <c r="B82" i="1"/>
  <c r="D82" i="1" s="1"/>
  <c r="E83" i="1" l="1"/>
  <c r="F83" i="1"/>
  <c r="G83" i="1"/>
  <c r="C84" i="1"/>
  <c r="B83" i="1"/>
  <c r="D83" i="1" s="1"/>
  <c r="C83" i="1"/>
  <c r="F84" i="1" l="1"/>
  <c r="E84" i="1"/>
  <c r="G84" i="1"/>
  <c r="B84" i="1"/>
  <c r="D84" i="1" s="1"/>
  <c r="C85" i="1"/>
  <c r="F85" i="1" l="1"/>
  <c r="G85" i="1"/>
  <c r="E85" i="1"/>
  <c r="C86" i="1"/>
  <c r="B85" i="1"/>
  <c r="D85" i="1" s="1"/>
  <c r="F86" i="1" l="1"/>
  <c r="G86" i="1"/>
  <c r="E86" i="1"/>
  <c r="B86" i="1"/>
  <c r="D86" i="1" s="1"/>
  <c r="E87" i="1" l="1"/>
  <c r="F87" i="1"/>
  <c r="G87" i="1"/>
  <c r="B87" i="1"/>
  <c r="D87" i="1" s="1"/>
  <c r="C87" i="1"/>
  <c r="F88" i="1" l="1"/>
  <c r="E88" i="1"/>
  <c r="G88" i="1"/>
  <c r="B88" i="1"/>
  <c r="D88" i="1" s="1"/>
  <c r="C88" i="1"/>
  <c r="F89" i="1" l="1"/>
  <c r="G89" i="1"/>
  <c r="E89" i="1"/>
  <c r="C90" i="1"/>
  <c r="B89" i="1"/>
  <c r="D89" i="1" s="1"/>
  <c r="C89" i="1"/>
  <c r="F90" i="1" l="1"/>
  <c r="G90" i="1"/>
  <c r="E90" i="1"/>
  <c r="B90" i="1"/>
  <c r="D90" i="1" s="1"/>
  <c r="E91" i="1" l="1"/>
  <c r="F91" i="1"/>
  <c r="G91" i="1"/>
  <c r="B91" i="1"/>
  <c r="D91" i="1" s="1"/>
  <c r="C91" i="1"/>
  <c r="F92" i="1" l="1"/>
  <c r="E92" i="1"/>
  <c r="G92" i="1"/>
  <c r="B92" i="1"/>
  <c r="D92" i="1" s="1"/>
  <c r="C93" i="1"/>
  <c r="C92" i="1"/>
  <c r="F93" i="1" l="1"/>
  <c r="G93" i="1"/>
  <c r="E93" i="1"/>
  <c r="C94" i="1"/>
  <c r="B93" i="1"/>
  <c r="D93" i="1" s="1"/>
  <c r="F94" i="1" l="1"/>
  <c r="G94" i="1"/>
  <c r="E94" i="1"/>
  <c r="C95" i="1"/>
  <c r="B94" i="1"/>
  <c r="D94" i="1" s="1"/>
  <c r="E95" i="1" l="1"/>
  <c r="F95" i="1"/>
  <c r="G95" i="1"/>
  <c r="B95" i="1"/>
  <c r="D95" i="1" s="1"/>
  <c r="C96" i="1"/>
  <c r="F96" i="1" l="1"/>
  <c r="E96" i="1"/>
  <c r="G96" i="1"/>
  <c r="B96" i="1"/>
  <c r="D96" i="1" s="1"/>
  <c r="C97" i="1"/>
  <c r="F97" i="1" l="1"/>
  <c r="G97" i="1"/>
  <c r="E97" i="1"/>
  <c r="B97" i="1"/>
  <c r="D97" i="1" s="1"/>
  <c r="C98" i="1"/>
  <c r="F98" i="1" l="1"/>
  <c r="G98" i="1"/>
  <c r="E98" i="1"/>
  <c r="C99" i="1"/>
  <c r="B98" i="1"/>
  <c r="D98" i="1" s="1"/>
  <c r="E99" i="1" l="1"/>
  <c r="F99" i="1"/>
  <c r="G99" i="1"/>
  <c r="B99" i="1"/>
  <c r="D99" i="1" s="1"/>
  <c r="F100" i="1" l="1"/>
  <c r="E100" i="1"/>
  <c r="G100" i="1"/>
  <c r="C101" i="1"/>
  <c r="C100" i="1"/>
  <c r="B100" i="1"/>
  <c r="D100" i="1" s="1"/>
  <c r="F101" i="1" l="1"/>
  <c r="G101" i="1"/>
  <c r="E101" i="1"/>
  <c r="C102" i="1"/>
  <c r="B101" i="1"/>
  <c r="D101" i="1" s="1"/>
  <c r="F102" i="1" l="1"/>
  <c r="G102" i="1"/>
  <c r="E102" i="1"/>
  <c r="B102" i="1"/>
  <c r="D102" i="1" s="1"/>
  <c r="E103" i="1" l="1"/>
  <c r="F103" i="1"/>
  <c r="G103" i="1"/>
  <c r="B103" i="1"/>
  <c r="D103" i="1" s="1"/>
  <c r="C104" i="1"/>
  <c r="C103" i="1"/>
  <c r="F104" i="1" l="1"/>
  <c r="E104" i="1"/>
  <c r="G104" i="1"/>
  <c r="B104" i="1"/>
  <c r="D104" i="1" s="1"/>
  <c r="F105" i="1" l="1"/>
  <c r="G105" i="1"/>
  <c r="E105" i="1"/>
  <c r="C106" i="1"/>
  <c r="B105" i="1"/>
  <c r="D105" i="1" s="1"/>
  <c r="C105" i="1"/>
  <c r="F106" i="1" l="1"/>
  <c r="G106" i="1"/>
  <c r="E106" i="1"/>
  <c r="B106" i="1"/>
  <c r="D106" i="1" s="1"/>
  <c r="C107" i="1"/>
  <c r="E107" i="1" l="1"/>
  <c r="F107" i="1"/>
  <c r="G107" i="1"/>
  <c r="B107" i="1"/>
  <c r="D107" i="1" s="1"/>
  <c r="C108" i="1"/>
  <c r="F108" i="1" l="1"/>
  <c r="E108" i="1"/>
  <c r="G108" i="1"/>
  <c r="B108" i="1"/>
  <c r="D108" i="1" s="1"/>
  <c r="F109" i="1" l="1"/>
  <c r="G109" i="1"/>
  <c r="E109" i="1"/>
  <c r="B109" i="1"/>
  <c r="D109" i="1" s="1"/>
  <c r="C110" i="1"/>
  <c r="C109" i="1"/>
  <c r="F110" i="1" l="1"/>
  <c r="G110" i="1"/>
  <c r="E110" i="1"/>
  <c r="B110" i="1"/>
  <c r="D110" i="1" s="1"/>
  <c r="E111" i="1" l="1"/>
  <c r="F111" i="1"/>
  <c r="G111" i="1"/>
  <c r="B111" i="1"/>
  <c r="D111" i="1" s="1"/>
  <c r="C112" i="1"/>
  <c r="C111" i="1"/>
  <c r="F112" i="1" l="1"/>
  <c r="E112" i="1"/>
  <c r="G112" i="1"/>
  <c r="B112" i="1"/>
  <c r="D112" i="1" s="1"/>
  <c r="F113" i="1" l="1"/>
  <c r="G113" i="1"/>
  <c r="E113" i="1"/>
  <c r="C113" i="1"/>
  <c r="B113" i="1"/>
  <c r="D113" i="1" s="1"/>
  <c r="F114" i="1" l="1"/>
  <c r="G114" i="1"/>
  <c r="E114" i="1"/>
  <c r="C115" i="1"/>
  <c r="B114" i="1"/>
  <c r="D114" i="1" s="1"/>
  <c r="C114" i="1"/>
  <c r="E115" i="1" l="1"/>
  <c r="F115" i="1"/>
  <c r="G115" i="1"/>
  <c r="B115" i="1"/>
  <c r="D115" i="1" s="1"/>
  <c r="C116" i="1"/>
  <c r="F116" i="1" l="1"/>
  <c r="E116" i="1"/>
  <c r="G116" i="1"/>
  <c r="B116" i="1"/>
  <c r="D1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8" authorId="0" shapeId="0" xr:uid="{BF24A477-9DCD-41D3-9481-0EC39DDA3456}">
      <text>
        <r>
          <rPr>
            <sz val="9"/>
            <color indexed="81"/>
            <rFont val="Tahoma"/>
            <family val="2"/>
          </rPr>
          <t>Report Start Date is used in the Admin Account when creating/scheduling an email.  The date in this column should match the Report Start Date in the associated email.  "NA" means no Start Date is necessary.</t>
        </r>
      </text>
    </comment>
    <comment ref="G8" authorId="0" shapeId="0" xr:uid="{AA9705C3-9A70-4666-9E58-95C6EA387375}">
      <text>
        <r>
          <rPr>
            <sz val="9"/>
            <color indexed="81"/>
            <rFont val="Tahoma"/>
            <family val="2"/>
          </rPr>
          <t>Report End Date is used in the Admin Account when creating/scheduling an email.  The date in this column should match the Report End Date in the associated email.  "NA" means no End Date is necessary.</t>
        </r>
      </text>
    </comment>
  </commentList>
</comments>
</file>

<file path=xl/sharedStrings.xml><?xml version="1.0" encoding="utf-8"?>
<sst xmlns="http://schemas.openxmlformats.org/spreadsheetml/2006/main" count="32" uniqueCount="29">
  <si>
    <t>Start Date</t>
  </si>
  <si>
    <t>Day</t>
  </si>
  <si>
    <t>Date</t>
  </si>
  <si>
    <t>Week</t>
  </si>
  <si>
    <t>Challenge Launch</t>
  </si>
  <si>
    <t>End Date</t>
  </si>
  <si>
    <t>Wellable Scheduling Tool</t>
  </si>
  <si>
    <t>Challenge Details</t>
  </si>
  <si>
    <t>Inactive User Encouragement</t>
  </si>
  <si>
    <t>Weeks</t>
  </si>
  <si>
    <t>Report Start Date</t>
  </si>
  <si>
    <t>Report
End Date</t>
  </si>
  <si>
    <t>Challenge Reminder</t>
  </si>
  <si>
    <t>Internal Announcement</t>
  </si>
  <si>
    <t>NA</t>
  </si>
  <si>
    <t>Onboarding</t>
  </si>
  <si>
    <t>Week 2 Update (Active Users)</t>
  </si>
  <si>
    <t>Week 3 Update (Active Users)</t>
  </si>
  <si>
    <t>Week 4 Update (Active Users)</t>
  </si>
  <si>
    <t>Week 5 Update (Active Users)</t>
  </si>
  <si>
    <t>Week 6 Update (Active Users)</t>
  </si>
  <si>
    <t>Week 7 Update (Active Users)</t>
  </si>
  <si>
    <t>Week 8 Update (Active Users)</t>
  </si>
  <si>
    <t>Week 9 Update (Active Users)</t>
  </si>
  <si>
    <t>Final Results (Active Users) / Final Results (Inactive Users)</t>
  </si>
  <si>
    <t>Sync Reminder (Active Users)</t>
  </si>
  <si>
    <t>Week 1 Update (Active Users) / Week 1 Update (Inactive Users)</t>
  </si>
  <si>
    <t>Step It Up Challenge</t>
  </si>
  <si>
    <t>Email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</si>
</sst>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Week &quot;0"/>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indexed="12"/>
      <name val="Arial"/>
      <family val="2"/>
    </font>
    <font>
      <u val="singleAccounting"/>
      <sz val="11"/>
      <color theme="1"/>
      <name val="Arial"/>
      <family val="2"/>
    </font>
    <font>
      <sz val="11"/>
      <color theme="0"/>
      <name val="Arial"/>
      <family val="2"/>
    </font>
    <font>
      <sz val="11"/>
      <color indexed="8"/>
      <name val="Arial"/>
      <family val="2"/>
    </font>
    <font>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xf numFmtId="0" fontId="3" fillId="0" borderId="0" xfId="0" applyFont="1"/>
    <xf numFmtId="164" fontId="4" fillId="0" borderId="0" xfId="0" applyNumberFormat="1" applyFont="1"/>
    <xf numFmtId="0" fontId="4" fillId="0" borderId="0" xfId="0" applyFont="1"/>
    <xf numFmtId="9" fontId="2" fillId="0" borderId="0" xfId="1" applyFont="1"/>
    <xf numFmtId="0" fontId="2" fillId="0" borderId="0" xfId="0" applyFont="1" applyAlignment="1">
      <alignment horizontal="center"/>
    </xf>
    <xf numFmtId="0" fontId="5" fillId="0" borderId="0" xfId="0" applyFont="1" applyAlignment="1">
      <alignment horizontal="center"/>
    </xf>
    <xf numFmtId="164" fontId="2" fillId="0" borderId="0" xfId="0" applyNumberFormat="1" applyFont="1" applyAlignment="1">
      <alignment horizontal="center"/>
    </xf>
    <xf numFmtId="165" fontId="2" fillId="0" borderId="0" xfId="0" applyNumberFormat="1" applyFont="1" applyAlignment="1">
      <alignment horizontal="center"/>
    </xf>
    <xf numFmtId="165" fontId="2" fillId="0" borderId="0" xfId="0" applyNumberFormat="1" applyFont="1" applyFill="1" applyAlignment="1">
      <alignment horizontal="center"/>
    </xf>
    <xf numFmtId="0" fontId="6" fillId="0" borderId="0" xfId="0" applyFont="1" applyAlignment="1">
      <alignment horizontal="center"/>
    </xf>
    <xf numFmtId="164" fontId="7" fillId="0" borderId="0" xfId="0" applyNumberFormat="1" applyFont="1"/>
    <xf numFmtId="0" fontId="5" fillId="0" borderId="0" xfId="0" applyFont="1" applyAlignment="1">
      <alignment horizontal="center" wrapText="1"/>
    </xf>
    <xf numFmtId="0" fontId="5" fillId="0" borderId="0" xfId="0" applyFont="1" applyAlignment="1">
      <alignment horizontal="left"/>
    </xf>
    <xf numFmtId="0" fontId="2" fillId="0" borderId="0" xfId="0" applyNumberFormat="1"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285750</xdr:colOff>
      <xdr:row>11</xdr:row>
      <xdr:rowOff>184149</xdr:rowOff>
    </xdr:to>
    <xdr:sp macro="" textlink="">
      <xdr:nvSpPr>
        <xdr:cNvPr id="2" name="TextBox 1">
          <a:extLst>
            <a:ext uri="{FF2B5EF4-FFF2-40B4-BE49-F238E27FC236}">
              <a16:creationId xmlns:a16="http://schemas.microsoft.com/office/drawing/2014/main" id="{1C9C124E-458E-403F-95AE-AE0358C633D8}"/>
            </a:ext>
          </a:extLst>
        </xdr:cNvPr>
        <xdr:cNvSpPr txBox="1"/>
      </xdr:nvSpPr>
      <xdr:spPr>
        <a:xfrm>
          <a:off x="0" y="0"/>
          <a:ext cx="12477750" cy="2209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cap="all">
              <a:latin typeface="Helvetica" panose="020B0604020202020204" pitchFamily="34" charset="0"/>
              <a:cs typeface="Helvetica" panose="020B0604020202020204" pitchFamily="34" charset="0"/>
            </a:rPr>
            <a:t>Scheduling tool</a:t>
          </a:r>
          <a:r>
            <a:rPr lang="en-US" sz="1200" b="1" cap="all" baseline="0">
              <a:latin typeface="Helvetica" panose="020B0604020202020204" pitchFamily="34" charset="0"/>
              <a:cs typeface="Helvetica" panose="020B0604020202020204" pitchFamily="34" charset="0"/>
            </a:rPr>
            <a:t> Instructions</a:t>
          </a:r>
        </a:p>
        <a:p>
          <a:endParaRPr lang="en-US" sz="1100" b="1" baseline="0">
            <a:latin typeface="Helvetica" panose="020B0604020202020204" pitchFamily="34" charset="0"/>
            <a:cs typeface="Helvetica" panose="020B0604020202020204" pitchFamily="34" charset="0"/>
          </a:endParaRPr>
        </a:p>
        <a:p>
          <a:r>
            <a:rPr lang="en-US" sz="1100" b="0" baseline="0">
              <a:latin typeface="Helvetica" panose="020B0604020202020204" pitchFamily="34" charset="0"/>
              <a:cs typeface="Helvetica" panose="020B0604020202020204" pitchFamily="34" charset="0"/>
            </a:rPr>
            <a:t>1</a:t>
          </a:r>
          <a:r>
            <a:rPr lang="en-US" sz="1100" b="0" baseline="0">
              <a:solidFill>
                <a:sysClr val="windowText" lastClr="000000"/>
              </a:solidFill>
              <a:latin typeface="Helvetica" panose="020B0604020202020204" pitchFamily="34" charset="0"/>
              <a:cs typeface="Helvetica" panose="020B0604020202020204" pitchFamily="34" charset="0"/>
            </a:rPr>
            <a:t>. Open the Scheduling Tool sheet of this Excel Workbook. </a:t>
          </a:r>
        </a:p>
        <a:p>
          <a:endParaRPr lang="en-US" sz="1100" b="0" baseline="0">
            <a:solidFill>
              <a:sysClr val="windowText" lastClr="000000"/>
            </a:solidFill>
            <a:latin typeface="Helvetica" panose="020B0604020202020204" pitchFamily="34" charset="0"/>
            <a:cs typeface="Helvetica" panose="020B0604020202020204" pitchFamily="34" charset="0"/>
          </a:endParaRPr>
        </a:p>
        <a:p>
          <a:r>
            <a:rPr lang="en-US" sz="1100" b="0" baseline="0">
              <a:solidFill>
                <a:sysClr val="windowText" lastClr="000000"/>
              </a:solidFill>
              <a:latin typeface="Helvetica" panose="020B0604020202020204" pitchFamily="34" charset="0"/>
              <a:cs typeface="Helvetica" panose="020B0604020202020204" pitchFamily="34" charset="0"/>
            </a:rPr>
            <a:t>2. Input the Start Date for the challenge in cell D4.</a:t>
          </a:r>
        </a:p>
        <a:p>
          <a:endParaRPr lang="en-US" sz="1100" b="0" baseline="0">
            <a:solidFill>
              <a:sysClr val="windowText" lastClr="000000"/>
            </a:solidFill>
            <a:latin typeface="Helvetica" panose="020B0604020202020204" pitchFamily="34" charset="0"/>
            <a:cs typeface="Helvetica" panose="020B0604020202020204" pitchFamily="34" charset="0"/>
          </a:endParaRPr>
        </a:p>
        <a:p>
          <a:r>
            <a:rPr lang="en-US" sz="1100" b="0" baseline="0">
              <a:solidFill>
                <a:sysClr val="windowText" lastClr="000000"/>
              </a:solidFill>
              <a:latin typeface="Helvetica" panose="020B0604020202020204" pitchFamily="34" charset="0"/>
              <a:cs typeface="Helvetica" panose="020B0604020202020204" pitchFamily="34" charset="0"/>
            </a:rPr>
            <a:t>3. Choose one of the options in cell D6 to set the duration (in weeks) for the challenge.  Please note that you must select from the available options, as the program length is designed specifically for each unique challenge.</a:t>
          </a:r>
          <a:endParaRPr lang="en-US" sz="1100" b="0" baseline="0">
            <a:latin typeface="Helvetica" panose="020B0604020202020204" pitchFamily="34" charset="0"/>
            <a:cs typeface="Helvetica" panose="020B0604020202020204" pitchFamily="34" charset="0"/>
          </a:endParaRPr>
        </a:p>
        <a:p>
          <a:endParaRPr lang="en-US" sz="1100" b="0" baseline="0">
            <a:latin typeface="Helvetica" panose="020B0604020202020204" pitchFamily="34" charset="0"/>
            <a:cs typeface="Helvetica" panose="020B0604020202020204" pitchFamily="34" charset="0"/>
          </a:endParaRPr>
        </a:p>
        <a:p>
          <a:r>
            <a:rPr lang="en-US" sz="1100" b="0" baseline="0">
              <a:latin typeface="Helvetica" panose="020B0604020202020204" pitchFamily="34" charset="0"/>
              <a:cs typeface="Helvetica" panose="020B0604020202020204" pitchFamily="34" charset="0"/>
            </a:rPr>
            <a:t>4. Use the table starting on row 8 to schedule the emails for the challenge.  The Email Name will correspond to an email uploaded into your Admin Account.</a:t>
          </a:r>
        </a:p>
        <a:p>
          <a:endParaRPr lang="en-US" sz="1100" b="0" baseline="0">
            <a:latin typeface="Helvetica" panose="020B0604020202020204" pitchFamily="34" charset="0"/>
            <a:cs typeface="Helvetica" panose="020B0604020202020204" pitchFamily="34" charset="0"/>
          </a:endParaRPr>
        </a:p>
        <a:p>
          <a:r>
            <a:rPr lang="en-US" sz="1100" b="0" i="1" baseline="0">
              <a:latin typeface="Helvetica" panose="020B0604020202020204" pitchFamily="34" charset="0"/>
              <a:cs typeface="Helvetica" panose="020B0604020202020204" pitchFamily="34" charset="0"/>
            </a:rPr>
            <a:t>Please note that no other changes to the Wellable Scheduling should be made.  Only cells D4 and D6 on the Schedule Tool sheet should be edited.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1BBE-91D3-4392-96F1-30181058E48D}">
  <dimension ref="A1"/>
  <sheetViews>
    <sheetView showGridLines="0" workbookViewId="0">
      <selection activeCell="G14" sqref="G14"/>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showGridLines="0" tabSelected="1" workbookViewId="0">
      <selection activeCell="E4" sqref="E4"/>
    </sheetView>
  </sheetViews>
  <sheetFormatPr defaultColWidth="9.08984375" defaultRowHeight="14" x14ac:dyDescent="0.3"/>
  <cols>
    <col min="1" max="1" width="1.6328125" style="1" customWidth="1"/>
    <col min="2" max="4" width="10.6328125" style="1" customWidth="1"/>
    <col min="5" max="5" width="55.6328125" style="1" customWidth="1"/>
    <col min="6" max="7" width="10.6328125" style="1" customWidth="1"/>
    <col min="8" max="8" width="9.08984375" style="1" customWidth="1"/>
    <col min="9" max="9" width="9.08984375" style="1" hidden="1" customWidth="1"/>
    <col min="10" max="10" width="52.6328125" style="1" hidden="1" customWidth="1"/>
    <col min="11" max="12" width="9.08984375" style="1" hidden="1" customWidth="1"/>
    <col min="13" max="16384" width="9.08984375" style="1"/>
  </cols>
  <sheetData>
    <row r="1" spans="1:12" x14ac:dyDescent="0.3">
      <c r="A1" s="2" t="s">
        <v>6</v>
      </c>
    </row>
    <row r="2" spans="1:12" x14ac:dyDescent="0.3">
      <c r="A2" s="1" t="s">
        <v>27</v>
      </c>
    </row>
    <row r="4" spans="1:12" x14ac:dyDescent="0.3">
      <c r="B4" s="1" t="s">
        <v>0</v>
      </c>
      <c r="D4" s="3">
        <v>43497</v>
      </c>
      <c r="F4" s="5"/>
      <c r="G4" s="5"/>
    </row>
    <row r="5" spans="1:12" x14ac:dyDescent="0.3">
      <c r="B5" s="1" t="s">
        <v>5</v>
      </c>
      <c r="D5" s="12">
        <f>D4+(D6*7)-1</f>
        <v>43524</v>
      </c>
      <c r="F5" s="5"/>
      <c r="G5" s="5"/>
    </row>
    <row r="6" spans="1:12" x14ac:dyDescent="0.3">
      <c r="B6" s="1" t="s">
        <v>9</v>
      </c>
      <c r="D6" s="4">
        <v>4</v>
      </c>
    </row>
    <row r="8" spans="1:12" ht="34" x14ac:dyDescent="0.6">
      <c r="B8" s="7" t="s">
        <v>2</v>
      </c>
      <c r="C8" s="7" t="s">
        <v>1</v>
      </c>
      <c r="D8" s="7" t="s">
        <v>3</v>
      </c>
      <c r="E8" s="14" t="s">
        <v>28</v>
      </c>
      <c r="F8" s="13" t="s">
        <v>10</v>
      </c>
      <c r="G8" s="13" t="s">
        <v>11</v>
      </c>
    </row>
    <row r="9" spans="1:12" x14ac:dyDescent="0.3">
      <c r="A9" s="11">
        <f>A10-1</f>
        <v>-16</v>
      </c>
      <c r="B9" s="8">
        <f t="shared" ref="B9:B16" si="0">B10-1</f>
        <v>43481</v>
      </c>
      <c r="C9" s="6" t="str">
        <f t="shared" ref="C9:C17" si="1">TEXT(WEEKDAY(B9),"dddd")</f>
        <v>Wednesday</v>
      </c>
      <c r="D9" s="15" t="str">
        <f>CONCATENATE("Week ",D18-2)</f>
        <v>Week -2</v>
      </c>
      <c r="E9" s="1" t="str">
        <f t="shared" ref="E9:E40" si="2">IFERROR(VLOOKUP(A9,$I$9:$L$25,2,FALSE),"")</f>
        <v>Internal Announcement</v>
      </c>
      <c r="F9" s="8" t="str">
        <f t="shared" ref="F9:F40" si="3">IFERROR(VLOOKUP(A9,$I$9:$L$25,3,FALSE),"")</f>
        <v>NA</v>
      </c>
      <c r="G9" s="8" t="str">
        <f t="shared" ref="G9:G40" si="4">IFERROR(VLOOKUP(A9,$I$9:$L$25,4,FALSE),"")</f>
        <v>NA</v>
      </c>
      <c r="I9" s="1">
        <v>-16</v>
      </c>
      <c r="J9" s="1" t="s">
        <v>13</v>
      </c>
      <c r="K9" s="8" t="s">
        <v>14</v>
      </c>
      <c r="L9" s="8" t="s">
        <v>14</v>
      </c>
    </row>
    <row r="10" spans="1:12" x14ac:dyDescent="0.3">
      <c r="A10" s="11">
        <f t="shared" ref="A10:A17" si="5">A11-1</f>
        <v>-15</v>
      </c>
      <c r="B10" s="8">
        <f t="shared" si="0"/>
        <v>43482</v>
      </c>
      <c r="C10" s="6" t="str">
        <f t="shared" si="1"/>
        <v>Thursday</v>
      </c>
      <c r="D10" s="15" t="str">
        <f>CONCATENATE("Week ",D19-2)</f>
        <v>Week -2</v>
      </c>
      <c r="E10" s="1" t="str">
        <f t="shared" si="2"/>
        <v>Onboarding</v>
      </c>
      <c r="F10" s="8" t="str">
        <f t="shared" si="3"/>
        <v>NA</v>
      </c>
      <c r="G10" s="8" t="str">
        <f t="shared" si="4"/>
        <v>NA</v>
      </c>
      <c r="I10" s="1">
        <v>-15</v>
      </c>
      <c r="J10" s="1" t="s">
        <v>15</v>
      </c>
      <c r="K10" s="8" t="s">
        <v>14</v>
      </c>
      <c r="L10" s="8" t="s">
        <v>14</v>
      </c>
    </row>
    <row r="11" spans="1:12" x14ac:dyDescent="0.3">
      <c r="A11" s="11">
        <f t="shared" si="5"/>
        <v>-14</v>
      </c>
      <c r="B11" s="8">
        <f t="shared" si="0"/>
        <v>43483</v>
      </c>
      <c r="C11" s="6" t="str">
        <f t="shared" si="1"/>
        <v>Friday</v>
      </c>
      <c r="D11" s="15" t="str">
        <f t="shared" ref="D11:D17" si="6">CONCATENATE("Week ",D18-1)</f>
        <v>Week -1</v>
      </c>
      <c r="E11" s="1" t="str">
        <f t="shared" si="2"/>
        <v>Challenge Details</v>
      </c>
      <c r="F11" s="8">
        <f t="shared" si="3"/>
        <v>43497</v>
      </c>
      <c r="G11" s="8">
        <f t="shared" si="4"/>
        <v>43524</v>
      </c>
      <c r="I11" s="1">
        <v>-14</v>
      </c>
      <c r="J11" s="1" t="s">
        <v>7</v>
      </c>
      <c r="K11" s="8">
        <f>$D$4</f>
        <v>43497</v>
      </c>
      <c r="L11" s="8">
        <f>$D$5</f>
        <v>43524</v>
      </c>
    </row>
    <row r="12" spans="1:12" x14ac:dyDescent="0.3">
      <c r="A12" s="11">
        <f t="shared" si="5"/>
        <v>-13</v>
      </c>
      <c r="B12" s="8">
        <f t="shared" si="0"/>
        <v>43484</v>
      </c>
      <c r="C12" s="6" t="str">
        <f t="shared" si="1"/>
        <v>Saturday</v>
      </c>
      <c r="D12" s="15" t="str">
        <f t="shared" si="6"/>
        <v>Week -1</v>
      </c>
      <c r="E12" s="1" t="str">
        <f t="shared" si="2"/>
        <v/>
      </c>
      <c r="F12" s="8" t="str">
        <f t="shared" si="3"/>
        <v/>
      </c>
      <c r="G12" s="8" t="str">
        <f t="shared" si="4"/>
        <v/>
      </c>
      <c r="I12" s="1">
        <v>-7</v>
      </c>
      <c r="J12" s="1" t="s">
        <v>12</v>
      </c>
      <c r="K12" s="8">
        <f t="shared" ref="K12:K25" si="7">$D$4</f>
        <v>43497</v>
      </c>
      <c r="L12" s="8">
        <f>$D$5</f>
        <v>43524</v>
      </c>
    </row>
    <row r="13" spans="1:12" x14ac:dyDescent="0.3">
      <c r="A13" s="11">
        <f t="shared" si="5"/>
        <v>-12</v>
      </c>
      <c r="B13" s="8">
        <f t="shared" si="0"/>
        <v>43485</v>
      </c>
      <c r="C13" s="6" t="str">
        <f t="shared" si="1"/>
        <v>Sunday</v>
      </c>
      <c r="D13" s="15" t="str">
        <f t="shared" si="6"/>
        <v>Week -1</v>
      </c>
      <c r="E13" s="1" t="str">
        <f t="shared" si="2"/>
        <v/>
      </c>
      <c r="F13" s="8" t="str">
        <f t="shared" si="3"/>
        <v/>
      </c>
      <c r="G13" s="8" t="str">
        <f t="shared" si="4"/>
        <v/>
      </c>
      <c r="I13" s="1">
        <v>0</v>
      </c>
      <c r="J13" s="1" t="s">
        <v>4</v>
      </c>
      <c r="K13" s="8">
        <f t="shared" si="7"/>
        <v>43497</v>
      </c>
      <c r="L13" s="8">
        <f>$D$5</f>
        <v>43524</v>
      </c>
    </row>
    <row r="14" spans="1:12" x14ac:dyDescent="0.3">
      <c r="A14" s="11">
        <f t="shared" si="5"/>
        <v>-11</v>
      </c>
      <c r="B14" s="8">
        <f t="shared" si="0"/>
        <v>43486</v>
      </c>
      <c r="C14" s="6" t="str">
        <f t="shared" si="1"/>
        <v>Monday</v>
      </c>
      <c r="D14" s="15" t="str">
        <f t="shared" si="6"/>
        <v>Week -1</v>
      </c>
      <c r="E14" s="1" t="str">
        <f t="shared" si="2"/>
        <v/>
      </c>
      <c r="F14" s="8" t="str">
        <f t="shared" si="3"/>
        <v/>
      </c>
      <c r="G14" s="8" t="str">
        <f t="shared" si="4"/>
        <v/>
      </c>
      <c r="I14" s="1">
        <v>2</v>
      </c>
      <c r="J14" s="1" t="s">
        <v>8</v>
      </c>
      <c r="K14" s="8">
        <f t="shared" si="7"/>
        <v>43497</v>
      </c>
      <c r="L14" s="8">
        <f>$D$5</f>
        <v>43524</v>
      </c>
    </row>
    <row r="15" spans="1:12" x14ac:dyDescent="0.3">
      <c r="A15" s="11">
        <f t="shared" si="5"/>
        <v>-10</v>
      </c>
      <c r="B15" s="8">
        <f t="shared" si="0"/>
        <v>43487</v>
      </c>
      <c r="C15" s="6" t="str">
        <f t="shared" si="1"/>
        <v>Tuesday</v>
      </c>
      <c r="D15" s="15" t="str">
        <f t="shared" si="6"/>
        <v>Week -1</v>
      </c>
      <c r="E15" s="1" t="str">
        <f t="shared" si="2"/>
        <v/>
      </c>
      <c r="F15" s="8" t="str">
        <f t="shared" si="3"/>
        <v/>
      </c>
      <c r="G15" s="8" t="str">
        <f t="shared" si="4"/>
        <v/>
      </c>
      <c r="I15" s="1">
        <f>IFERROR(IF($D$6=COUNTA($J$15:J15),"",I13+7),"")</f>
        <v>7</v>
      </c>
      <c r="J15" s="1" t="s">
        <v>26</v>
      </c>
      <c r="K15" s="8">
        <f t="shared" si="7"/>
        <v>43497</v>
      </c>
      <c r="L15" s="8">
        <f>K15+6</f>
        <v>43503</v>
      </c>
    </row>
    <row r="16" spans="1:12" x14ac:dyDescent="0.3">
      <c r="A16" s="11">
        <f t="shared" si="5"/>
        <v>-9</v>
      </c>
      <c r="B16" s="8">
        <f t="shared" si="0"/>
        <v>43488</v>
      </c>
      <c r="C16" s="6" t="str">
        <f t="shared" si="1"/>
        <v>Wednesday</v>
      </c>
      <c r="D16" s="15" t="str">
        <f t="shared" si="6"/>
        <v>Week -1</v>
      </c>
      <c r="E16" s="1" t="str">
        <f t="shared" si="2"/>
        <v/>
      </c>
      <c r="F16" s="8" t="str">
        <f t="shared" si="3"/>
        <v/>
      </c>
      <c r="G16" s="8" t="str">
        <f t="shared" si="4"/>
        <v/>
      </c>
      <c r="I16" s="1">
        <f>IFERROR(IF($D$6=COUNTA($J$15:J16),"",I15+7),"")</f>
        <v>14</v>
      </c>
      <c r="J16" s="1" t="s">
        <v>16</v>
      </c>
      <c r="K16" s="8">
        <f t="shared" si="7"/>
        <v>43497</v>
      </c>
      <c r="L16" s="8">
        <f>K16+13</f>
        <v>43510</v>
      </c>
    </row>
    <row r="17" spans="1:12" x14ac:dyDescent="0.3">
      <c r="A17" s="11">
        <f t="shared" si="5"/>
        <v>-8</v>
      </c>
      <c r="B17" s="8">
        <f t="shared" ref="A17:B24" si="8">B18-1</f>
        <v>43489</v>
      </c>
      <c r="C17" s="6" t="str">
        <f t="shared" si="1"/>
        <v>Thursday</v>
      </c>
      <c r="D17" s="15" t="str">
        <f t="shared" si="6"/>
        <v>Week -1</v>
      </c>
      <c r="E17" s="1" t="str">
        <f t="shared" si="2"/>
        <v/>
      </c>
      <c r="F17" s="8" t="str">
        <f t="shared" si="3"/>
        <v/>
      </c>
      <c r="G17" s="8" t="str">
        <f t="shared" si="4"/>
        <v/>
      </c>
      <c r="I17" s="1">
        <f>IFERROR(IF($D$6=COUNTA($J$15:J17),"",I16+7),"")</f>
        <v>21</v>
      </c>
      <c r="J17" s="1" t="s">
        <v>17</v>
      </c>
      <c r="K17" s="8">
        <f t="shared" si="7"/>
        <v>43497</v>
      </c>
      <c r="L17" s="8">
        <f>K17+20</f>
        <v>43517</v>
      </c>
    </row>
    <row r="18" spans="1:12" x14ac:dyDescent="0.3">
      <c r="A18" s="11">
        <f t="shared" si="8"/>
        <v>-7</v>
      </c>
      <c r="B18" s="8">
        <f t="shared" si="8"/>
        <v>43490</v>
      </c>
      <c r="C18" s="6" t="str">
        <f>TEXT(WEEKDAY(B18),"dddd")</f>
        <v>Friday</v>
      </c>
      <c r="D18" s="9">
        <v>0</v>
      </c>
      <c r="E18" s="1" t="str">
        <f t="shared" si="2"/>
        <v>Challenge Reminder</v>
      </c>
      <c r="F18" s="8">
        <f t="shared" si="3"/>
        <v>43497</v>
      </c>
      <c r="G18" s="8">
        <f t="shared" si="4"/>
        <v>43524</v>
      </c>
      <c r="I18" s="1" t="str">
        <f>IFERROR(IF($D$6=COUNTA($J$15:J18),"",I17+7),"")</f>
        <v/>
      </c>
      <c r="J18" s="1" t="s">
        <v>18</v>
      </c>
      <c r="K18" s="8">
        <f t="shared" si="7"/>
        <v>43497</v>
      </c>
      <c r="L18" s="8">
        <f>K18+27</f>
        <v>43524</v>
      </c>
    </row>
    <row r="19" spans="1:12" x14ac:dyDescent="0.3">
      <c r="A19" s="11">
        <f t="shared" si="8"/>
        <v>-6</v>
      </c>
      <c r="B19" s="8">
        <f t="shared" si="8"/>
        <v>43491</v>
      </c>
      <c r="C19" s="6" t="str">
        <f t="shared" ref="C19:C25" si="9">TEXT(WEEKDAY(B19),"dddd")</f>
        <v>Saturday</v>
      </c>
      <c r="D19" s="9">
        <v>0</v>
      </c>
      <c r="E19" s="1" t="str">
        <f t="shared" si="2"/>
        <v/>
      </c>
      <c r="F19" s="8" t="str">
        <f t="shared" si="3"/>
        <v/>
      </c>
      <c r="G19" s="8" t="str">
        <f t="shared" si="4"/>
        <v/>
      </c>
      <c r="I19" s="1" t="str">
        <f>IFERROR(IF($D$6=COUNTA($J$15:J19),"",I18+7),"")</f>
        <v/>
      </c>
      <c r="J19" s="1" t="s">
        <v>19</v>
      </c>
      <c r="K19" s="8">
        <f t="shared" si="7"/>
        <v>43497</v>
      </c>
      <c r="L19" s="8">
        <f>K19+34</f>
        <v>43531</v>
      </c>
    </row>
    <row r="20" spans="1:12" x14ac:dyDescent="0.3">
      <c r="A20" s="11">
        <f t="shared" si="8"/>
        <v>-5</v>
      </c>
      <c r="B20" s="8">
        <f t="shared" si="8"/>
        <v>43492</v>
      </c>
      <c r="C20" s="6" t="str">
        <f t="shared" si="9"/>
        <v>Sunday</v>
      </c>
      <c r="D20" s="9">
        <v>0</v>
      </c>
      <c r="E20" s="1" t="str">
        <f t="shared" si="2"/>
        <v/>
      </c>
      <c r="F20" s="8" t="str">
        <f t="shared" si="3"/>
        <v/>
      </c>
      <c r="G20" s="8" t="str">
        <f t="shared" si="4"/>
        <v/>
      </c>
      <c r="I20" s="1" t="str">
        <f>IFERROR(IF($D$6=COUNTA($J$15:J20),"",I19+7),"")</f>
        <v/>
      </c>
      <c r="J20" s="1" t="s">
        <v>20</v>
      </c>
      <c r="K20" s="8">
        <f t="shared" si="7"/>
        <v>43497</v>
      </c>
      <c r="L20" s="8">
        <f>K20+41</f>
        <v>43538</v>
      </c>
    </row>
    <row r="21" spans="1:12" x14ac:dyDescent="0.3">
      <c r="A21" s="11">
        <f t="shared" si="8"/>
        <v>-4</v>
      </c>
      <c r="B21" s="8">
        <f t="shared" si="8"/>
        <v>43493</v>
      </c>
      <c r="C21" s="6" t="str">
        <f t="shared" si="9"/>
        <v>Monday</v>
      </c>
      <c r="D21" s="9">
        <v>0</v>
      </c>
      <c r="E21" s="1" t="str">
        <f t="shared" si="2"/>
        <v/>
      </c>
      <c r="F21" s="8" t="str">
        <f t="shared" si="3"/>
        <v/>
      </c>
      <c r="G21" s="8" t="str">
        <f t="shared" si="4"/>
        <v/>
      </c>
      <c r="I21" s="1" t="str">
        <f>IFERROR(IF($D$6=COUNTA($J$15:J21),"",I20+7),"")</f>
        <v/>
      </c>
      <c r="J21" s="1" t="s">
        <v>21</v>
      </c>
      <c r="K21" s="8">
        <f t="shared" si="7"/>
        <v>43497</v>
      </c>
      <c r="L21" s="8">
        <f>K21+48</f>
        <v>43545</v>
      </c>
    </row>
    <row r="22" spans="1:12" x14ac:dyDescent="0.3">
      <c r="A22" s="11">
        <f t="shared" si="8"/>
        <v>-3</v>
      </c>
      <c r="B22" s="8">
        <f t="shared" si="8"/>
        <v>43494</v>
      </c>
      <c r="C22" s="6" t="str">
        <f t="shared" si="9"/>
        <v>Tuesday</v>
      </c>
      <c r="D22" s="9">
        <v>0</v>
      </c>
      <c r="E22" s="1" t="str">
        <f t="shared" si="2"/>
        <v/>
      </c>
      <c r="F22" s="8" t="str">
        <f t="shared" si="3"/>
        <v/>
      </c>
      <c r="G22" s="8" t="str">
        <f t="shared" si="4"/>
        <v/>
      </c>
      <c r="I22" s="1" t="str">
        <f>IFERROR(IF($D$6=COUNTA($J$15:J22),"",I21+7),"")</f>
        <v/>
      </c>
      <c r="J22" s="1" t="s">
        <v>22</v>
      </c>
      <c r="K22" s="8">
        <f t="shared" si="7"/>
        <v>43497</v>
      </c>
      <c r="L22" s="8">
        <f>K22+55</f>
        <v>43552</v>
      </c>
    </row>
    <row r="23" spans="1:12" x14ac:dyDescent="0.3">
      <c r="A23" s="11">
        <f t="shared" si="8"/>
        <v>-2</v>
      </c>
      <c r="B23" s="8">
        <f t="shared" si="8"/>
        <v>43495</v>
      </c>
      <c r="C23" s="6" t="str">
        <f t="shared" si="9"/>
        <v>Wednesday</v>
      </c>
      <c r="D23" s="9">
        <v>0</v>
      </c>
      <c r="E23" s="1" t="str">
        <f t="shared" si="2"/>
        <v/>
      </c>
      <c r="F23" s="8" t="str">
        <f t="shared" si="3"/>
        <v/>
      </c>
      <c r="G23" s="8" t="str">
        <f t="shared" si="4"/>
        <v/>
      </c>
      <c r="I23" s="1" t="str">
        <f>IFERROR(IF($D$6=COUNTA($J$15:J23),"",I22+7),"")</f>
        <v/>
      </c>
      <c r="J23" s="1" t="s">
        <v>23</v>
      </c>
      <c r="K23" s="8">
        <f t="shared" si="7"/>
        <v>43497</v>
      </c>
      <c r="L23" s="8">
        <f>K23+62</f>
        <v>43559</v>
      </c>
    </row>
    <row r="24" spans="1:12" x14ac:dyDescent="0.3">
      <c r="A24" s="11">
        <f t="shared" si="8"/>
        <v>-1</v>
      </c>
      <c r="B24" s="8">
        <f t="shared" si="8"/>
        <v>43496</v>
      </c>
      <c r="C24" s="6" t="str">
        <f t="shared" si="9"/>
        <v>Thursday</v>
      </c>
      <c r="D24" s="9">
        <v>0</v>
      </c>
      <c r="E24" s="1" t="str">
        <f t="shared" si="2"/>
        <v/>
      </c>
      <c r="F24" s="8" t="str">
        <f t="shared" si="3"/>
        <v/>
      </c>
      <c r="G24" s="8" t="str">
        <f t="shared" si="4"/>
        <v/>
      </c>
      <c r="I24" s="1">
        <f>(D6*7)-1</f>
        <v>27</v>
      </c>
      <c r="J24" s="1" t="s">
        <v>25</v>
      </c>
      <c r="K24" s="8">
        <f t="shared" si="7"/>
        <v>43497</v>
      </c>
      <c r="L24" s="8">
        <f>$D$5</f>
        <v>43524</v>
      </c>
    </row>
    <row r="25" spans="1:12" x14ac:dyDescent="0.3">
      <c r="A25" s="11">
        <v>0</v>
      </c>
      <c r="B25" s="8">
        <f>D4</f>
        <v>43497</v>
      </c>
      <c r="C25" s="6" t="str">
        <f t="shared" si="9"/>
        <v>Friday</v>
      </c>
      <c r="D25" s="10">
        <f t="shared" ref="D25:D31" si="10">IF(B25&lt;=($D$4+(($D$6+1)*7)),D18+1,"")</f>
        <v>1</v>
      </c>
      <c r="E25" s="1" t="str">
        <f t="shared" si="2"/>
        <v>Challenge Launch</v>
      </c>
      <c r="F25" s="8">
        <f t="shared" si="3"/>
        <v>43497</v>
      </c>
      <c r="G25" s="8">
        <f t="shared" si="4"/>
        <v>43524</v>
      </c>
      <c r="I25" s="1">
        <f>(D6*7)+1</f>
        <v>29</v>
      </c>
      <c r="J25" s="1" t="s">
        <v>24</v>
      </c>
      <c r="K25" s="8">
        <f t="shared" si="7"/>
        <v>43497</v>
      </c>
      <c r="L25" s="8">
        <f>$D$5</f>
        <v>43524</v>
      </c>
    </row>
    <row r="26" spans="1:12" x14ac:dyDescent="0.3">
      <c r="A26" s="11">
        <f t="shared" ref="A26:A90" si="11">A25+1</f>
        <v>1</v>
      </c>
      <c r="B26" s="8">
        <f t="shared" ref="B26:B57" si="12">IF(A26&gt;($D$6*7+1),"",B25+1)</f>
        <v>43498</v>
      </c>
      <c r="C26" s="6" t="str">
        <f t="shared" ref="C26:C57" si="13">IF(A26&gt;($D$6*7+1),"",TEXT(WEEKDAY(B26),"dddd"))</f>
        <v>Saturday</v>
      </c>
      <c r="D26" s="10">
        <f t="shared" si="10"/>
        <v>1</v>
      </c>
      <c r="E26" s="1" t="str">
        <f t="shared" si="2"/>
        <v/>
      </c>
      <c r="F26" s="8" t="str">
        <f t="shared" si="3"/>
        <v/>
      </c>
      <c r="G26" s="8" t="str">
        <f t="shared" si="4"/>
        <v/>
      </c>
    </row>
    <row r="27" spans="1:12" x14ac:dyDescent="0.3">
      <c r="A27" s="11">
        <f t="shared" si="11"/>
        <v>2</v>
      </c>
      <c r="B27" s="8">
        <f t="shared" si="12"/>
        <v>43499</v>
      </c>
      <c r="C27" s="6" t="str">
        <f t="shared" si="13"/>
        <v>Sunday</v>
      </c>
      <c r="D27" s="10">
        <f t="shared" si="10"/>
        <v>1</v>
      </c>
      <c r="E27" s="1" t="str">
        <f t="shared" si="2"/>
        <v>Inactive User Encouragement</v>
      </c>
      <c r="F27" s="8">
        <f t="shared" si="3"/>
        <v>43497</v>
      </c>
      <c r="G27" s="8">
        <f t="shared" si="4"/>
        <v>43524</v>
      </c>
      <c r="I27" s="1">
        <v>2</v>
      </c>
    </row>
    <row r="28" spans="1:12" x14ac:dyDescent="0.3">
      <c r="A28" s="11">
        <f t="shared" si="11"/>
        <v>3</v>
      </c>
      <c r="B28" s="8">
        <f t="shared" si="12"/>
        <v>43500</v>
      </c>
      <c r="C28" s="6" t="str">
        <f t="shared" si="13"/>
        <v>Monday</v>
      </c>
      <c r="D28" s="10">
        <f t="shared" si="10"/>
        <v>1</v>
      </c>
      <c r="E28" s="1" t="str">
        <f t="shared" si="2"/>
        <v/>
      </c>
      <c r="F28" s="8" t="str">
        <f t="shared" si="3"/>
        <v/>
      </c>
      <c r="G28" s="8" t="str">
        <f t="shared" si="4"/>
        <v/>
      </c>
      <c r="I28" s="1">
        <v>3</v>
      </c>
    </row>
    <row r="29" spans="1:12" x14ac:dyDescent="0.3">
      <c r="A29" s="11">
        <f t="shared" si="11"/>
        <v>4</v>
      </c>
      <c r="B29" s="8">
        <f t="shared" si="12"/>
        <v>43501</v>
      </c>
      <c r="C29" s="6" t="str">
        <f t="shared" si="13"/>
        <v>Tuesday</v>
      </c>
      <c r="D29" s="10">
        <f t="shared" si="10"/>
        <v>1</v>
      </c>
      <c r="E29" s="1" t="str">
        <f t="shared" si="2"/>
        <v/>
      </c>
      <c r="F29" s="8" t="str">
        <f t="shared" si="3"/>
        <v/>
      </c>
      <c r="G29" s="8" t="str">
        <f t="shared" si="4"/>
        <v/>
      </c>
      <c r="I29" s="1">
        <v>4</v>
      </c>
    </row>
    <row r="30" spans="1:12" x14ac:dyDescent="0.3">
      <c r="A30" s="11">
        <f t="shared" si="11"/>
        <v>5</v>
      </c>
      <c r="B30" s="8">
        <f t="shared" si="12"/>
        <v>43502</v>
      </c>
      <c r="C30" s="6" t="str">
        <f t="shared" si="13"/>
        <v>Wednesday</v>
      </c>
      <c r="D30" s="10">
        <f t="shared" si="10"/>
        <v>1</v>
      </c>
      <c r="E30" s="1" t="str">
        <f t="shared" si="2"/>
        <v/>
      </c>
      <c r="F30" s="8" t="str">
        <f t="shared" si="3"/>
        <v/>
      </c>
      <c r="G30" s="8" t="str">
        <f t="shared" si="4"/>
        <v/>
      </c>
      <c r="I30" s="1">
        <v>5</v>
      </c>
    </row>
    <row r="31" spans="1:12" x14ac:dyDescent="0.3">
      <c r="A31" s="11">
        <f t="shared" si="11"/>
        <v>6</v>
      </c>
      <c r="B31" s="8">
        <f t="shared" si="12"/>
        <v>43503</v>
      </c>
      <c r="C31" s="6" t="str">
        <f t="shared" si="13"/>
        <v>Thursday</v>
      </c>
      <c r="D31" s="10">
        <f t="shared" si="10"/>
        <v>1</v>
      </c>
      <c r="E31" s="1" t="str">
        <f t="shared" si="2"/>
        <v/>
      </c>
      <c r="F31" s="8" t="str">
        <f t="shared" si="3"/>
        <v/>
      </c>
      <c r="G31" s="8" t="str">
        <f t="shared" si="4"/>
        <v/>
      </c>
      <c r="I31" s="1">
        <v>6</v>
      </c>
    </row>
    <row r="32" spans="1:12" x14ac:dyDescent="0.3">
      <c r="A32" s="11">
        <f t="shared" si="11"/>
        <v>7</v>
      </c>
      <c r="B32" s="8">
        <f t="shared" si="12"/>
        <v>43504</v>
      </c>
      <c r="C32" s="6" t="str">
        <f t="shared" si="13"/>
        <v>Friday</v>
      </c>
      <c r="D32" s="10">
        <f t="shared" ref="D32" si="14">IF(B32&lt;=($D$4+(($D$6+1)*7)),D25+1,"")</f>
        <v>2</v>
      </c>
      <c r="E32" s="1" t="str">
        <f t="shared" si="2"/>
        <v>Week 1 Update (Active Users) / Week 1 Update (Inactive Users)</v>
      </c>
      <c r="F32" s="8">
        <f t="shared" si="3"/>
        <v>43497</v>
      </c>
      <c r="G32" s="8">
        <f t="shared" si="4"/>
        <v>43503</v>
      </c>
      <c r="I32" s="1">
        <v>7</v>
      </c>
    </row>
    <row r="33" spans="1:9" x14ac:dyDescent="0.3">
      <c r="A33" s="11">
        <f t="shared" si="11"/>
        <v>8</v>
      </c>
      <c r="B33" s="8">
        <f t="shared" si="12"/>
        <v>43505</v>
      </c>
      <c r="C33" s="6" t="str">
        <f t="shared" si="13"/>
        <v>Saturday</v>
      </c>
      <c r="D33" s="10">
        <f t="shared" ref="D33:D96" si="15">IF(B33&lt;=($D$4+(($D$6+1)*7)),D26+1,"")</f>
        <v>2</v>
      </c>
      <c r="E33" s="1" t="str">
        <f t="shared" si="2"/>
        <v/>
      </c>
      <c r="F33" s="8" t="str">
        <f t="shared" si="3"/>
        <v/>
      </c>
      <c r="G33" s="8" t="str">
        <f t="shared" si="4"/>
        <v/>
      </c>
      <c r="I33" s="1">
        <v>8</v>
      </c>
    </row>
    <row r="34" spans="1:9" x14ac:dyDescent="0.3">
      <c r="A34" s="11">
        <f t="shared" si="11"/>
        <v>9</v>
      </c>
      <c r="B34" s="8">
        <f t="shared" si="12"/>
        <v>43506</v>
      </c>
      <c r="C34" s="6" t="str">
        <f t="shared" si="13"/>
        <v>Sunday</v>
      </c>
      <c r="D34" s="10">
        <f t="shared" si="15"/>
        <v>2</v>
      </c>
      <c r="E34" s="1" t="str">
        <f t="shared" si="2"/>
        <v/>
      </c>
      <c r="F34" s="8" t="str">
        <f t="shared" si="3"/>
        <v/>
      </c>
      <c r="G34" s="8" t="str">
        <f t="shared" si="4"/>
        <v/>
      </c>
      <c r="I34" s="1">
        <v>9</v>
      </c>
    </row>
    <row r="35" spans="1:9" x14ac:dyDescent="0.3">
      <c r="A35" s="11">
        <f t="shared" si="11"/>
        <v>10</v>
      </c>
      <c r="B35" s="8">
        <f t="shared" si="12"/>
        <v>43507</v>
      </c>
      <c r="C35" s="6" t="str">
        <f t="shared" si="13"/>
        <v>Monday</v>
      </c>
      <c r="D35" s="10">
        <f t="shared" si="15"/>
        <v>2</v>
      </c>
      <c r="E35" s="1" t="str">
        <f t="shared" si="2"/>
        <v/>
      </c>
      <c r="F35" s="8" t="str">
        <f t="shared" si="3"/>
        <v/>
      </c>
      <c r="G35" s="8" t="str">
        <f t="shared" si="4"/>
        <v/>
      </c>
      <c r="I35" s="1">
        <v>10</v>
      </c>
    </row>
    <row r="36" spans="1:9" x14ac:dyDescent="0.3">
      <c r="A36" s="11">
        <f t="shared" si="11"/>
        <v>11</v>
      </c>
      <c r="B36" s="8">
        <f t="shared" si="12"/>
        <v>43508</v>
      </c>
      <c r="C36" s="6" t="str">
        <f t="shared" si="13"/>
        <v>Tuesday</v>
      </c>
      <c r="D36" s="10">
        <f t="shared" si="15"/>
        <v>2</v>
      </c>
      <c r="E36" s="1" t="str">
        <f t="shared" si="2"/>
        <v/>
      </c>
      <c r="F36" s="8" t="str">
        <f t="shared" si="3"/>
        <v/>
      </c>
      <c r="G36" s="8" t="str">
        <f t="shared" si="4"/>
        <v/>
      </c>
    </row>
    <row r="37" spans="1:9" x14ac:dyDescent="0.3">
      <c r="A37" s="11">
        <f t="shared" si="11"/>
        <v>12</v>
      </c>
      <c r="B37" s="8">
        <f t="shared" si="12"/>
        <v>43509</v>
      </c>
      <c r="C37" s="6" t="str">
        <f t="shared" si="13"/>
        <v>Wednesday</v>
      </c>
      <c r="D37" s="10">
        <f t="shared" si="15"/>
        <v>2</v>
      </c>
      <c r="E37" s="1" t="str">
        <f t="shared" si="2"/>
        <v/>
      </c>
      <c r="F37" s="8" t="str">
        <f t="shared" si="3"/>
        <v/>
      </c>
      <c r="G37" s="8" t="str">
        <f t="shared" si="4"/>
        <v/>
      </c>
    </row>
    <row r="38" spans="1:9" x14ac:dyDescent="0.3">
      <c r="A38" s="11">
        <f t="shared" si="11"/>
        <v>13</v>
      </c>
      <c r="B38" s="8">
        <f t="shared" si="12"/>
        <v>43510</v>
      </c>
      <c r="C38" s="6" t="str">
        <f t="shared" si="13"/>
        <v>Thursday</v>
      </c>
      <c r="D38" s="10">
        <f t="shared" si="15"/>
        <v>2</v>
      </c>
      <c r="E38" s="1" t="str">
        <f t="shared" si="2"/>
        <v/>
      </c>
      <c r="F38" s="8" t="str">
        <f t="shared" si="3"/>
        <v/>
      </c>
      <c r="G38" s="8" t="str">
        <f t="shared" si="4"/>
        <v/>
      </c>
    </row>
    <row r="39" spans="1:9" x14ac:dyDescent="0.3">
      <c r="A39" s="11">
        <f t="shared" si="11"/>
        <v>14</v>
      </c>
      <c r="B39" s="8">
        <f t="shared" si="12"/>
        <v>43511</v>
      </c>
      <c r="C39" s="6" t="str">
        <f t="shared" si="13"/>
        <v>Friday</v>
      </c>
      <c r="D39" s="10">
        <f t="shared" si="15"/>
        <v>3</v>
      </c>
      <c r="E39" s="1" t="str">
        <f t="shared" si="2"/>
        <v>Week 2 Update (Active Users)</v>
      </c>
      <c r="F39" s="8">
        <f t="shared" si="3"/>
        <v>43497</v>
      </c>
      <c r="G39" s="8">
        <f t="shared" si="4"/>
        <v>43510</v>
      </c>
    </row>
    <row r="40" spans="1:9" x14ac:dyDescent="0.3">
      <c r="A40" s="11">
        <f t="shared" si="11"/>
        <v>15</v>
      </c>
      <c r="B40" s="8">
        <f t="shared" si="12"/>
        <v>43512</v>
      </c>
      <c r="C40" s="6" t="str">
        <f t="shared" si="13"/>
        <v>Saturday</v>
      </c>
      <c r="D40" s="10">
        <f t="shared" si="15"/>
        <v>3</v>
      </c>
      <c r="E40" s="1" t="str">
        <f t="shared" si="2"/>
        <v/>
      </c>
      <c r="F40" s="8" t="str">
        <f t="shared" si="3"/>
        <v/>
      </c>
      <c r="G40" s="8" t="str">
        <f t="shared" si="4"/>
        <v/>
      </c>
    </row>
    <row r="41" spans="1:9" x14ac:dyDescent="0.3">
      <c r="A41" s="11">
        <f t="shared" si="11"/>
        <v>16</v>
      </c>
      <c r="B41" s="8">
        <f t="shared" si="12"/>
        <v>43513</v>
      </c>
      <c r="C41" s="6" t="str">
        <f t="shared" si="13"/>
        <v>Sunday</v>
      </c>
      <c r="D41" s="10">
        <f t="shared" si="15"/>
        <v>3</v>
      </c>
      <c r="E41" s="1" t="str">
        <f t="shared" ref="E41:E72" si="16">IFERROR(VLOOKUP(A41,$I$9:$L$25,2,FALSE),"")</f>
        <v/>
      </c>
      <c r="F41" s="8" t="str">
        <f t="shared" ref="F41:F72" si="17">IFERROR(VLOOKUP(A41,$I$9:$L$25,3,FALSE),"")</f>
        <v/>
      </c>
      <c r="G41" s="8" t="str">
        <f t="shared" ref="G41:G72" si="18">IFERROR(VLOOKUP(A41,$I$9:$L$25,4,FALSE),"")</f>
        <v/>
      </c>
    </row>
    <row r="42" spans="1:9" x14ac:dyDescent="0.3">
      <c r="A42" s="11">
        <f t="shared" si="11"/>
        <v>17</v>
      </c>
      <c r="B42" s="8">
        <f t="shared" si="12"/>
        <v>43514</v>
      </c>
      <c r="C42" s="6" t="str">
        <f t="shared" si="13"/>
        <v>Monday</v>
      </c>
      <c r="D42" s="10">
        <f t="shared" si="15"/>
        <v>3</v>
      </c>
      <c r="E42" s="1" t="str">
        <f t="shared" si="16"/>
        <v/>
      </c>
      <c r="F42" s="8" t="str">
        <f t="shared" si="17"/>
        <v/>
      </c>
      <c r="G42" s="8" t="str">
        <f t="shared" si="18"/>
        <v/>
      </c>
    </row>
    <row r="43" spans="1:9" x14ac:dyDescent="0.3">
      <c r="A43" s="11">
        <f t="shared" si="11"/>
        <v>18</v>
      </c>
      <c r="B43" s="8">
        <f t="shared" si="12"/>
        <v>43515</v>
      </c>
      <c r="C43" s="6" t="str">
        <f t="shared" si="13"/>
        <v>Tuesday</v>
      </c>
      <c r="D43" s="10">
        <f t="shared" si="15"/>
        <v>3</v>
      </c>
      <c r="E43" s="1" t="str">
        <f t="shared" si="16"/>
        <v/>
      </c>
      <c r="F43" s="8" t="str">
        <f t="shared" si="17"/>
        <v/>
      </c>
      <c r="G43" s="8" t="str">
        <f t="shared" si="18"/>
        <v/>
      </c>
    </row>
    <row r="44" spans="1:9" x14ac:dyDescent="0.3">
      <c r="A44" s="11">
        <f t="shared" si="11"/>
        <v>19</v>
      </c>
      <c r="B44" s="8">
        <f t="shared" si="12"/>
        <v>43516</v>
      </c>
      <c r="C44" s="6" t="str">
        <f t="shared" si="13"/>
        <v>Wednesday</v>
      </c>
      <c r="D44" s="10">
        <f t="shared" si="15"/>
        <v>3</v>
      </c>
      <c r="E44" s="1" t="str">
        <f t="shared" si="16"/>
        <v/>
      </c>
      <c r="F44" s="8" t="str">
        <f t="shared" si="17"/>
        <v/>
      </c>
      <c r="G44" s="8" t="str">
        <f t="shared" si="18"/>
        <v/>
      </c>
    </row>
    <row r="45" spans="1:9" x14ac:dyDescent="0.3">
      <c r="A45" s="11">
        <f t="shared" si="11"/>
        <v>20</v>
      </c>
      <c r="B45" s="8">
        <f t="shared" si="12"/>
        <v>43517</v>
      </c>
      <c r="C45" s="6" t="str">
        <f t="shared" si="13"/>
        <v>Thursday</v>
      </c>
      <c r="D45" s="10">
        <f t="shared" si="15"/>
        <v>3</v>
      </c>
      <c r="E45" s="1" t="str">
        <f t="shared" si="16"/>
        <v/>
      </c>
      <c r="F45" s="8" t="str">
        <f t="shared" si="17"/>
        <v/>
      </c>
      <c r="G45" s="8" t="str">
        <f t="shared" si="18"/>
        <v/>
      </c>
    </row>
    <row r="46" spans="1:9" x14ac:dyDescent="0.3">
      <c r="A46" s="11">
        <f t="shared" si="11"/>
        <v>21</v>
      </c>
      <c r="B46" s="8">
        <f t="shared" si="12"/>
        <v>43518</v>
      </c>
      <c r="C46" s="6" t="str">
        <f t="shared" si="13"/>
        <v>Friday</v>
      </c>
      <c r="D46" s="10">
        <f t="shared" si="15"/>
        <v>4</v>
      </c>
      <c r="E46" s="1" t="str">
        <f t="shared" si="16"/>
        <v>Week 3 Update (Active Users)</v>
      </c>
      <c r="F46" s="8">
        <f t="shared" si="17"/>
        <v>43497</v>
      </c>
      <c r="G46" s="8">
        <f t="shared" si="18"/>
        <v>43517</v>
      </c>
    </row>
    <row r="47" spans="1:9" x14ac:dyDescent="0.3">
      <c r="A47" s="11">
        <f t="shared" si="11"/>
        <v>22</v>
      </c>
      <c r="B47" s="8">
        <f t="shared" si="12"/>
        <v>43519</v>
      </c>
      <c r="C47" s="6" t="str">
        <f t="shared" si="13"/>
        <v>Saturday</v>
      </c>
      <c r="D47" s="10">
        <f t="shared" si="15"/>
        <v>4</v>
      </c>
      <c r="E47" s="1" t="str">
        <f t="shared" si="16"/>
        <v/>
      </c>
      <c r="F47" s="8" t="str">
        <f t="shared" si="17"/>
        <v/>
      </c>
      <c r="G47" s="8" t="str">
        <f t="shared" si="18"/>
        <v/>
      </c>
    </row>
    <row r="48" spans="1:9" x14ac:dyDescent="0.3">
      <c r="A48" s="11">
        <f t="shared" si="11"/>
        <v>23</v>
      </c>
      <c r="B48" s="8">
        <f t="shared" si="12"/>
        <v>43520</v>
      </c>
      <c r="C48" s="6" t="str">
        <f t="shared" si="13"/>
        <v>Sunday</v>
      </c>
      <c r="D48" s="10">
        <f t="shared" si="15"/>
        <v>4</v>
      </c>
      <c r="E48" s="1" t="str">
        <f t="shared" si="16"/>
        <v/>
      </c>
      <c r="F48" s="8" t="str">
        <f t="shared" si="17"/>
        <v/>
      </c>
      <c r="G48" s="8" t="str">
        <f t="shared" si="18"/>
        <v/>
      </c>
    </row>
    <row r="49" spans="1:7" x14ac:dyDescent="0.3">
      <c r="A49" s="11">
        <f t="shared" si="11"/>
        <v>24</v>
      </c>
      <c r="B49" s="8">
        <f t="shared" si="12"/>
        <v>43521</v>
      </c>
      <c r="C49" s="6" t="str">
        <f t="shared" si="13"/>
        <v>Monday</v>
      </c>
      <c r="D49" s="10">
        <f t="shared" si="15"/>
        <v>4</v>
      </c>
      <c r="E49" s="1" t="str">
        <f t="shared" si="16"/>
        <v/>
      </c>
      <c r="F49" s="8" t="str">
        <f t="shared" si="17"/>
        <v/>
      </c>
      <c r="G49" s="8" t="str">
        <f t="shared" si="18"/>
        <v/>
      </c>
    </row>
    <row r="50" spans="1:7" x14ac:dyDescent="0.3">
      <c r="A50" s="11">
        <f t="shared" si="11"/>
        <v>25</v>
      </c>
      <c r="B50" s="8">
        <f t="shared" si="12"/>
        <v>43522</v>
      </c>
      <c r="C50" s="6" t="str">
        <f t="shared" si="13"/>
        <v>Tuesday</v>
      </c>
      <c r="D50" s="10">
        <f t="shared" si="15"/>
        <v>4</v>
      </c>
      <c r="E50" s="1" t="str">
        <f t="shared" si="16"/>
        <v/>
      </c>
      <c r="F50" s="8" t="str">
        <f t="shared" si="17"/>
        <v/>
      </c>
      <c r="G50" s="8" t="str">
        <f t="shared" si="18"/>
        <v/>
      </c>
    </row>
    <row r="51" spans="1:7" x14ac:dyDescent="0.3">
      <c r="A51" s="11">
        <f t="shared" si="11"/>
        <v>26</v>
      </c>
      <c r="B51" s="8">
        <f t="shared" si="12"/>
        <v>43523</v>
      </c>
      <c r="C51" s="6" t="str">
        <f t="shared" si="13"/>
        <v>Wednesday</v>
      </c>
      <c r="D51" s="10">
        <f t="shared" si="15"/>
        <v>4</v>
      </c>
      <c r="E51" s="1" t="str">
        <f t="shared" si="16"/>
        <v/>
      </c>
      <c r="F51" s="8" t="str">
        <f t="shared" si="17"/>
        <v/>
      </c>
      <c r="G51" s="8" t="str">
        <f t="shared" si="18"/>
        <v/>
      </c>
    </row>
    <row r="52" spans="1:7" x14ac:dyDescent="0.3">
      <c r="A52" s="11">
        <f t="shared" si="11"/>
        <v>27</v>
      </c>
      <c r="B52" s="8">
        <f t="shared" si="12"/>
        <v>43524</v>
      </c>
      <c r="C52" s="6" t="str">
        <f t="shared" si="13"/>
        <v>Thursday</v>
      </c>
      <c r="D52" s="10">
        <f t="shared" si="15"/>
        <v>4</v>
      </c>
      <c r="E52" s="1" t="str">
        <f t="shared" si="16"/>
        <v>Sync Reminder (Active Users)</v>
      </c>
      <c r="F52" s="8">
        <f t="shared" si="17"/>
        <v>43497</v>
      </c>
      <c r="G52" s="8">
        <f t="shared" si="18"/>
        <v>43524</v>
      </c>
    </row>
    <row r="53" spans="1:7" x14ac:dyDescent="0.3">
      <c r="A53" s="11">
        <f t="shared" si="11"/>
        <v>28</v>
      </c>
      <c r="B53" s="8">
        <f t="shared" si="12"/>
        <v>43525</v>
      </c>
      <c r="C53" s="6" t="str">
        <f t="shared" si="13"/>
        <v>Friday</v>
      </c>
      <c r="D53" s="10">
        <f t="shared" si="15"/>
        <v>5</v>
      </c>
      <c r="E53" s="1" t="str">
        <f t="shared" si="16"/>
        <v/>
      </c>
      <c r="F53" s="8" t="str">
        <f t="shared" si="17"/>
        <v/>
      </c>
      <c r="G53" s="8" t="str">
        <f t="shared" si="18"/>
        <v/>
      </c>
    </row>
    <row r="54" spans="1:7" x14ac:dyDescent="0.3">
      <c r="A54" s="11">
        <f t="shared" si="11"/>
        <v>29</v>
      </c>
      <c r="B54" s="8">
        <f t="shared" si="12"/>
        <v>43526</v>
      </c>
      <c r="C54" s="6" t="str">
        <f t="shared" si="13"/>
        <v>Saturday</v>
      </c>
      <c r="D54" s="10">
        <f t="shared" si="15"/>
        <v>5</v>
      </c>
      <c r="E54" s="1" t="str">
        <f t="shared" si="16"/>
        <v>Final Results (Active Users) / Final Results (Inactive Users)</v>
      </c>
      <c r="F54" s="8">
        <f t="shared" si="17"/>
        <v>43497</v>
      </c>
      <c r="G54" s="8">
        <f t="shared" si="18"/>
        <v>43524</v>
      </c>
    </row>
    <row r="55" spans="1:7" x14ac:dyDescent="0.3">
      <c r="A55" s="11">
        <f t="shared" si="11"/>
        <v>30</v>
      </c>
      <c r="B55" s="8" t="str">
        <f t="shared" si="12"/>
        <v/>
      </c>
      <c r="C55" s="6" t="str">
        <f t="shared" si="13"/>
        <v/>
      </c>
      <c r="D55" s="10" t="str">
        <f t="shared" si="15"/>
        <v/>
      </c>
      <c r="E55" s="1" t="str">
        <f t="shared" si="16"/>
        <v/>
      </c>
      <c r="F55" s="8" t="str">
        <f t="shared" si="17"/>
        <v/>
      </c>
      <c r="G55" s="8" t="str">
        <f t="shared" si="18"/>
        <v/>
      </c>
    </row>
    <row r="56" spans="1:7" x14ac:dyDescent="0.3">
      <c r="A56" s="11">
        <f t="shared" si="11"/>
        <v>31</v>
      </c>
      <c r="B56" s="8" t="str">
        <f t="shared" si="12"/>
        <v/>
      </c>
      <c r="C56" s="6" t="str">
        <f t="shared" si="13"/>
        <v/>
      </c>
      <c r="D56" s="10" t="str">
        <f t="shared" si="15"/>
        <v/>
      </c>
      <c r="E56" s="1" t="str">
        <f t="shared" si="16"/>
        <v/>
      </c>
      <c r="F56" s="8" t="str">
        <f t="shared" si="17"/>
        <v/>
      </c>
      <c r="G56" s="8" t="str">
        <f t="shared" si="18"/>
        <v/>
      </c>
    </row>
    <row r="57" spans="1:7" x14ac:dyDescent="0.3">
      <c r="A57" s="11">
        <f t="shared" si="11"/>
        <v>32</v>
      </c>
      <c r="B57" s="8" t="str">
        <f t="shared" si="12"/>
        <v/>
      </c>
      <c r="C57" s="6" t="str">
        <f t="shared" si="13"/>
        <v/>
      </c>
      <c r="D57" s="10" t="str">
        <f t="shared" si="15"/>
        <v/>
      </c>
      <c r="E57" s="1" t="str">
        <f t="shared" si="16"/>
        <v/>
      </c>
      <c r="F57" s="8" t="str">
        <f t="shared" si="17"/>
        <v/>
      </c>
      <c r="G57" s="8" t="str">
        <f t="shared" si="18"/>
        <v/>
      </c>
    </row>
    <row r="58" spans="1:7" x14ac:dyDescent="0.3">
      <c r="A58" s="11">
        <f t="shared" si="11"/>
        <v>33</v>
      </c>
      <c r="B58" s="8" t="str">
        <f t="shared" ref="B58:B89" si="19">IF(A58&gt;($D$6*7+1),"",B57+1)</f>
        <v/>
      </c>
      <c r="C58" s="6" t="str">
        <f t="shared" ref="C58:C89" si="20">IF(A58&gt;($D$6*7+1),"",TEXT(WEEKDAY(B58),"dddd"))</f>
        <v/>
      </c>
      <c r="D58" s="10" t="str">
        <f t="shared" si="15"/>
        <v/>
      </c>
      <c r="E58" s="1" t="str">
        <f t="shared" si="16"/>
        <v/>
      </c>
      <c r="F58" s="8" t="str">
        <f t="shared" si="17"/>
        <v/>
      </c>
      <c r="G58" s="8" t="str">
        <f t="shared" si="18"/>
        <v/>
      </c>
    </row>
    <row r="59" spans="1:7" x14ac:dyDescent="0.3">
      <c r="A59" s="11">
        <f t="shared" si="11"/>
        <v>34</v>
      </c>
      <c r="B59" s="8" t="str">
        <f t="shared" si="19"/>
        <v/>
      </c>
      <c r="C59" s="6" t="str">
        <f t="shared" si="20"/>
        <v/>
      </c>
      <c r="D59" s="10" t="str">
        <f t="shared" si="15"/>
        <v/>
      </c>
      <c r="E59" s="1" t="str">
        <f t="shared" si="16"/>
        <v/>
      </c>
      <c r="F59" s="8" t="str">
        <f t="shared" si="17"/>
        <v/>
      </c>
      <c r="G59" s="8" t="str">
        <f t="shared" si="18"/>
        <v/>
      </c>
    </row>
    <row r="60" spans="1:7" x14ac:dyDescent="0.3">
      <c r="A60" s="11">
        <f t="shared" si="11"/>
        <v>35</v>
      </c>
      <c r="B60" s="8" t="str">
        <f t="shared" si="19"/>
        <v/>
      </c>
      <c r="C60" s="6" t="str">
        <f t="shared" si="20"/>
        <v/>
      </c>
      <c r="D60" s="10" t="str">
        <f t="shared" si="15"/>
        <v/>
      </c>
      <c r="E60" s="1" t="str">
        <f t="shared" si="16"/>
        <v/>
      </c>
      <c r="F60" s="8" t="str">
        <f t="shared" si="17"/>
        <v/>
      </c>
      <c r="G60" s="8" t="str">
        <f t="shared" si="18"/>
        <v/>
      </c>
    </row>
    <row r="61" spans="1:7" x14ac:dyDescent="0.3">
      <c r="A61" s="11">
        <f t="shared" si="11"/>
        <v>36</v>
      </c>
      <c r="B61" s="8" t="str">
        <f t="shared" si="19"/>
        <v/>
      </c>
      <c r="C61" s="6" t="str">
        <f t="shared" si="20"/>
        <v/>
      </c>
      <c r="D61" s="10" t="str">
        <f t="shared" si="15"/>
        <v/>
      </c>
      <c r="E61" s="1" t="str">
        <f t="shared" si="16"/>
        <v/>
      </c>
      <c r="F61" s="8" t="str">
        <f t="shared" si="17"/>
        <v/>
      </c>
      <c r="G61" s="8" t="str">
        <f t="shared" si="18"/>
        <v/>
      </c>
    </row>
    <row r="62" spans="1:7" x14ac:dyDescent="0.3">
      <c r="A62" s="11">
        <f t="shared" si="11"/>
        <v>37</v>
      </c>
      <c r="B62" s="8" t="str">
        <f t="shared" si="19"/>
        <v/>
      </c>
      <c r="C62" s="6" t="str">
        <f t="shared" si="20"/>
        <v/>
      </c>
      <c r="D62" s="10" t="str">
        <f t="shared" si="15"/>
        <v/>
      </c>
      <c r="E62" s="1" t="str">
        <f t="shared" si="16"/>
        <v/>
      </c>
      <c r="F62" s="8" t="str">
        <f t="shared" si="17"/>
        <v/>
      </c>
      <c r="G62" s="8" t="str">
        <f t="shared" si="18"/>
        <v/>
      </c>
    </row>
    <row r="63" spans="1:7" x14ac:dyDescent="0.3">
      <c r="A63" s="11">
        <f t="shared" si="11"/>
        <v>38</v>
      </c>
      <c r="B63" s="8" t="str">
        <f t="shared" si="19"/>
        <v/>
      </c>
      <c r="C63" s="6" t="str">
        <f t="shared" si="20"/>
        <v/>
      </c>
      <c r="D63" s="10" t="str">
        <f t="shared" si="15"/>
        <v/>
      </c>
      <c r="E63" s="1" t="str">
        <f t="shared" si="16"/>
        <v/>
      </c>
      <c r="F63" s="8" t="str">
        <f t="shared" si="17"/>
        <v/>
      </c>
      <c r="G63" s="8" t="str">
        <f t="shared" si="18"/>
        <v/>
      </c>
    </row>
    <row r="64" spans="1:7" x14ac:dyDescent="0.3">
      <c r="A64" s="11">
        <f t="shared" si="11"/>
        <v>39</v>
      </c>
      <c r="B64" s="8" t="str">
        <f t="shared" si="19"/>
        <v/>
      </c>
      <c r="C64" s="6" t="str">
        <f t="shared" si="20"/>
        <v/>
      </c>
      <c r="D64" s="10" t="str">
        <f t="shared" si="15"/>
        <v/>
      </c>
      <c r="E64" s="1" t="str">
        <f t="shared" si="16"/>
        <v/>
      </c>
      <c r="F64" s="8" t="str">
        <f t="shared" si="17"/>
        <v/>
      </c>
      <c r="G64" s="8" t="str">
        <f t="shared" si="18"/>
        <v/>
      </c>
    </row>
    <row r="65" spans="1:7" x14ac:dyDescent="0.3">
      <c r="A65" s="11">
        <f t="shared" si="11"/>
        <v>40</v>
      </c>
      <c r="B65" s="8" t="str">
        <f t="shared" si="19"/>
        <v/>
      </c>
      <c r="C65" s="6" t="str">
        <f t="shared" si="20"/>
        <v/>
      </c>
      <c r="D65" s="10" t="str">
        <f t="shared" si="15"/>
        <v/>
      </c>
      <c r="E65" s="1" t="str">
        <f t="shared" si="16"/>
        <v/>
      </c>
      <c r="F65" s="8" t="str">
        <f t="shared" si="17"/>
        <v/>
      </c>
      <c r="G65" s="8" t="str">
        <f t="shared" si="18"/>
        <v/>
      </c>
    </row>
    <row r="66" spans="1:7" x14ac:dyDescent="0.3">
      <c r="A66" s="11">
        <f t="shared" si="11"/>
        <v>41</v>
      </c>
      <c r="B66" s="8" t="str">
        <f t="shared" si="19"/>
        <v/>
      </c>
      <c r="C66" s="6" t="str">
        <f t="shared" si="20"/>
        <v/>
      </c>
      <c r="D66" s="10" t="str">
        <f t="shared" si="15"/>
        <v/>
      </c>
      <c r="E66" s="1" t="str">
        <f t="shared" si="16"/>
        <v/>
      </c>
      <c r="F66" s="8" t="str">
        <f t="shared" si="17"/>
        <v/>
      </c>
      <c r="G66" s="8" t="str">
        <f t="shared" si="18"/>
        <v/>
      </c>
    </row>
    <row r="67" spans="1:7" x14ac:dyDescent="0.3">
      <c r="A67" s="11">
        <f t="shared" si="11"/>
        <v>42</v>
      </c>
      <c r="B67" s="8" t="str">
        <f t="shared" si="19"/>
        <v/>
      </c>
      <c r="C67" s="6" t="str">
        <f t="shared" si="20"/>
        <v/>
      </c>
      <c r="D67" s="10" t="str">
        <f t="shared" si="15"/>
        <v/>
      </c>
      <c r="E67" s="1" t="str">
        <f t="shared" si="16"/>
        <v/>
      </c>
      <c r="F67" s="8" t="str">
        <f t="shared" si="17"/>
        <v/>
      </c>
      <c r="G67" s="8" t="str">
        <f t="shared" si="18"/>
        <v/>
      </c>
    </row>
    <row r="68" spans="1:7" x14ac:dyDescent="0.3">
      <c r="A68" s="11">
        <f t="shared" si="11"/>
        <v>43</v>
      </c>
      <c r="B68" s="8" t="str">
        <f t="shared" si="19"/>
        <v/>
      </c>
      <c r="C68" s="6" t="str">
        <f t="shared" si="20"/>
        <v/>
      </c>
      <c r="D68" s="10" t="str">
        <f t="shared" si="15"/>
        <v/>
      </c>
      <c r="E68" s="1" t="str">
        <f t="shared" si="16"/>
        <v/>
      </c>
      <c r="F68" s="8" t="str">
        <f t="shared" si="17"/>
        <v/>
      </c>
      <c r="G68" s="8" t="str">
        <f t="shared" si="18"/>
        <v/>
      </c>
    </row>
    <row r="69" spans="1:7" x14ac:dyDescent="0.3">
      <c r="A69" s="11">
        <f t="shared" si="11"/>
        <v>44</v>
      </c>
      <c r="B69" s="8" t="str">
        <f t="shared" si="19"/>
        <v/>
      </c>
      <c r="C69" s="6" t="str">
        <f t="shared" si="20"/>
        <v/>
      </c>
      <c r="D69" s="10" t="str">
        <f t="shared" si="15"/>
        <v/>
      </c>
      <c r="E69" s="1" t="str">
        <f t="shared" si="16"/>
        <v/>
      </c>
      <c r="F69" s="8" t="str">
        <f t="shared" si="17"/>
        <v/>
      </c>
      <c r="G69" s="8" t="str">
        <f t="shared" si="18"/>
        <v/>
      </c>
    </row>
    <row r="70" spans="1:7" x14ac:dyDescent="0.3">
      <c r="A70" s="11">
        <f t="shared" si="11"/>
        <v>45</v>
      </c>
      <c r="B70" s="8" t="str">
        <f t="shared" si="19"/>
        <v/>
      </c>
      <c r="C70" s="6" t="str">
        <f t="shared" si="20"/>
        <v/>
      </c>
      <c r="D70" s="10" t="str">
        <f t="shared" si="15"/>
        <v/>
      </c>
      <c r="E70" s="1" t="str">
        <f t="shared" si="16"/>
        <v/>
      </c>
      <c r="F70" s="8" t="str">
        <f t="shared" si="17"/>
        <v/>
      </c>
      <c r="G70" s="8" t="str">
        <f t="shared" si="18"/>
        <v/>
      </c>
    </row>
    <row r="71" spans="1:7" x14ac:dyDescent="0.3">
      <c r="A71" s="11">
        <f t="shared" si="11"/>
        <v>46</v>
      </c>
      <c r="B71" s="8" t="str">
        <f t="shared" si="19"/>
        <v/>
      </c>
      <c r="C71" s="6" t="str">
        <f t="shared" si="20"/>
        <v/>
      </c>
      <c r="D71" s="10" t="str">
        <f t="shared" si="15"/>
        <v/>
      </c>
      <c r="E71" s="1" t="str">
        <f t="shared" si="16"/>
        <v/>
      </c>
      <c r="F71" s="8" t="str">
        <f t="shared" si="17"/>
        <v/>
      </c>
      <c r="G71" s="8" t="str">
        <f t="shared" si="18"/>
        <v/>
      </c>
    </row>
    <row r="72" spans="1:7" x14ac:dyDescent="0.3">
      <c r="A72" s="11">
        <f t="shared" si="11"/>
        <v>47</v>
      </c>
      <c r="B72" s="8" t="str">
        <f t="shared" si="19"/>
        <v/>
      </c>
      <c r="C72" s="6" t="str">
        <f t="shared" si="20"/>
        <v/>
      </c>
      <c r="D72" s="10" t="str">
        <f t="shared" si="15"/>
        <v/>
      </c>
      <c r="E72" s="1" t="str">
        <f t="shared" si="16"/>
        <v/>
      </c>
      <c r="F72" s="8" t="str">
        <f t="shared" si="17"/>
        <v/>
      </c>
      <c r="G72" s="8" t="str">
        <f t="shared" si="18"/>
        <v/>
      </c>
    </row>
    <row r="73" spans="1:7" x14ac:dyDescent="0.3">
      <c r="A73" s="11">
        <f t="shared" si="11"/>
        <v>48</v>
      </c>
      <c r="B73" s="8" t="str">
        <f t="shared" si="19"/>
        <v/>
      </c>
      <c r="C73" s="6" t="str">
        <f t="shared" si="20"/>
        <v/>
      </c>
      <c r="D73" s="10" t="str">
        <f t="shared" si="15"/>
        <v/>
      </c>
      <c r="E73" s="1" t="str">
        <f t="shared" ref="E73:E104" si="21">IFERROR(VLOOKUP(A73,$I$9:$L$25,2,FALSE),"")</f>
        <v/>
      </c>
      <c r="F73" s="8" t="str">
        <f t="shared" ref="F73:F104" si="22">IFERROR(VLOOKUP(A73,$I$9:$L$25,3,FALSE),"")</f>
        <v/>
      </c>
      <c r="G73" s="8" t="str">
        <f t="shared" ref="G73:G104" si="23">IFERROR(VLOOKUP(A73,$I$9:$L$25,4,FALSE),"")</f>
        <v/>
      </c>
    </row>
    <row r="74" spans="1:7" x14ac:dyDescent="0.3">
      <c r="A74" s="11">
        <f t="shared" si="11"/>
        <v>49</v>
      </c>
      <c r="B74" s="8" t="str">
        <f t="shared" si="19"/>
        <v/>
      </c>
      <c r="C74" s="6" t="str">
        <f t="shared" si="20"/>
        <v/>
      </c>
      <c r="D74" s="10" t="str">
        <f t="shared" si="15"/>
        <v/>
      </c>
      <c r="E74" s="1" t="str">
        <f t="shared" si="21"/>
        <v/>
      </c>
      <c r="F74" s="8" t="str">
        <f t="shared" si="22"/>
        <v/>
      </c>
      <c r="G74" s="8" t="str">
        <f t="shared" si="23"/>
        <v/>
      </c>
    </row>
    <row r="75" spans="1:7" x14ac:dyDescent="0.3">
      <c r="A75" s="11">
        <f t="shared" si="11"/>
        <v>50</v>
      </c>
      <c r="B75" s="8" t="str">
        <f t="shared" si="19"/>
        <v/>
      </c>
      <c r="C75" s="6" t="str">
        <f t="shared" si="20"/>
        <v/>
      </c>
      <c r="D75" s="10" t="str">
        <f t="shared" si="15"/>
        <v/>
      </c>
      <c r="E75" s="1" t="str">
        <f t="shared" si="21"/>
        <v/>
      </c>
      <c r="F75" s="8" t="str">
        <f t="shared" si="22"/>
        <v/>
      </c>
      <c r="G75" s="8" t="str">
        <f t="shared" si="23"/>
        <v/>
      </c>
    </row>
    <row r="76" spans="1:7" x14ac:dyDescent="0.3">
      <c r="A76" s="11">
        <f t="shared" si="11"/>
        <v>51</v>
      </c>
      <c r="B76" s="8" t="str">
        <f t="shared" si="19"/>
        <v/>
      </c>
      <c r="C76" s="6" t="str">
        <f t="shared" si="20"/>
        <v/>
      </c>
      <c r="D76" s="10" t="str">
        <f t="shared" si="15"/>
        <v/>
      </c>
      <c r="E76" s="1" t="str">
        <f t="shared" si="21"/>
        <v/>
      </c>
      <c r="F76" s="8" t="str">
        <f t="shared" si="22"/>
        <v/>
      </c>
      <c r="G76" s="8" t="str">
        <f t="shared" si="23"/>
        <v/>
      </c>
    </row>
    <row r="77" spans="1:7" x14ac:dyDescent="0.3">
      <c r="A77" s="11">
        <f t="shared" si="11"/>
        <v>52</v>
      </c>
      <c r="B77" s="8" t="str">
        <f t="shared" si="19"/>
        <v/>
      </c>
      <c r="C77" s="6" t="str">
        <f t="shared" si="20"/>
        <v/>
      </c>
      <c r="D77" s="10" t="str">
        <f t="shared" si="15"/>
        <v/>
      </c>
      <c r="E77" s="1" t="str">
        <f t="shared" si="21"/>
        <v/>
      </c>
      <c r="F77" s="8" t="str">
        <f t="shared" si="22"/>
        <v/>
      </c>
      <c r="G77" s="8" t="str">
        <f t="shared" si="23"/>
        <v/>
      </c>
    </row>
    <row r="78" spans="1:7" x14ac:dyDescent="0.3">
      <c r="A78" s="11">
        <f t="shared" si="11"/>
        <v>53</v>
      </c>
      <c r="B78" s="8" t="str">
        <f t="shared" si="19"/>
        <v/>
      </c>
      <c r="C78" s="6" t="str">
        <f t="shared" si="20"/>
        <v/>
      </c>
      <c r="D78" s="10" t="str">
        <f t="shared" si="15"/>
        <v/>
      </c>
      <c r="E78" s="1" t="str">
        <f t="shared" si="21"/>
        <v/>
      </c>
      <c r="F78" s="8" t="str">
        <f t="shared" si="22"/>
        <v/>
      </c>
      <c r="G78" s="8" t="str">
        <f t="shared" si="23"/>
        <v/>
      </c>
    </row>
    <row r="79" spans="1:7" x14ac:dyDescent="0.3">
      <c r="A79" s="11">
        <f t="shared" si="11"/>
        <v>54</v>
      </c>
      <c r="B79" s="8" t="str">
        <f t="shared" si="19"/>
        <v/>
      </c>
      <c r="C79" s="6" t="str">
        <f t="shared" si="20"/>
        <v/>
      </c>
      <c r="D79" s="10" t="str">
        <f t="shared" si="15"/>
        <v/>
      </c>
      <c r="E79" s="1" t="str">
        <f t="shared" si="21"/>
        <v/>
      </c>
      <c r="F79" s="8" t="str">
        <f t="shared" si="22"/>
        <v/>
      </c>
      <c r="G79" s="8" t="str">
        <f t="shared" si="23"/>
        <v/>
      </c>
    </row>
    <row r="80" spans="1:7" x14ac:dyDescent="0.3">
      <c r="A80" s="11">
        <f t="shared" si="11"/>
        <v>55</v>
      </c>
      <c r="B80" s="8" t="str">
        <f t="shared" si="19"/>
        <v/>
      </c>
      <c r="C80" s="6" t="str">
        <f t="shared" si="20"/>
        <v/>
      </c>
      <c r="D80" s="10" t="str">
        <f t="shared" si="15"/>
        <v/>
      </c>
      <c r="E80" s="1" t="str">
        <f t="shared" si="21"/>
        <v/>
      </c>
      <c r="F80" s="8" t="str">
        <f t="shared" si="22"/>
        <v/>
      </c>
      <c r="G80" s="8" t="str">
        <f t="shared" si="23"/>
        <v/>
      </c>
    </row>
    <row r="81" spans="1:7" x14ac:dyDescent="0.3">
      <c r="A81" s="11">
        <f t="shared" si="11"/>
        <v>56</v>
      </c>
      <c r="B81" s="8" t="str">
        <f t="shared" si="19"/>
        <v/>
      </c>
      <c r="C81" s="6" t="str">
        <f t="shared" si="20"/>
        <v/>
      </c>
      <c r="D81" s="10" t="str">
        <f t="shared" si="15"/>
        <v/>
      </c>
      <c r="E81" s="1" t="str">
        <f t="shared" si="21"/>
        <v/>
      </c>
      <c r="F81" s="8" t="str">
        <f t="shared" si="22"/>
        <v/>
      </c>
      <c r="G81" s="8" t="str">
        <f t="shared" si="23"/>
        <v/>
      </c>
    </row>
    <row r="82" spans="1:7" x14ac:dyDescent="0.3">
      <c r="A82" s="11">
        <f t="shared" si="11"/>
        <v>57</v>
      </c>
      <c r="B82" s="8" t="str">
        <f t="shared" si="19"/>
        <v/>
      </c>
      <c r="C82" s="6" t="str">
        <f t="shared" si="20"/>
        <v/>
      </c>
      <c r="D82" s="10" t="str">
        <f t="shared" si="15"/>
        <v/>
      </c>
      <c r="E82" s="1" t="str">
        <f t="shared" si="21"/>
        <v/>
      </c>
      <c r="F82" s="8" t="str">
        <f t="shared" si="22"/>
        <v/>
      </c>
      <c r="G82" s="8" t="str">
        <f t="shared" si="23"/>
        <v/>
      </c>
    </row>
    <row r="83" spans="1:7" x14ac:dyDescent="0.3">
      <c r="A83" s="11">
        <f t="shared" si="11"/>
        <v>58</v>
      </c>
      <c r="B83" s="8" t="str">
        <f t="shared" si="19"/>
        <v/>
      </c>
      <c r="C83" s="6" t="str">
        <f t="shared" si="20"/>
        <v/>
      </c>
      <c r="D83" s="10" t="str">
        <f t="shared" si="15"/>
        <v/>
      </c>
      <c r="E83" s="1" t="str">
        <f t="shared" si="21"/>
        <v/>
      </c>
      <c r="F83" s="8" t="str">
        <f t="shared" si="22"/>
        <v/>
      </c>
      <c r="G83" s="8" t="str">
        <f t="shared" si="23"/>
        <v/>
      </c>
    </row>
    <row r="84" spans="1:7" x14ac:dyDescent="0.3">
      <c r="A84" s="11">
        <f t="shared" si="11"/>
        <v>59</v>
      </c>
      <c r="B84" s="8" t="str">
        <f t="shared" si="19"/>
        <v/>
      </c>
      <c r="C84" s="6" t="str">
        <f t="shared" si="20"/>
        <v/>
      </c>
      <c r="D84" s="10" t="str">
        <f t="shared" si="15"/>
        <v/>
      </c>
      <c r="E84" s="1" t="str">
        <f t="shared" si="21"/>
        <v/>
      </c>
      <c r="F84" s="8" t="str">
        <f t="shared" si="22"/>
        <v/>
      </c>
      <c r="G84" s="8" t="str">
        <f t="shared" si="23"/>
        <v/>
      </c>
    </row>
    <row r="85" spans="1:7" x14ac:dyDescent="0.3">
      <c r="A85" s="11">
        <f t="shared" si="11"/>
        <v>60</v>
      </c>
      <c r="B85" s="8" t="str">
        <f t="shared" si="19"/>
        <v/>
      </c>
      <c r="C85" s="6" t="str">
        <f t="shared" si="20"/>
        <v/>
      </c>
      <c r="D85" s="10" t="str">
        <f t="shared" si="15"/>
        <v/>
      </c>
      <c r="E85" s="1" t="str">
        <f t="shared" si="21"/>
        <v/>
      </c>
      <c r="F85" s="8" t="str">
        <f t="shared" si="22"/>
        <v/>
      </c>
      <c r="G85" s="8" t="str">
        <f t="shared" si="23"/>
        <v/>
      </c>
    </row>
    <row r="86" spans="1:7" x14ac:dyDescent="0.3">
      <c r="A86" s="11">
        <f t="shared" si="11"/>
        <v>61</v>
      </c>
      <c r="B86" s="8" t="str">
        <f t="shared" si="19"/>
        <v/>
      </c>
      <c r="C86" s="6" t="str">
        <f t="shared" si="20"/>
        <v/>
      </c>
      <c r="D86" s="10" t="str">
        <f t="shared" si="15"/>
        <v/>
      </c>
      <c r="E86" s="1" t="str">
        <f t="shared" si="21"/>
        <v/>
      </c>
      <c r="F86" s="8" t="str">
        <f t="shared" si="22"/>
        <v/>
      </c>
      <c r="G86" s="8" t="str">
        <f t="shared" si="23"/>
        <v/>
      </c>
    </row>
    <row r="87" spans="1:7" x14ac:dyDescent="0.3">
      <c r="A87" s="11">
        <f t="shared" si="11"/>
        <v>62</v>
      </c>
      <c r="B87" s="8" t="str">
        <f t="shared" si="19"/>
        <v/>
      </c>
      <c r="C87" s="6" t="str">
        <f t="shared" si="20"/>
        <v/>
      </c>
      <c r="D87" s="10" t="str">
        <f t="shared" si="15"/>
        <v/>
      </c>
      <c r="E87" s="1" t="str">
        <f t="shared" si="21"/>
        <v/>
      </c>
      <c r="F87" s="8" t="str">
        <f t="shared" si="22"/>
        <v/>
      </c>
      <c r="G87" s="8" t="str">
        <f t="shared" si="23"/>
        <v/>
      </c>
    </row>
    <row r="88" spans="1:7" x14ac:dyDescent="0.3">
      <c r="A88" s="11">
        <f t="shared" si="11"/>
        <v>63</v>
      </c>
      <c r="B88" s="8" t="str">
        <f t="shared" si="19"/>
        <v/>
      </c>
      <c r="C88" s="6" t="str">
        <f t="shared" si="20"/>
        <v/>
      </c>
      <c r="D88" s="10" t="str">
        <f t="shared" si="15"/>
        <v/>
      </c>
      <c r="E88" s="1" t="str">
        <f t="shared" si="21"/>
        <v/>
      </c>
      <c r="F88" s="8" t="str">
        <f t="shared" si="22"/>
        <v/>
      </c>
      <c r="G88" s="8" t="str">
        <f t="shared" si="23"/>
        <v/>
      </c>
    </row>
    <row r="89" spans="1:7" x14ac:dyDescent="0.3">
      <c r="A89" s="11">
        <f t="shared" si="11"/>
        <v>64</v>
      </c>
      <c r="B89" s="8" t="str">
        <f t="shared" si="19"/>
        <v/>
      </c>
      <c r="C89" s="6" t="str">
        <f t="shared" si="20"/>
        <v/>
      </c>
      <c r="D89" s="10" t="str">
        <f t="shared" si="15"/>
        <v/>
      </c>
      <c r="E89" s="1" t="str">
        <f t="shared" si="21"/>
        <v/>
      </c>
      <c r="F89" s="8" t="str">
        <f t="shared" si="22"/>
        <v/>
      </c>
      <c r="G89" s="8" t="str">
        <f t="shared" si="23"/>
        <v/>
      </c>
    </row>
    <row r="90" spans="1:7" x14ac:dyDescent="0.3">
      <c r="A90" s="11">
        <f t="shared" si="11"/>
        <v>65</v>
      </c>
      <c r="B90" s="8" t="str">
        <f t="shared" ref="B90:B116" si="24">IF(A90&gt;($D$6*7+1),"",B89+1)</f>
        <v/>
      </c>
      <c r="C90" s="6" t="str">
        <f t="shared" ref="C90:C116" si="25">IF(A90&gt;($D$6*7+1),"",TEXT(WEEKDAY(B90),"dddd"))</f>
        <v/>
      </c>
      <c r="D90" s="10" t="str">
        <f t="shared" si="15"/>
        <v/>
      </c>
      <c r="E90" s="1" t="str">
        <f t="shared" si="21"/>
        <v/>
      </c>
      <c r="F90" s="8" t="str">
        <f t="shared" si="22"/>
        <v/>
      </c>
      <c r="G90" s="8" t="str">
        <f t="shared" si="23"/>
        <v/>
      </c>
    </row>
    <row r="91" spans="1:7" x14ac:dyDescent="0.3">
      <c r="A91" s="11">
        <f t="shared" ref="A91:A116" si="26">A90+1</f>
        <v>66</v>
      </c>
      <c r="B91" s="8" t="str">
        <f t="shared" si="24"/>
        <v/>
      </c>
      <c r="C91" s="6" t="str">
        <f t="shared" si="25"/>
        <v/>
      </c>
      <c r="D91" s="10" t="str">
        <f t="shared" si="15"/>
        <v/>
      </c>
      <c r="E91" s="1" t="str">
        <f t="shared" si="21"/>
        <v/>
      </c>
      <c r="F91" s="8" t="str">
        <f t="shared" si="22"/>
        <v/>
      </c>
      <c r="G91" s="8" t="str">
        <f t="shared" si="23"/>
        <v/>
      </c>
    </row>
    <row r="92" spans="1:7" x14ac:dyDescent="0.3">
      <c r="A92" s="11">
        <f t="shared" si="26"/>
        <v>67</v>
      </c>
      <c r="B92" s="8" t="str">
        <f t="shared" si="24"/>
        <v/>
      </c>
      <c r="C92" s="6" t="str">
        <f t="shared" si="25"/>
        <v/>
      </c>
      <c r="D92" s="10" t="str">
        <f t="shared" si="15"/>
        <v/>
      </c>
      <c r="E92" s="1" t="str">
        <f t="shared" si="21"/>
        <v/>
      </c>
      <c r="F92" s="8" t="str">
        <f t="shared" si="22"/>
        <v/>
      </c>
      <c r="G92" s="8" t="str">
        <f t="shared" si="23"/>
        <v/>
      </c>
    </row>
    <row r="93" spans="1:7" x14ac:dyDescent="0.3">
      <c r="A93" s="11">
        <f t="shared" si="26"/>
        <v>68</v>
      </c>
      <c r="B93" s="8" t="str">
        <f t="shared" si="24"/>
        <v/>
      </c>
      <c r="C93" s="6" t="str">
        <f t="shared" si="25"/>
        <v/>
      </c>
      <c r="D93" s="10" t="str">
        <f t="shared" si="15"/>
        <v/>
      </c>
      <c r="E93" s="1" t="str">
        <f t="shared" si="21"/>
        <v/>
      </c>
      <c r="F93" s="8" t="str">
        <f t="shared" si="22"/>
        <v/>
      </c>
      <c r="G93" s="8" t="str">
        <f t="shared" si="23"/>
        <v/>
      </c>
    </row>
    <row r="94" spans="1:7" x14ac:dyDescent="0.3">
      <c r="A94" s="11">
        <f t="shared" si="26"/>
        <v>69</v>
      </c>
      <c r="B94" s="8" t="str">
        <f t="shared" si="24"/>
        <v/>
      </c>
      <c r="C94" s="6" t="str">
        <f t="shared" si="25"/>
        <v/>
      </c>
      <c r="D94" s="10" t="str">
        <f t="shared" si="15"/>
        <v/>
      </c>
      <c r="E94" s="1" t="str">
        <f t="shared" si="21"/>
        <v/>
      </c>
      <c r="F94" s="8" t="str">
        <f t="shared" si="22"/>
        <v/>
      </c>
      <c r="G94" s="8" t="str">
        <f t="shared" si="23"/>
        <v/>
      </c>
    </row>
    <row r="95" spans="1:7" x14ac:dyDescent="0.3">
      <c r="A95" s="11">
        <f t="shared" si="26"/>
        <v>70</v>
      </c>
      <c r="B95" s="8" t="str">
        <f t="shared" si="24"/>
        <v/>
      </c>
      <c r="C95" s="6" t="str">
        <f t="shared" si="25"/>
        <v/>
      </c>
      <c r="D95" s="10" t="str">
        <f t="shared" si="15"/>
        <v/>
      </c>
      <c r="E95" s="1" t="str">
        <f t="shared" si="21"/>
        <v/>
      </c>
      <c r="F95" s="8" t="str">
        <f t="shared" si="22"/>
        <v/>
      </c>
      <c r="G95" s="8" t="str">
        <f t="shared" si="23"/>
        <v/>
      </c>
    </row>
    <row r="96" spans="1:7" x14ac:dyDescent="0.3">
      <c r="A96" s="11">
        <f t="shared" si="26"/>
        <v>71</v>
      </c>
      <c r="B96" s="8" t="str">
        <f t="shared" si="24"/>
        <v/>
      </c>
      <c r="C96" s="6" t="str">
        <f t="shared" si="25"/>
        <v/>
      </c>
      <c r="D96" s="10" t="str">
        <f t="shared" si="15"/>
        <v/>
      </c>
      <c r="E96" s="1" t="str">
        <f t="shared" si="21"/>
        <v/>
      </c>
      <c r="F96" s="8" t="str">
        <f t="shared" si="22"/>
        <v/>
      </c>
      <c r="G96" s="8" t="str">
        <f t="shared" si="23"/>
        <v/>
      </c>
    </row>
    <row r="97" spans="1:7" x14ac:dyDescent="0.3">
      <c r="A97" s="11">
        <f t="shared" si="26"/>
        <v>72</v>
      </c>
      <c r="B97" s="8" t="str">
        <f t="shared" si="24"/>
        <v/>
      </c>
      <c r="C97" s="6" t="str">
        <f t="shared" si="25"/>
        <v/>
      </c>
      <c r="D97" s="10" t="str">
        <f t="shared" ref="D97:D116" si="27">IF(B97&lt;=($D$4+(($D$6+1)*7)),D90+1,"")</f>
        <v/>
      </c>
      <c r="E97" s="1" t="str">
        <f t="shared" si="21"/>
        <v/>
      </c>
      <c r="F97" s="8" t="str">
        <f t="shared" si="22"/>
        <v/>
      </c>
      <c r="G97" s="8" t="str">
        <f t="shared" si="23"/>
        <v/>
      </c>
    </row>
    <row r="98" spans="1:7" x14ac:dyDescent="0.3">
      <c r="A98" s="11">
        <f t="shared" si="26"/>
        <v>73</v>
      </c>
      <c r="B98" s="8" t="str">
        <f t="shared" si="24"/>
        <v/>
      </c>
      <c r="C98" s="6" t="str">
        <f t="shared" si="25"/>
        <v/>
      </c>
      <c r="D98" s="10" t="str">
        <f t="shared" si="27"/>
        <v/>
      </c>
      <c r="E98" s="1" t="str">
        <f t="shared" si="21"/>
        <v/>
      </c>
      <c r="F98" s="8" t="str">
        <f t="shared" si="22"/>
        <v/>
      </c>
      <c r="G98" s="8" t="str">
        <f t="shared" si="23"/>
        <v/>
      </c>
    </row>
    <row r="99" spans="1:7" x14ac:dyDescent="0.3">
      <c r="A99" s="11">
        <f t="shared" si="26"/>
        <v>74</v>
      </c>
      <c r="B99" s="8" t="str">
        <f t="shared" si="24"/>
        <v/>
      </c>
      <c r="C99" s="6" t="str">
        <f t="shared" si="25"/>
        <v/>
      </c>
      <c r="D99" s="10" t="str">
        <f t="shared" si="27"/>
        <v/>
      </c>
      <c r="E99" s="1" t="str">
        <f t="shared" si="21"/>
        <v/>
      </c>
      <c r="F99" s="8" t="str">
        <f t="shared" si="22"/>
        <v/>
      </c>
      <c r="G99" s="8" t="str">
        <f t="shared" si="23"/>
        <v/>
      </c>
    </row>
    <row r="100" spans="1:7" x14ac:dyDescent="0.3">
      <c r="A100" s="11">
        <f t="shared" si="26"/>
        <v>75</v>
      </c>
      <c r="B100" s="8" t="str">
        <f t="shared" si="24"/>
        <v/>
      </c>
      <c r="C100" s="6" t="str">
        <f t="shared" si="25"/>
        <v/>
      </c>
      <c r="D100" s="10" t="str">
        <f t="shared" si="27"/>
        <v/>
      </c>
      <c r="E100" s="1" t="str">
        <f t="shared" si="21"/>
        <v/>
      </c>
      <c r="F100" s="8" t="str">
        <f t="shared" si="22"/>
        <v/>
      </c>
      <c r="G100" s="8" t="str">
        <f t="shared" si="23"/>
        <v/>
      </c>
    </row>
    <row r="101" spans="1:7" x14ac:dyDescent="0.3">
      <c r="A101" s="11">
        <f t="shared" si="26"/>
        <v>76</v>
      </c>
      <c r="B101" s="8" t="str">
        <f t="shared" si="24"/>
        <v/>
      </c>
      <c r="C101" s="6" t="str">
        <f t="shared" si="25"/>
        <v/>
      </c>
      <c r="D101" s="10" t="str">
        <f t="shared" si="27"/>
        <v/>
      </c>
      <c r="E101" s="1" t="str">
        <f t="shared" si="21"/>
        <v/>
      </c>
      <c r="F101" s="8" t="str">
        <f t="shared" si="22"/>
        <v/>
      </c>
      <c r="G101" s="8" t="str">
        <f t="shared" si="23"/>
        <v/>
      </c>
    </row>
    <row r="102" spans="1:7" x14ac:dyDescent="0.3">
      <c r="A102" s="11">
        <f t="shared" si="26"/>
        <v>77</v>
      </c>
      <c r="B102" s="8" t="str">
        <f t="shared" si="24"/>
        <v/>
      </c>
      <c r="C102" s="6" t="str">
        <f t="shared" si="25"/>
        <v/>
      </c>
      <c r="D102" s="10" t="str">
        <f t="shared" si="27"/>
        <v/>
      </c>
      <c r="E102" s="1" t="str">
        <f t="shared" si="21"/>
        <v/>
      </c>
      <c r="F102" s="8" t="str">
        <f t="shared" si="22"/>
        <v/>
      </c>
      <c r="G102" s="8" t="str">
        <f t="shared" si="23"/>
        <v/>
      </c>
    </row>
    <row r="103" spans="1:7" x14ac:dyDescent="0.3">
      <c r="A103" s="11">
        <f t="shared" si="26"/>
        <v>78</v>
      </c>
      <c r="B103" s="8" t="str">
        <f t="shared" si="24"/>
        <v/>
      </c>
      <c r="C103" s="6" t="str">
        <f t="shared" si="25"/>
        <v/>
      </c>
      <c r="D103" s="10" t="str">
        <f t="shared" si="27"/>
        <v/>
      </c>
      <c r="E103" s="1" t="str">
        <f t="shared" si="21"/>
        <v/>
      </c>
      <c r="F103" s="8" t="str">
        <f t="shared" si="22"/>
        <v/>
      </c>
      <c r="G103" s="8" t="str">
        <f t="shared" si="23"/>
        <v/>
      </c>
    </row>
    <row r="104" spans="1:7" x14ac:dyDescent="0.3">
      <c r="A104" s="11">
        <f t="shared" si="26"/>
        <v>79</v>
      </c>
      <c r="B104" s="8" t="str">
        <f t="shared" si="24"/>
        <v/>
      </c>
      <c r="C104" s="6" t="str">
        <f t="shared" si="25"/>
        <v/>
      </c>
      <c r="D104" s="10" t="str">
        <f t="shared" si="27"/>
        <v/>
      </c>
      <c r="E104" s="1" t="str">
        <f t="shared" si="21"/>
        <v/>
      </c>
      <c r="F104" s="8" t="str">
        <f t="shared" si="22"/>
        <v/>
      </c>
      <c r="G104" s="8" t="str">
        <f t="shared" si="23"/>
        <v/>
      </c>
    </row>
    <row r="105" spans="1:7" x14ac:dyDescent="0.3">
      <c r="A105" s="11">
        <f t="shared" si="26"/>
        <v>80</v>
      </c>
      <c r="B105" s="8" t="str">
        <f t="shared" si="24"/>
        <v/>
      </c>
      <c r="C105" s="6" t="str">
        <f t="shared" si="25"/>
        <v/>
      </c>
      <c r="D105" s="10" t="str">
        <f t="shared" si="27"/>
        <v/>
      </c>
      <c r="E105" s="1" t="str">
        <f t="shared" ref="E105:E116" si="28">IFERROR(VLOOKUP(A105,$I$9:$L$25,2,FALSE),"")</f>
        <v/>
      </c>
      <c r="F105" s="8" t="str">
        <f t="shared" ref="F105:F116" si="29">IFERROR(VLOOKUP(A105,$I$9:$L$25,3,FALSE),"")</f>
        <v/>
      </c>
      <c r="G105" s="8" t="str">
        <f t="shared" ref="G105:G116" si="30">IFERROR(VLOOKUP(A105,$I$9:$L$25,4,FALSE),"")</f>
        <v/>
      </c>
    </row>
    <row r="106" spans="1:7" x14ac:dyDescent="0.3">
      <c r="A106" s="11">
        <f t="shared" si="26"/>
        <v>81</v>
      </c>
      <c r="B106" s="8" t="str">
        <f t="shared" si="24"/>
        <v/>
      </c>
      <c r="C106" s="6" t="str">
        <f t="shared" si="25"/>
        <v/>
      </c>
      <c r="D106" s="10" t="str">
        <f t="shared" si="27"/>
        <v/>
      </c>
      <c r="E106" s="1" t="str">
        <f t="shared" si="28"/>
        <v/>
      </c>
      <c r="F106" s="8" t="str">
        <f t="shared" si="29"/>
        <v/>
      </c>
      <c r="G106" s="8" t="str">
        <f t="shared" si="30"/>
        <v/>
      </c>
    </row>
    <row r="107" spans="1:7" x14ac:dyDescent="0.3">
      <c r="A107" s="11">
        <f t="shared" si="26"/>
        <v>82</v>
      </c>
      <c r="B107" s="8" t="str">
        <f t="shared" si="24"/>
        <v/>
      </c>
      <c r="C107" s="6" t="str">
        <f t="shared" si="25"/>
        <v/>
      </c>
      <c r="D107" s="10" t="str">
        <f t="shared" si="27"/>
        <v/>
      </c>
      <c r="E107" s="1" t="str">
        <f t="shared" si="28"/>
        <v/>
      </c>
      <c r="F107" s="8" t="str">
        <f t="shared" si="29"/>
        <v/>
      </c>
      <c r="G107" s="8" t="str">
        <f t="shared" si="30"/>
        <v/>
      </c>
    </row>
    <row r="108" spans="1:7" x14ac:dyDescent="0.3">
      <c r="A108" s="11">
        <f t="shared" si="26"/>
        <v>83</v>
      </c>
      <c r="B108" s="8" t="str">
        <f t="shared" si="24"/>
        <v/>
      </c>
      <c r="C108" s="6" t="str">
        <f t="shared" si="25"/>
        <v/>
      </c>
      <c r="D108" s="10" t="str">
        <f t="shared" si="27"/>
        <v/>
      </c>
      <c r="E108" s="1" t="str">
        <f t="shared" si="28"/>
        <v/>
      </c>
      <c r="F108" s="8" t="str">
        <f t="shared" si="29"/>
        <v/>
      </c>
      <c r="G108" s="8" t="str">
        <f t="shared" si="30"/>
        <v/>
      </c>
    </row>
    <row r="109" spans="1:7" x14ac:dyDescent="0.3">
      <c r="A109" s="11">
        <f t="shared" si="26"/>
        <v>84</v>
      </c>
      <c r="B109" s="8" t="str">
        <f t="shared" si="24"/>
        <v/>
      </c>
      <c r="C109" s="6" t="str">
        <f t="shared" si="25"/>
        <v/>
      </c>
      <c r="D109" s="10" t="str">
        <f t="shared" si="27"/>
        <v/>
      </c>
      <c r="E109" s="1" t="str">
        <f t="shared" si="28"/>
        <v/>
      </c>
      <c r="F109" s="8" t="str">
        <f t="shared" si="29"/>
        <v/>
      </c>
      <c r="G109" s="8" t="str">
        <f t="shared" si="30"/>
        <v/>
      </c>
    </row>
    <row r="110" spans="1:7" x14ac:dyDescent="0.3">
      <c r="A110" s="11">
        <f t="shared" si="26"/>
        <v>85</v>
      </c>
      <c r="B110" s="8" t="str">
        <f t="shared" si="24"/>
        <v/>
      </c>
      <c r="C110" s="6" t="str">
        <f t="shared" si="25"/>
        <v/>
      </c>
      <c r="D110" s="10" t="str">
        <f t="shared" si="27"/>
        <v/>
      </c>
      <c r="E110" s="1" t="str">
        <f t="shared" si="28"/>
        <v/>
      </c>
      <c r="F110" s="8" t="str">
        <f t="shared" si="29"/>
        <v/>
      </c>
      <c r="G110" s="8" t="str">
        <f t="shared" si="30"/>
        <v/>
      </c>
    </row>
    <row r="111" spans="1:7" x14ac:dyDescent="0.3">
      <c r="A111" s="11">
        <f t="shared" si="26"/>
        <v>86</v>
      </c>
      <c r="B111" s="8" t="str">
        <f t="shared" si="24"/>
        <v/>
      </c>
      <c r="C111" s="6" t="str">
        <f t="shared" si="25"/>
        <v/>
      </c>
      <c r="D111" s="10" t="str">
        <f t="shared" si="27"/>
        <v/>
      </c>
      <c r="E111" s="1" t="str">
        <f t="shared" si="28"/>
        <v/>
      </c>
      <c r="F111" s="8" t="str">
        <f t="shared" si="29"/>
        <v/>
      </c>
      <c r="G111" s="8" t="str">
        <f t="shared" si="30"/>
        <v/>
      </c>
    </row>
    <row r="112" spans="1:7" x14ac:dyDescent="0.3">
      <c r="A112" s="11">
        <f t="shared" si="26"/>
        <v>87</v>
      </c>
      <c r="B112" s="8" t="str">
        <f t="shared" si="24"/>
        <v/>
      </c>
      <c r="C112" s="6" t="str">
        <f t="shared" si="25"/>
        <v/>
      </c>
      <c r="D112" s="10" t="str">
        <f t="shared" si="27"/>
        <v/>
      </c>
      <c r="E112" s="1" t="str">
        <f t="shared" si="28"/>
        <v/>
      </c>
      <c r="F112" s="8" t="str">
        <f t="shared" si="29"/>
        <v/>
      </c>
      <c r="G112" s="8" t="str">
        <f t="shared" si="30"/>
        <v/>
      </c>
    </row>
    <row r="113" spans="1:7" x14ac:dyDescent="0.3">
      <c r="A113" s="11">
        <f t="shared" si="26"/>
        <v>88</v>
      </c>
      <c r="B113" s="8" t="str">
        <f t="shared" si="24"/>
        <v/>
      </c>
      <c r="C113" s="6" t="str">
        <f t="shared" si="25"/>
        <v/>
      </c>
      <c r="D113" s="10" t="str">
        <f t="shared" si="27"/>
        <v/>
      </c>
      <c r="E113" s="1" t="str">
        <f t="shared" si="28"/>
        <v/>
      </c>
      <c r="F113" s="8" t="str">
        <f t="shared" si="29"/>
        <v/>
      </c>
      <c r="G113" s="8" t="str">
        <f t="shared" si="30"/>
        <v/>
      </c>
    </row>
    <row r="114" spans="1:7" x14ac:dyDescent="0.3">
      <c r="A114" s="11">
        <f t="shared" si="26"/>
        <v>89</v>
      </c>
      <c r="B114" s="8" t="str">
        <f t="shared" si="24"/>
        <v/>
      </c>
      <c r="C114" s="6" t="str">
        <f t="shared" si="25"/>
        <v/>
      </c>
      <c r="D114" s="10" t="str">
        <f t="shared" si="27"/>
        <v/>
      </c>
      <c r="E114" s="1" t="str">
        <f t="shared" si="28"/>
        <v/>
      </c>
      <c r="F114" s="8" t="str">
        <f t="shared" si="29"/>
        <v/>
      </c>
      <c r="G114" s="8" t="str">
        <f t="shared" si="30"/>
        <v/>
      </c>
    </row>
    <row r="115" spans="1:7" x14ac:dyDescent="0.3">
      <c r="A115" s="11">
        <f t="shared" si="26"/>
        <v>90</v>
      </c>
      <c r="B115" s="8" t="str">
        <f t="shared" si="24"/>
        <v/>
      </c>
      <c r="C115" s="6" t="str">
        <f t="shared" si="25"/>
        <v/>
      </c>
      <c r="D115" s="10" t="str">
        <f t="shared" si="27"/>
        <v/>
      </c>
      <c r="E115" s="1" t="str">
        <f t="shared" si="28"/>
        <v/>
      </c>
      <c r="F115" s="8" t="str">
        <f t="shared" si="29"/>
        <v/>
      </c>
      <c r="G115" s="8" t="str">
        <f t="shared" si="30"/>
        <v/>
      </c>
    </row>
    <row r="116" spans="1:7" x14ac:dyDescent="0.3">
      <c r="A116" s="11">
        <f t="shared" si="26"/>
        <v>91</v>
      </c>
      <c r="B116" s="8" t="str">
        <f t="shared" si="24"/>
        <v/>
      </c>
      <c r="C116" s="6" t="str">
        <f t="shared" si="25"/>
        <v/>
      </c>
      <c r="D116" s="10" t="str">
        <f t="shared" si="27"/>
        <v/>
      </c>
      <c r="E116" s="1" t="str">
        <f t="shared" si="28"/>
        <v/>
      </c>
      <c r="F116" s="8" t="str">
        <f t="shared" si="29"/>
        <v/>
      </c>
      <c r="G116" s="8" t="str">
        <f t="shared" si="30"/>
        <v/>
      </c>
    </row>
  </sheetData>
  <dataValidations count="2">
    <dataValidation type="whole" operator="greaterThan" allowBlank="1" showInputMessage="1" showErrorMessage="1" errorTitle="Invalid Number Of Weeks" error="The number of weeks must be a whole number greater than zero." sqref="E6" xr:uid="{57E58462-8BA0-4B40-8DA6-BB2D00A418D9}">
      <formula1>0</formula1>
    </dataValidation>
    <dataValidation type="list" operator="greaterThan" allowBlank="1" showInputMessage="1" showErrorMessage="1" errorTitle="Invalid Number Of Weeks" error="The duration (in weeks) of the challenge must be one of the available options in the menu." promptTitle="Challenge Length" prompt="Choose one of the options to set the duration (in weeks) for the challenge." sqref="D6" xr:uid="{CB89F0A1-AAB4-4B2E-8394-268BF7FA4B2E}">
      <formula1>$I$27:$I$35</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Scheduling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2019-01-09T23:46:03Z</dcterms:modified>
</cp:coreProperties>
</file>