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artnership Analysis" sheetId="1" r:id="rId3"/>
  </sheets>
  <definedNames/>
  <calcPr/>
</workbook>
</file>

<file path=xl/sharedStrings.xml><?xml version="1.0" encoding="utf-8"?>
<sst xmlns="http://schemas.openxmlformats.org/spreadsheetml/2006/main" count="64" uniqueCount="58">
  <si>
    <t>fff</t>
  </si>
  <si>
    <t>Omaha's Elite Partnership Analysis</t>
  </si>
  <si>
    <t>Be Happier &amp; Earn More with Culture, Leads, Accountability, Processes, &amp; Strategies</t>
  </si>
  <si>
    <t>Monthly Expense</t>
  </si>
  <si>
    <t>Cost @ Current Brokerage</t>
  </si>
  <si>
    <t>Cost with Omaha's Elite</t>
  </si>
  <si>
    <t>Cost to Omaha's Elite</t>
  </si>
  <si>
    <t>Operations Manager (Systems)</t>
  </si>
  <si>
    <t>Lead Generation (50+ per month)</t>
  </si>
  <si>
    <t>Office Rent (Modern Space)</t>
  </si>
  <si>
    <t>Listing Coordinator (Contract to close)</t>
  </si>
  <si>
    <t>Buyer Coordinator (Contract to close)</t>
  </si>
  <si>
    <t>Success Manager (Accountabilty)</t>
  </si>
  <si>
    <t>Brokerage Dues (MLS/E&amp;O)</t>
  </si>
  <si>
    <t>Team Trip (Cruise to Caribbean)</t>
  </si>
  <si>
    <t>Sign/LockBox Runner (Leverage)</t>
  </si>
  <si>
    <t>CRM/Website Solution (BoomTown)</t>
  </si>
  <si>
    <t>Monday, Wednesday, Friday Training</t>
  </si>
  <si>
    <t>Virtual Assistant (Lead Conversion)</t>
  </si>
  <si>
    <t>Monthly Mastermind (Kona Grill)</t>
  </si>
  <si>
    <t>Video to Sphere (Vyral Marketing)</t>
  </si>
  <si>
    <t>Signs / Lockboxes / Business Cards</t>
  </si>
  <si>
    <t>Moving Truck (Value)</t>
  </si>
  <si>
    <t>Professional Flyers (Paper/Electronic)</t>
  </si>
  <si>
    <t>Expired/FSBO Data (Vulcan 7)</t>
  </si>
  <si>
    <t>Dialer (Mojo)</t>
  </si>
  <si>
    <t>Monthly Cost Total</t>
  </si>
  <si>
    <t>Yearly Cost Total</t>
  </si>
  <si>
    <r>
      <t xml:space="preserve">Omaha's Elite's Compensation Plan </t>
    </r>
    <r>
      <rPr>
        <sz val="11.0"/>
      </rPr>
      <t>(After BHHS 94/6)</t>
    </r>
  </si>
  <si>
    <t>Volume</t>
  </si>
  <si>
    <t>Sphere Split</t>
  </si>
  <si>
    <t>Omaha's Elite Leads Split</t>
  </si>
  <si>
    <t>0 -1M</t>
  </si>
  <si>
    <r>
      <rPr>
        <sz val="14.0"/>
      </rPr>
      <t>60/40</t>
    </r>
    <r>
      <t xml:space="preserve"> </t>
    </r>
    <r>
      <rPr>
        <sz val="11.0"/>
      </rPr>
      <t>(56.4/37.6)</t>
    </r>
  </si>
  <si>
    <r>
      <rPr>
        <sz val="14.0"/>
      </rPr>
      <t>50/50</t>
    </r>
    <r>
      <t xml:space="preserve"> </t>
    </r>
    <r>
      <rPr>
        <sz val="11.0"/>
      </rPr>
      <t>(47/47)</t>
    </r>
  </si>
  <si>
    <t>1M - 2M</t>
  </si>
  <si>
    <r>
      <rPr>
        <sz val="14.0"/>
      </rPr>
      <t>65/35</t>
    </r>
    <r>
      <t xml:space="preserve"> </t>
    </r>
    <r>
      <rPr>
        <sz val="11.0"/>
      </rPr>
      <t>(61.1/32.9)</t>
    </r>
  </si>
  <si>
    <r>
      <rPr>
        <sz val="14.0"/>
      </rPr>
      <t>50/50</t>
    </r>
    <r>
      <t xml:space="preserve"> </t>
    </r>
    <r>
      <rPr>
        <sz val="11.0"/>
      </rPr>
      <t>(47/47)</t>
    </r>
  </si>
  <si>
    <t>2M - 3M</t>
  </si>
  <si>
    <r>
      <rPr>
        <sz val="14.0"/>
      </rPr>
      <t>70/30</t>
    </r>
    <r>
      <t xml:space="preserve"> </t>
    </r>
    <r>
      <rPr>
        <sz val="11.0"/>
      </rPr>
      <t>(65.8/28.2)</t>
    </r>
  </si>
  <si>
    <r>
      <rPr>
        <sz val="14.0"/>
      </rPr>
      <t>50/50</t>
    </r>
    <r>
      <t xml:space="preserve"> </t>
    </r>
    <r>
      <rPr>
        <sz val="11.0"/>
      </rPr>
      <t>(47/47)</t>
    </r>
  </si>
  <si>
    <t>3M - 4M</t>
  </si>
  <si>
    <r>
      <rPr>
        <sz val="14.0"/>
      </rPr>
      <t xml:space="preserve">75/25 </t>
    </r>
    <r>
      <rPr>
        <sz val="11.0"/>
      </rPr>
      <t>(70.5/23.5)</t>
    </r>
  </si>
  <si>
    <r>
      <rPr>
        <sz val="14.0"/>
      </rPr>
      <t>50/50</t>
    </r>
    <r>
      <t xml:space="preserve"> </t>
    </r>
    <r>
      <rPr>
        <sz val="11.0"/>
      </rPr>
      <t>(47/47)</t>
    </r>
  </si>
  <si>
    <t>4M +</t>
  </si>
  <si>
    <r>
      <rPr>
        <sz val="14.0"/>
      </rPr>
      <t>80/20</t>
    </r>
    <r>
      <t xml:space="preserve"> </t>
    </r>
    <r>
      <rPr>
        <sz val="11.0"/>
      </rPr>
      <t>(75.2/18.8)</t>
    </r>
  </si>
  <si>
    <r>
      <rPr>
        <sz val="14.0"/>
      </rPr>
      <t>50/50</t>
    </r>
    <r>
      <t xml:space="preserve"> </t>
    </r>
    <r>
      <rPr>
        <sz val="11.0"/>
      </rPr>
      <t>(47/47)</t>
    </r>
  </si>
  <si>
    <t>NET Cost/Savings Analysis</t>
  </si>
  <si>
    <t>Volume Last Year X 3% = GCI (GCI)</t>
  </si>
  <si>
    <t>Current Split (S)</t>
  </si>
  <si>
    <t>GCI X S = (AGCI)</t>
  </si>
  <si>
    <t>AGCI - Yearly Cost (YC) = NET</t>
  </si>
  <si>
    <t>Sample: $2,500,000 X .03 = $75,000 (GCI)</t>
  </si>
  <si>
    <t>70/30 (S)</t>
  </si>
  <si>
    <t>$75,000 X .7 = $52,500</t>
  </si>
  <si>
    <t>$52,500 - C = $42,500</t>
  </si>
  <si>
    <t>Actual @ Current Brokerage</t>
  </si>
  <si>
    <t>Actual with Omaha's Elite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</si>
</sst>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2">
    <font>
      <sz val="10.0"/>
      <color rgb="FF000000"/>
      <name val="Arial"/>
    </font>
    <font>
      <color rgb="FF000000"/>
    </font>
    <font>
      <sz val="20.0"/>
      <color rgb="FF000000"/>
      <name val="Verdana"/>
    </font>
    <font/>
    <font>
      <i/>
      <sz val="11.0"/>
    </font>
    <font>
      <b/>
    </font>
    <font>
      <b/>
      <sz val="12.0"/>
    </font>
    <font>
      <sz val="12.0"/>
    </font>
    <font>
      <b/>
      <i/>
      <sz val="18.0"/>
    </font>
    <font>
      <b/>
      <sz val="10.0"/>
      <color rgb="FFFF0000"/>
    </font>
    <font>
      <b/>
      <sz val="12.0"/>
      <color rgb="FFFF0000"/>
    </font>
    <font>
      <sz val="11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</fills>
  <borders count="17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3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3" numFmtId="0" xfId="0" applyAlignment="1" applyBorder="1" applyFont="1">
      <alignment horizontal="center" readingOrder="0"/>
    </xf>
    <xf borderId="5" fillId="0" fontId="3" numFmtId="0" xfId="0" applyBorder="1" applyFont="1"/>
    <xf borderId="4" fillId="0" fontId="3" numFmtId="0" xfId="0" applyBorder="1" applyFont="1"/>
    <xf borderId="4" fillId="4" fontId="4" numFmtId="0" xfId="0" applyAlignment="1" applyBorder="1" applyFill="1" applyFont="1">
      <alignment horizontal="center" readingOrder="0"/>
    </xf>
    <xf borderId="4" fillId="2" fontId="5" numFmtId="0" xfId="0" applyAlignment="1" applyBorder="1" applyFont="1">
      <alignment horizontal="center" readingOrder="0"/>
    </xf>
    <xf borderId="0" fillId="2" fontId="5" numFmtId="0" xfId="0" applyAlignment="1" applyFont="1">
      <alignment horizontal="center" readingOrder="0"/>
    </xf>
    <xf borderId="5" fillId="2" fontId="5" numFmtId="0" xfId="0" applyAlignment="1" applyBorder="1" applyFont="1">
      <alignment horizontal="center" readingOrder="0"/>
    </xf>
    <xf borderId="6" fillId="4" fontId="6" numFmtId="0" xfId="0" applyAlignment="1" applyBorder="1" applyFont="1">
      <alignment horizontal="center" readingOrder="0"/>
    </xf>
    <xf borderId="7" fillId="4" fontId="6" numFmtId="0" xfId="0" applyAlignment="1" applyBorder="1" applyFont="1">
      <alignment horizontal="center" readingOrder="0"/>
    </xf>
    <xf borderId="8" fillId="4" fontId="6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/>
    </xf>
    <xf borderId="7" fillId="0" fontId="7" numFmtId="164" xfId="0" applyAlignment="1" applyBorder="1" applyFont="1" applyNumberFormat="1">
      <alignment readingOrder="0"/>
    </xf>
    <xf borderId="8" fillId="0" fontId="7" numFmtId="164" xfId="0" applyAlignment="1" applyBorder="1" applyFont="1" applyNumberFormat="1">
      <alignment readingOrder="0"/>
    </xf>
    <xf borderId="9" fillId="0" fontId="4" numFmtId="0" xfId="0" applyAlignment="1" applyBorder="1" applyFont="1">
      <alignment horizontal="center" readingOrder="0"/>
    </xf>
    <xf borderId="10" fillId="0" fontId="7" numFmtId="164" xfId="0" applyAlignment="1" applyBorder="1" applyFont="1" applyNumberFormat="1">
      <alignment readingOrder="0"/>
    </xf>
    <xf borderId="11" fillId="0" fontId="7" numFmtId="164" xfId="0" applyAlignment="1" applyBorder="1" applyFont="1" applyNumberFormat="1">
      <alignment readingOrder="0"/>
    </xf>
    <xf borderId="4" fillId="0" fontId="6" numFmtId="0" xfId="0" applyAlignment="1" applyBorder="1" applyFont="1">
      <alignment horizontal="center" readingOrder="0"/>
    </xf>
    <xf borderId="0" fillId="0" fontId="6" numFmtId="164" xfId="0" applyAlignment="1" applyFont="1" applyNumberFormat="1">
      <alignment readingOrder="0"/>
    </xf>
    <xf borderId="5" fillId="0" fontId="6" numFmtId="164" xfId="0" applyAlignment="1" applyBorder="1" applyFont="1" applyNumberFormat="1">
      <alignment readingOrder="0"/>
    </xf>
    <xf borderId="12" fillId="0" fontId="6" numFmtId="0" xfId="0" applyAlignment="1" applyBorder="1" applyFont="1">
      <alignment horizontal="center" readingOrder="0"/>
    </xf>
    <xf borderId="12" fillId="0" fontId="6" numFmtId="164" xfId="0" applyAlignment="1" applyBorder="1" applyFont="1" applyNumberFormat="1">
      <alignment readingOrder="0"/>
    </xf>
    <xf borderId="1" fillId="4" fontId="8" numFmtId="0" xfId="0" applyAlignment="1" applyBorder="1" applyFont="1">
      <alignment horizontal="center" readingOrder="0"/>
    </xf>
    <xf borderId="6" fillId="4" fontId="5" numFmtId="0" xfId="0" applyAlignment="1" applyBorder="1" applyFont="1">
      <alignment horizontal="center" readingOrder="0"/>
    </xf>
    <xf borderId="7" fillId="4" fontId="5" numFmtId="0" xfId="0" applyAlignment="1" applyBorder="1" applyFont="1">
      <alignment horizontal="center" readingOrder="0"/>
    </xf>
    <xf borderId="5" fillId="4" fontId="5" numFmtId="0" xfId="0" applyAlignment="1" applyBorder="1" applyFont="1">
      <alignment horizontal="center" readingOrder="0"/>
    </xf>
    <xf borderId="6" fillId="0" fontId="6" numFmtId="0" xfId="0" applyAlignment="1" applyBorder="1" applyFont="1">
      <alignment horizontal="center" readingOrder="0"/>
    </xf>
    <xf borderId="7" fillId="0" fontId="7" numFmtId="165" xfId="0" applyAlignment="1" applyBorder="1" applyFont="1" applyNumberFormat="1">
      <alignment horizontal="center" readingOrder="0"/>
    </xf>
    <xf borderId="5" fillId="4" fontId="3" numFmtId="165" xfId="0" applyBorder="1" applyFont="1" applyNumberFormat="1"/>
    <xf borderId="13" fillId="0" fontId="6" numFmtId="0" xfId="0" applyAlignment="1" applyBorder="1" applyFont="1">
      <alignment horizontal="center" readingOrder="0"/>
    </xf>
    <xf borderId="14" fillId="0" fontId="7" numFmtId="165" xfId="0" applyAlignment="1" applyBorder="1" applyFont="1" applyNumberFormat="1">
      <alignment horizontal="center" readingOrder="0"/>
    </xf>
    <xf borderId="15" fillId="4" fontId="3" numFmtId="165" xfId="0" applyBorder="1" applyFont="1" applyNumberFormat="1"/>
    <xf borderId="4" fillId="0" fontId="3" numFmtId="0" xfId="0" applyAlignment="1" applyBorder="1" applyFont="1">
      <alignment horizontal="center"/>
    </xf>
    <xf borderId="8" fillId="4" fontId="5" numFmtId="0" xfId="0" applyAlignment="1" applyBorder="1" applyFont="1">
      <alignment horizontal="center" readingOrder="0"/>
    </xf>
    <xf borderId="6" fillId="0" fontId="9" numFmtId="164" xfId="0" applyAlignment="1" applyBorder="1" applyFont="1" applyNumberFormat="1">
      <alignment horizontal="left" readingOrder="0"/>
    </xf>
    <xf borderId="7" fillId="0" fontId="10" numFmtId="164" xfId="0" applyAlignment="1" applyBorder="1" applyFont="1" applyNumberFormat="1">
      <alignment horizontal="center" readingOrder="0"/>
    </xf>
    <xf borderId="8" fillId="0" fontId="10" numFmtId="164" xfId="0" applyAlignment="1" applyBorder="1" applyFont="1" applyNumberFormat="1">
      <alignment horizontal="center" readingOrder="0"/>
    </xf>
    <xf borderId="6" fillId="4" fontId="11" numFmtId="0" xfId="0" applyAlignment="1" applyBorder="1" applyFont="1">
      <alignment horizontal="left" readingOrder="0"/>
    </xf>
    <xf borderId="9" fillId="0" fontId="11" numFmtId="0" xfId="0" applyAlignment="1" applyBorder="1" applyFont="1">
      <alignment horizontal="left" readingOrder="0"/>
    </xf>
    <xf borderId="10" fillId="0" fontId="6" numFmtId="0" xfId="0" applyBorder="1" applyFont="1"/>
    <xf borderId="11" fillId="0" fontId="6" numFmtId="0" xfId="0" applyBorder="1" applyFont="1"/>
    <xf borderId="9" fillId="4" fontId="11" numFmtId="0" xfId="0" applyAlignment="1" applyBorder="1" applyFont="1">
      <alignment horizontal="left" readingOrder="0"/>
    </xf>
    <xf borderId="13" fillId="0" fontId="11" numFmtId="0" xfId="0" applyAlignment="1" applyBorder="1" applyFont="1">
      <alignment horizontal="left" readingOrder="0"/>
    </xf>
    <xf borderId="14" fillId="0" fontId="6" numFmtId="0" xfId="0" applyBorder="1" applyFont="1"/>
    <xf borderId="16" fillId="0" fontId="6" numFmtId="0" xfId="0" applyBorder="1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>
  <xdr:twoCellAnchor>
    <xdr:from>
      <xdr:col>1</xdr:col>
      <xdr:colOff>228600</xdr:colOff>
      <xdr:row>6</xdr:row>
      <xdr:rowOff>28575</xdr:rowOff>
    </xdr:from>
    <xdr:to>
      <xdr:col>1</xdr:col>
      <xdr:colOff>1771650</xdr:colOff>
      <xdr:row>8</xdr:row>
      <xdr:rowOff>142875</xdr:rowOff>
    </xdr:to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543050" cy="5143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228600</xdr:colOff>
      <xdr:row>36</xdr:row>
      <xdr:rowOff>57150</xdr:rowOff>
    </xdr:from>
    <xdr:to>
      <xdr:col>3</xdr:col>
      <xdr:colOff>1552575</xdr:colOff>
      <xdr:row>42</xdr:row>
      <xdr:rowOff>180975</xdr:rowOff>
    </xdr:to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323975" cy="13239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7.43"/>
    <col customWidth="1" min="2" max="2" width="29.14"/>
    <col customWidth="1" min="3" max="3" width="26.43"/>
    <col customWidth="1" min="4" max="4" width="29.29"/>
  </cols>
  <sheetData>
    <row r="1" ht="17.25" customHeight="1">
      <c r="A1" s="1" t="s">
        <v>0</v>
      </c>
    </row>
    <row r="2" ht="17.25" customHeight="1"/>
    <row r="3" ht="17.25" customHeight="1"/>
    <row r="4" ht="17.25" customHeight="1"/>
    <row r="5" ht="17.25" customHeight="1"/>
    <row r="6" ht="17.25" customHeight="1">
      <c r="A6" s="2" t="s">
        <v>1</v>
      </c>
      <c r="B6" s="3"/>
      <c r="C6" s="3"/>
      <c r="D6" s="4"/>
    </row>
    <row r="7">
      <c r="A7" s="5"/>
      <c r="D7" s="6"/>
    </row>
    <row r="8">
      <c r="A8" s="7"/>
      <c r="D8" s="6"/>
    </row>
    <row r="9">
      <c r="A9" s="7"/>
      <c r="D9" s="6"/>
    </row>
    <row r="10">
      <c r="A10" s="8" t="s">
        <v>2</v>
      </c>
      <c r="D10" s="6"/>
    </row>
    <row r="11" ht="5.25" customHeight="1">
      <c r="A11" s="9"/>
      <c r="B11" s="10"/>
      <c r="C11" s="10"/>
      <c r="D11" s="11"/>
    </row>
    <row r="12">
      <c r="A12" s="12" t="s">
        <v>3</v>
      </c>
      <c r="B12" s="13" t="s">
        <v>4</v>
      </c>
      <c r="C12" s="13" t="s">
        <v>5</v>
      </c>
      <c r="D12" s="14" t="s">
        <v>6</v>
      </c>
    </row>
    <row r="13">
      <c r="A13" s="15" t="s">
        <v>7</v>
      </c>
      <c r="B13" s="16"/>
      <c r="C13" s="16">
        <v>0.0</v>
      </c>
      <c r="D13" s="17">
        <v>9533.0</v>
      </c>
    </row>
    <row r="14">
      <c r="A14" s="15" t="s">
        <v>8</v>
      </c>
      <c r="B14" s="16"/>
      <c r="C14" s="16">
        <v>0.0</v>
      </c>
      <c r="D14" s="17">
        <v>8500.0</v>
      </c>
    </row>
    <row r="15">
      <c r="A15" s="15" t="s">
        <v>9</v>
      </c>
      <c r="B15" s="16"/>
      <c r="C15" s="16">
        <v>0.0</v>
      </c>
      <c r="D15" s="17">
        <v>6700.0</v>
      </c>
    </row>
    <row r="16">
      <c r="A16" s="15" t="s">
        <v>10</v>
      </c>
      <c r="B16" s="16"/>
      <c r="C16" s="16">
        <v>0.0</v>
      </c>
      <c r="D16" s="17">
        <v>4166.0</v>
      </c>
    </row>
    <row r="17">
      <c r="A17" s="15" t="s">
        <v>11</v>
      </c>
      <c r="B17" s="16"/>
      <c r="C17" s="16">
        <v>0.0</v>
      </c>
      <c r="D17" s="17">
        <v>4166.0</v>
      </c>
    </row>
    <row r="18">
      <c r="A18" s="15" t="s">
        <v>12</v>
      </c>
      <c r="B18" s="16"/>
      <c r="C18" s="16">
        <v>0.0</v>
      </c>
      <c r="D18" s="17">
        <v>4000.0</v>
      </c>
    </row>
    <row r="19">
      <c r="A19" s="15" t="s">
        <v>13</v>
      </c>
      <c r="B19" s="16"/>
      <c r="C19" s="16">
        <v>49.0</v>
      </c>
      <c r="D19" s="17">
        <v>3499.0</v>
      </c>
    </row>
    <row r="20">
      <c r="A20" s="15" t="s">
        <v>14</v>
      </c>
      <c r="B20" s="16"/>
      <c r="C20" s="16">
        <v>0.0</v>
      </c>
      <c r="D20" s="17">
        <v>3000.0</v>
      </c>
    </row>
    <row r="21">
      <c r="A21" s="15" t="s">
        <v>15</v>
      </c>
      <c r="B21" s="16"/>
      <c r="C21" s="16">
        <v>0.0</v>
      </c>
      <c r="D21" s="17">
        <v>2100.0</v>
      </c>
    </row>
    <row r="22">
      <c r="A22" s="15" t="s">
        <v>16</v>
      </c>
      <c r="B22" s="16"/>
      <c r="C22" s="16">
        <v>0.0</v>
      </c>
      <c r="D22" s="17">
        <v>1750.0</v>
      </c>
    </row>
    <row r="23">
      <c r="A23" s="15" t="s">
        <v>17</v>
      </c>
      <c r="B23" s="16"/>
      <c r="C23" s="16">
        <v>0.0</v>
      </c>
      <c r="D23" s="17">
        <v>1400.0</v>
      </c>
    </row>
    <row r="24">
      <c r="A24" s="15" t="s">
        <v>18</v>
      </c>
      <c r="B24" s="16"/>
      <c r="C24" s="16">
        <v>0.0</v>
      </c>
      <c r="D24" s="17">
        <v>1200.0</v>
      </c>
    </row>
    <row r="25">
      <c r="A25" s="15" t="s">
        <v>19</v>
      </c>
      <c r="B25" s="16"/>
      <c r="C25" s="16">
        <v>0.0</v>
      </c>
      <c r="D25" s="17">
        <v>1000.0</v>
      </c>
    </row>
    <row r="26">
      <c r="A26" s="15" t="s">
        <v>20</v>
      </c>
      <c r="B26" s="16"/>
      <c r="C26" s="16">
        <v>0.0</v>
      </c>
      <c r="D26" s="17">
        <v>525.0</v>
      </c>
    </row>
    <row r="27">
      <c r="A27" s="15" t="s">
        <v>21</v>
      </c>
      <c r="B27" s="16"/>
      <c r="C27" s="16">
        <v>0.0</v>
      </c>
      <c r="D27" s="17">
        <v>450.0</v>
      </c>
    </row>
    <row r="28">
      <c r="A28" s="15" t="s">
        <v>22</v>
      </c>
      <c r="B28" s="16"/>
      <c r="C28" s="16">
        <v>0.0</v>
      </c>
      <c r="D28" s="17">
        <v>400.0</v>
      </c>
    </row>
    <row r="29">
      <c r="A29" s="18" t="s">
        <v>23</v>
      </c>
      <c r="B29" s="19"/>
      <c r="C29" s="19">
        <v>0.0</v>
      </c>
      <c r="D29" s="20">
        <v>400.0</v>
      </c>
    </row>
    <row r="30">
      <c r="A30" s="18" t="s">
        <v>24</v>
      </c>
      <c r="B30" s="19"/>
      <c r="C30" s="19">
        <v>0.0</v>
      </c>
      <c r="D30" s="20">
        <v>279.0</v>
      </c>
    </row>
    <row r="31">
      <c r="A31" s="15" t="s">
        <v>25</v>
      </c>
      <c r="B31" s="16"/>
      <c r="C31" s="16">
        <v>0.0</v>
      </c>
      <c r="D31" s="17">
        <v>156.0</v>
      </c>
    </row>
    <row r="32" ht="4.5" customHeight="1">
      <c r="A32" s="21"/>
      <c r="B32" s="22"/>
      <c r="C32" s="22"/>
      <c r="D32" s="23"/>
    </row>
    <row r="33">
      <c r="A33" s="24" t="s">
        <v>26</v>
      </c>
      <c r="B33" s="25">
        <f t="shared" ref="B33:C33" si="1">sum(B13:B29)</f>
        <v>0</v>
      </c>
      <c r="C33" s="25">
        <f t="shared" si="1"/>
        <v>49</v>
      </c>
      <c r="D33" s="25">
        <f>sum(D13:D31)</f>
        <v>53224</v>
      </c>
    </row>
    <row r="34">
      <c r="A34" s="24" t="s">
        <v>27</v>
      </c>
      <c r="B34" s="25">
        <f t="shared" ref="B34:D34" si="2">sum(B33*12)</f>
        <v>0</v>
      </c>
      <c r="C34" s="25">
        <f t="shared" si="2"/>
        <v>588</v>
      </c>
      <c r="D34" s="25">
        <f t="shared" si="2"/>
        <v>638688</v>
      </c>
    </row>
    <row r="35">
      <c r="A35" s="26" t="s">
        <v>28</v>
      </c>
      <c r="B35" s="3"/>
      <c r="C35" s="3"/>
      <c r="D35" s="4"/>
    </row>
    <row r="36" ht="5.25" customHeight="1">
      <c r="A36" s="9"/>
      <c r="B36" s="10"/>
      <c r="C36" s="10"/>
      <c r="D36" s="11"/>
    </row>
    <row r="37">
      <c r="A37" s="27" t="s">
        <v>29</v>
      </c>
      <c r="B37" s="28" t="s">
        <v>30</v>
      </c>
      <c r="C37" s="28" t="s">
        <v>31</v>
      </c>
      <c r="D37" s="29"/>
    </row>
    <row r="38">
      <c r="A38" s="30" t="s">
        <v>32</v>
      </c>
      <c r="B38" s="31" t="s">
        <v>33</v>
      </c>
      <c r="C38" s="31" t="s">
        <v>34</v>
      </c>
      <c r="D38" s="32"/>
    </row>
    <row r="39">
      <c r="A39" s="30" t="s">
        <v>35</v>
      </c>
      <c r="B39" s="31" t="s">
        <v>36</v>
      </c>
      <c r="C39" s="31" t="s">
        <v>37</v>
      </c>
      <c r="D39" s="32"/>
    </row>
    <row r="40">
      <c r="A40" s="30" t="s">
        <v>38</v>
      </c>
      <c r="B40" s="31" t="s">
        <v>39</v>
      </c>
      <c r="C40" s="31" t="s">
        <v>40</v>
      </c>
      <c r="D40" s="32"/>
    </row>
    <row r="41">
      <c r="A41" s="30" t="s">
        <v>41</v>
      </c>
      <c r="B41" s="31" t="s">
        <v>42</v>
      </c>
      <c r="C41" s="31" t="s">
        <v>43</v>
      </c>
      <c r="D41" s="32"/>
    </row>
    <row r="42">
      <c r="A42" s="33" t="s">
        <v>44</v>
      </c>
      <c r="B42" s="34" t="s">
        <v>45</v>
      </c>
      <c r="C42" s="31" t="s">
        <v>46</v>
      </c>
      <c r="D42" s="35"/>
    </row>
    <row r="43">
      <c r="A43" s="26" t="s">
        <v>47</v>
      </c>
      <c r="B43" s="3"/>
      <c r="C43" s="3"/>
      <c r="D43" s="4"/>
    </row>
    <row r="44" ht="6.0" customHeight="1">
      <c r="A44" s="36"/>
      <c r="D44" s="6"/>
    </row>
    <row r="45">
      <c r="A45" s="27" t="s">
        <v>48</v>
      </c>
      <c r="B45" s="28" t="s">
        <v>49</v>
      </c>
      <c r="C45" s="28" t="s">
        <v>50</v>
      </c>
      <c r="D45" s="37" t="s">
        <v>51</v>
      </c>
    </row>
    <row r="46">
      <c r="A46" s="38" t="s">
        <v>52</v>
      </c>
      <c r="B46" s="39" t="s">
        <v>53</v>
      </c>
      <c r="C46" s="39" t="s">
        <v>54</v>
      </c>
      <c r="D46" s="40" t="s">
        <v>55</v>
      </c>
    </row>
    <row r="47">
      <c r="A47" s="41" t="s">
        <v>56</v>
      </c>
      <c r="B47" s="28" t="s">
        <v>49</v>
      </c>
      <c r="C47" s="28" t="s">
        <v>50</v>
      </c>
      <c r="D47" s="37" t="s">
        <v>51</v>
      </c>
    </row>
    <row r="48">
      <c r="A48" s="42"/>
      <c r="B48" s="43"/>
      <c r="C48" s="43"/>
      <c r="D48" s="44"/>
    </row>
    <row r="49">
      <c r="A49" s="45" t="s">
        <v>57</v>
      </c>
      <c r="B49" s="28" t="s">
        <v>49</v>
      </c>
      <c r="C49" s="28" t="s">
        <v>50</v>
      </c>
      <c r="D49" s="37" t="s">
        <v>51</v>
      </c>
    </row>
    <row r="50">
      <c r="A50" s="46"/>
      <c r="B50" s="47"/>
      <c r="C50" s="47"/>
      <c r="D50" s="48"/>
    </row>
    <row r="51">
      <c r="A51" s="49"/>
    </row>
    <row r="52">
      <c r="A52" s="49"/>
    </row>
    <row r="53">
      <c r="A53" s="49"/>
    </row>
    <row r="54">
      <c r="A54" s="49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</sheetData>
  <mergeCells count="6">
    <mergeCell ref="A6:D6"/>
    <mergeCell ref="A7:D9"/>
    <mergeCell ref="A10:D10"/>
    <mergeCell ref="A35:D35"/>
    <mergeCell ref="A43:D43"/>
    <mergeCell ref="A1:D5"/>
  </mergeCells>
  <conditionalFormatting sqref="D37:D41">
    <cfRule type="notContainsBlanks" dxfId="0" priority="1">
      <formula>LEN(TRIM(D37))&gt;0</formula>
    </cfRule>
  </conditionalFormatting>
  <drawing r:id="rId1"/>
</worksheet>
</file>