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lients\Boston Retirement System\Search\2019 Private Debt\NEPC Internal Docs\"/>
    </mc:Choice>
  </mc:AlternateContent>
  <xr:revisionPtr revIDLastSave="0" documentId="8_{A5EA6D4C-3172-4FD9-8EA3-31286F8443A2}" xr6:coauthVersionLast="36" xr6:coauthVersionMax="36" xr10:uidLastSave="{00000000-0000-0000-0000-000000000000}"/>
  <bookViews>
    <workbookView xWindow="-15" yWindow="7380" windowWidth="19320" windowHeight="7440" xr2:uid="{00000000-000D-0000-FFFF-FFFF00000000}"/>
  </bookViews>
  <sheets>
    <sheet name="Example Fund Cash Flow" sheetId="4" r:id="rId1"/>
  </sheets>
  <definedNames>
    <definedName name="_xlnm._FilterDatabase" localSheetId="0" hidden="1">'Example Fund Cash Flow'!$B$9:$J$9</definedName>
    <definedName name="_xlnm.Print_Area" localSheetId="0">'Example Fund Cash Flow'!$B$1:$L$9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5" i="4" l="1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I35" i="4"/>
  <c r="G35" i="4"/>
  <c r="J5" i="4" s="1"/>
  <c r="C35" i="4"/>
  <c r="J33" i="4"/>
  <c r="J4" i="4" l="1"/>
  <c r="J35" i="4"/>
  <c r="B12" i="4"/>
  <c r="B13" i="4" l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J6" i="4" l="1"/>
</calcChain>
</file>

<file path=xl/sharedStrings.xml><?xml version="1.0" encoding="utf-8"?>
<sst xmlns="http://schemas.openxmlformats.org/spreadsheetml/2006/main" count="45" uniqueCount="24">
  <si>
    <t xml:space="preserve">Firm Name </t>
  </si>
  <si>
    <t xml:space="preserve">Fund Name </t>
  </si>
  <si>
    <t>Fund Vintage Year</t>
  </si>
  <si>
    <t>Current TVPI Multiple, Net</t>
  </si>
  <si>
    <t>Current DPI Multiple, Net</t>
  </si>
  <si>
    <t>Current Investor IRR, Net</t>
  </si>
  <si>
    <t>Date</t>
  </si>
  <si>
    <t>Total Cash Flow to Fund Limited Partners</t>
  </si>
  <si>
    <t>Closed-End Fund Cash Flow</t>
  </si>
  <si>
    <t>Total</t>
  </si>
  <si>
    <t>NA</t>
  </si>
  <si>
    <t>Trinity Investments, LLC</t>
  </si>
  <si>
    <t>Anthony Fund I</t>
  </si>
  <si>
    <t>(US $)</t>
  </si>
  <si>
    <t>(2)  Please enter any embedded carry based on the current reported value for fund investments.</t>
  </si>
  <si>
    <t>Embedded Carry Based on Current Reported Value (2)</t>
  </si>
  <si>
    <t xml:space="preserve">(1)  Please enter the reported net asset value of remaining investments in the fund (excluding fund sidecars, etc.).  Please include a footnote explaining methodology for calculating value (i.e. appraised value, estimated fair market value, etc.). </t>
  </si>
  <si>
    <t>Distributions, Net to Fund Limited Partners</t>
  </si>
  <si>
    <t>Reported Fund Net Asset Value (1)</t>
  </si>
  <si>
    <t>Capital Called for Investments</t>
  </si>
  <si>
    <t>Capital Called for Fund Mgmt Fees</t>
  </si>
  <si>
    <t xml:space="preserve">Capital Called for Partnership Expenses (not included in Mgmt Fee) </t>
  </si>
  <si>
    <t>Total Capital Called by LPs</t>
  </si>
  <si>
    <t>[Please Copy and Complete this tab for all past private debt closed-end funds offered by the firm]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</si>
</sst>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0.0%_);\(0.0%\)"/>
    <numFmt numFmtId="165" formatCode="0.0\x_);\(0.0\x\)"/>
  </numFmts>
  <fonts count="10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sz val="10"/>
      <color rgb="FF0070C0"/>
      <name val="Verdana"/>
      <family val="2"/>
    </font>
    <font>
      <sz val="10"/>
      <color rgb="FF0070C0"/>
      <name val="Arial"/>
      <family val="2"/>
    </font>
    <font>
      <sz val="10"/>
      <color theme="0" tint="-0.34998626667073579"/>
      <name val="Arial"/>
      <family val="2"/>
    </font>
    <font>
      <b/>
      <sz val="10"/>
      <name val="Arial"/>
      <family val="2"/>
    </font>
    <font>
      <b/>
      <sz val="12"/>
      <color rgb="FFC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4" fillId="0" borderId="0" xfId="0" applyFont="1" applyBorder="1" applyAlignment="1">
      <alignment horizontal="left"/>
    </xf>
    <xf numFmtId="0" fontId="2" fillId="0" borderId="0" xfId="0" applyFont="1" applyFill="1" applyBorder="1"/>
    <xf numFmtId="49" fontId="2" fillId="0" borderId="0" xfId="0" applyNumberFormat="1" applyFont="1"/>
    <xf numFmtId="0" fontId="3" fillId="0" borderId="1" xfId="0" applyFont="1" applyBorder="1" applyAlignment="1">
      <alignment horizontal="left"/>
    </xf>
    <xf numFmtId="164" fontId="1" fillId="0" borderId="0" xfId="0" applyNumberFormat="1" applyFont="1"/>
    <xf numFmtId="165" fontId="1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49" fontId="4" fillId="0" borderId="0" xfId="0" applyNumberFormat="1" applyFont="1"/>
    <xf numFmtId="14" fontId="1" fillId="0" borderId="0" xfId="0" applyNumberFormat="1" applyFont="1"/>
    <xf numFmtId="0" fontId="5" fillId="0" borderId="0" xfId="0" applyFont="1" applyAlignment="1">
      <alignment horizontal="left"/>
    </xf>
    <xf numFmtId="37" fontId="1" fillId="0" borderId="0" xfId="0" applyNumberFormat="1" applyFont="1"/>
    <xf numFmtId="37" fontId="6" fillId="0" borderId="0" xfId="0" applyNumberFormat="1" applyFont="1"/>
    <xf numFmtId="14" fontId="6" fillId="0" borderId="0" xfId="0" applyNumberFormat="1" applyFont="1" applyAlignment="1">
      <alignment horizontal="left"/>
    </xf>
    <xf numFmtId="37" fontId="7" fillId="0" borderId="0" xfId="0" applyNumberFormat="1" applyFont="1" applyAlignment="1">
      <alignment horizontal="right"/>
    </xf>
    <xf numFmtId="9" fontId="1" fillId="0" borderId="0" xfId="0" applyNumberFormat="1" applyFont="1"/>
    <xf numFmtId="14" fontId="8" fillId="2" borderId="2" xfId="0" applyNumberFormat="1" applyFont="1" applyFill="1" applyBorder="1"/>
    <xf numFmtId="165" fontId="1" fillId="2" borderId="3" xfId="0" applyNumberFormat="1" applyFont="1" applyFill="1" applyBorder="1"/>
    <xf numFmtId="14" fontId="8" fillId="2" borderId="4" xfId="0" applyNumberFormat="1" applyFont="1" applyFill="1" applyBorder="1"/>
    <xf numFmtId="165" fontId="1" fillId="2" borderId="5" xfId="0" applyNumberFormat="1" applyFont="1" applyFill="1" applyBorder="1"/>
    <xf numFmtId="14" fontId="8" fillId="2" borderId="6" xfId="0" applyNumberFormat="1" applyFont="1" applyFill="1" applyBorder="1"/>
    <xf numFmtId="164" fontId="1" fillId="2" borderId="7" xfId="0" applyNumberFormat="1" applyFont="1" applyFill="1" applyBorder="1"/>
    <xf numFmtId="0" fontId="1" fillId="2" borderId="8" xfId="0" applyFont="1" applyFill="1" applyBorder="1"/>
    <xf numFmtId="0" fontId="1" fillId="2" borderId="0" xfId="0" applyFont="1" applyFill="1" applyBorder="1"/>
    <xf numFmtId="0" fontId="1" fillId="2" borderId="9" xfId="0" applyFont="1" applyFill="1" applyBorder="1"/>
    <xf numFmtId="14" fontId="1" fillId="2" borderId="10" xfId="0" applyNumberFormat="1" applyFont="1" applyFill="1" applyBorder="1"/>
    <xf numFmtId="5" fontId="1" fillId="2" borderId="10" xfId="0" applyNumberFormat="1" applyFont="1" applyFill="1" applyBorder="1"/>
    <xf numFmtId="0" fontId="9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1104900</xdr:colOff>
      <xdr:row>14</xdr:row>
      <xdr:rowOff>114301</xdr:rowOff>
    </xdr:from>
    <xdr:ext cx="1204072" cy="192853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877425" y="2800351"/>
          <a:ext cx="1204072" cy="1928534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noAutofit/>
        </a:bodyPr>
        <a:lstStyle/>
        <a:p>
          <a:r>
            <a:rPr lang="en-US" sz="1300" b="1">
              <a:solidFill>
                <a:schemeClr val="bg1"/>
              </a:solidFill>
            </a:rPr>
            <a:t>For column "F",</a:t>
          </a:r>
          <a:r>
            <a:rPr lang="en-US" sz="1300" b="1" baseline="0">
              <a:solidFill>
                <a:schemeClr val="bg1"/>
              </a:solidFill>
            </a:rPr>
            <a:t> only show current reported value for must recent time period, do not show interim values.</a:t>
          </a:r>
          <a:endParaRPr lang="en-US" sz="1300" b="1">
            <a:solidFill>
              <a:schemeClr val="bg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3"/>
  <sheetViews>
    <sheetView showGridLines="0" tabSelected="1" topLeftCell="F1" zoomScaleNormal="100" workbookViewId="0">
      <selection activeCell="J2" sqref="J2"/>
    </sheetView>
  </sheetViews>
  <sheetFormatPr defaultRowHeight="12.75" x14ac:dyDescent="0.2"/>
  <cols>
    <col min="1" max="1" width="4.140625" style="2" bestFit="1" customWidth="1"/>
    <col min="2" max="10" width="31.85546875" style="1" customWidth="1"/>
    <col min="11" max="11" width="16.28515625" style="9" customWidth="1"/>
    <col min="12" max="12" width="13" style="8" customWidth="1"/>
    <col min="13" max="16384" width="9.140625" style="1"/>
  </cols>
  <sheetData>
    <row r="1" spans="1:13" ht="18.75" thickBot="1" x14ac:dyDescent="0.3">
      <c r="A1" s="5"/>
      <c r="B1" s="7" t="s">
        <v>8</v>
      </c>
      <c r="C1" s="7"/>
      <c r="D1" s="7"/>
      <c r="E1" s="7"/>
      <c r="F1" s="7"/>
      <c r="G1" s="7"/>
      <c r="H1" s="7"/>
      <c r="I1" s="7"/>
      <c r="J1" s="32" t="s">
        <v>23</v>
      </c>
      <c r="K1" s="3"/>
      <c r="L1" s="1"/>
    </row>
    <row r="2" spans="1:13" x14ac:dyDescent="0.2">
      <c r="A2" s="5"/>
      <c r="B2" s="4" t="s">
        <v>13</v>
      </c>
      <c r="C2" s="4"/>
      <c r="D2" s="4"/>
      <c r="E2" s="4"/>
      <c r="F2" s="4"/>
      <c r="G2" s="4"/>
      <c r="H2" s="4"/>
      <c r="I2" s="4"/>
      <c r="J2" s="4"/>
      <c r="K2" s="3"/>
      <c r="L2" s="1"/>
    </row>
    <row r="3" spans="1:13" x14ac:dyDescent="0.2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"/>
    </row>
    <row r="4" spans="1:13" x14ac:dyDescent="0.2">
      <c r="B4" s="13" t="s">
        <v>0</v>
      </c>
      <c r="C4" s="12" t="s">
        <v>11</v>
      </c>
      <c r="D4" s="12"/>
      <c r="E4" s="12"/>
      <c r="F4" s="12"/>
      <c r="G4" s="3"/>
      <c r="H4" s="21" t="s">
        <v>3</v>
      </c>
      <c r="I4" s="27"/>
      <c r="J4" s="22">
        <f>(I35+H35+G35)/(-C35)</f>
        <v>1.8864292589027911</v>
      </c>
    </row>
    <row r="5" spans="1:13" x14ac:dyDescent="0.2">
      <c r="B5" s="13" t="s">
        <v>1</v>
      </c>
      <c r="C5" s="12" t="s">
        <v>12</v>
      </c>
      <c r="D5" s="12"/>
      <c r="E5" s="12"/>
      <c r="F5" s="12"/>
      <c r="G5" s="6"/>
      <c r="H5" s="23" t="s">
        <v>4</v>
      </c>
      <c r="I5" s="28"/>
      <c r="J5" s="24">
        <f>(G35)/(-C35)</f>
        <v>0.23099133782483156</v>
      </c>
    </row>
    <row r="6" spans="1:13" x14ac:dyDescent="0.2">
      <c r="B6" s="13" t="s">
        <v>2</v>
      </c>
      <c r="C6" s="15">
        <v>2004</v>
      </c>
      <c r="D6" s="15"/>
      <c r="E6" s="15"/>
      <c r="F6" s="15"/>
      <c r="G6" s="6"/>
      <c r="H6" s="25" t="s">
        <v>5</v>
      </c>
      <c r="I6" s="29"/>
      <c r="J6" s="26">
        <f>XIRR(J11:J33,B11:B33)</f>
        <v>0.16595260500907902</v>
      </c>
    </row>
    <row r="7" spans="1:13" x14ac:dyDescent="0.2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3"/>
    </row>
    <row r="8" spans="1:13" ht="13.5" thickBot="1" x14ac:dyDescent="0.25">
      <c r="A8" s="5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3"/>
    </row>
    <row r="9" spans="1:13" ht="39" thickBot="1" x14ac:dyDescent="0.25">
      <c r="A9" s="5"/>
      <c r="B9" s="10" t="s">
        <v>6</v>
      </c>
      <c r="C9" s="11" t="s">
        <v>19</v>
      </c>
      <c r="D9" s="11" t="s">
        <v>20</v>
      </c>
      <c r="E9" s="11" t="s">
        <v>21</v>
      </c>
      <c r="F9" s="11" t="s">
        <v>22</v>
      </c>
      <c r="G9" s="11" t="s">
        <v>17</v>
      </c>
      <c r="H9" s="11" t="s">
        <v>18</v>
      </c>
      <c r="I9" s="11" t="s">
        <v>15</v>
      </c>
      <c r="J9" s="11" t="s">
        <v>7</v>
      </c>
      <c r="K9" s="3"/>
      <c r="L9" s="1"/>
    </row>
    <row r="11" spans="1:13" x14ac:dyDescent="0.2">
      <c r="B11" s="18">
        <v>38352</v>
      </c>
      <c r="C11" s="17">
        <v>-20000000</v>
      </c>
      <c r="D11" s="17"/>
      <c r="E11" s="17"/>
      <c r="F11" s="17"/>
      <c r="G11" s="17">
        <v>0</v>
      </c>
      <c r="H11" s="17">
        <v>18000000</v>
      </c>
      <c r="I11" s="19" t="s">
        <v>10</v>
      </c>
      <c r="J11" s="16">
        <f>SUM(C11:G11)</f>
        <v>-20000000</v>
      </c>
    </row>
    <row r="12" spans="1:13" x14ac:dyDescent="0.2">
      <c r="B12" s="18">
        <f>EOMONTH(B11,3)</f>
        <v>38442</v>
      </c>
      <c r="C12" s="17">
        <v>-50000000</v>
      </c>
      <c r="D12" s="17"/>
      <c r="E12" s="17"/>
      <c r="F12" s="17"/>
      <c r="G12" s="17">
        <v>0</v>
      </c>
      <c r="H12" s="17">
        <v>63000000</v>
      </c>
      <c r="I12" s="19" t="s">
        <v>10</v>
      </c>
      <c r="J12" s="16">
        <f t="shared" ref="J12:J32" si="0">SUM(C12:G12)</f>
        <v>-50000000</v>
      </c>
    </row>
    <row r="13" spans="1:13" x14ac:dyDescent="0.2">
      <c r="B13" s="18">
        <f t="shared" ref="B13:B33" si="1">EOMONTH(B12,3)</f>
        <v>38533</v>
      </c>
      <c r="C13" s="17">
        <v>-750000</v>
      </c>
      <c r="D13" s="17"/>
      <c r="E13" s="17"/>
      <c r="F13" s="17"/>
      <c r="G13" s="17">
        <v>0</v>
      </c>
      <c r="H13" s="17">
        <v>63675000</v>
      </c>
      <c r="I13" s="19" t="s">
        <v>10</v>
      </c>
      <c r="J13" s="16">
        <f t="shared" si="0"/>
        <v>-750000</v>
      </c>
    </row>
    <row r="14" spans="1:13" x14ac:dyDescent="0.2">
      <c r="B14" s="18">
        <f t="shared" si="1"/>
        <v>38625</v>
      </c>
      <c r="C14" s="17">
        <v>-20000000</v>
      </c>
      <c r="D14" s="17"/>
      <c r="E14" s="17"/>
      <c r="F14" s="17"/>
      <c r="G14" s="17">
        <v>0</v>
      </c>
      <c r="H14" s="17">
        <v>81675000</v>
      </c>
      <c r="I14" s="19" t="s">
        <v>10</v>
      </c>
      <c r="J14" s="16">
        <f t="shared" si="0"/>
        <v>-20000000</v>
      </c>
    </row>
    <row r="15" spans="1:13" x14ac:dyDescent="0.2">
      <c r="B15" s="18">
        <f t="shared" si="1"/>
        <v>38717</v>
      </c>
      <c r="C15" s="17">
        <v>-25000000</v>
      </c>
      <c r="D15" s="17"/>
      <c r="E15" s="17"/>
      <c r="F15" s="17"/>
      <c r="G15" s="17">
        <v>0</v>
      </c>
      <c r="H15" s="17">
        <v>104175000</v>
      </c>
      <c r="I15" s="19" t="s">
        <v>10</v>
      </c>
      <c r="J15" s="16">
        <f t="shared" si="0"/>
        <v>-25000000</v>
      </c>
    </row>
    <row r="16" spans="1:13" x14ac:dyDescent="0.2">
      <c r="B16" s="18">
        <f t="shared" si="1"/>
        <v>38807</v>
      </c>
      <c r="C16" s="17">
        <v>-25000000</v>
      </c>
      <c r="D16" s="17"/>
      <c r="E16" s="17"/>
      <c r="F16" s="17"/>
      <c r="G16" s="17">
        <v>0</v>
      </c>
      <c r="H16" s="17">
        <v>126675000</v>
      </c>
      <c r="I16" s="19" t="s">
        <v>10</v>
      </c>
      <c r="J16" s="16">
        <f t="shared" si="0"/>
        <v>-25000000</v>
      </c>
    </row>
    <row r="17" spans="2:10" x14ac:dyDescent="0.2">
      <c r="B17" s="18">
        <f t="shared" si="1"/>
        <v>38898</v>
      </c>
      <c r="C17" s="17">
        <v>-750000</v>
      </c>
      <c r="D17" s="17"/>
      <c r="E17" s="17"/>
      <c r="F17" s="17"/>
      <c r="G17" s="17">
        <v>0</v>
      </c>
      <c r="H17" s="17">
        <v>127350000</v>
      </c>
      <c r="I17" s="19" t="s">
        <v>10</v>
      </c>
      <c r="J17" s="16">
        <f t="shared" si="0"/>
        <v>-750000</v>
      </c>
    </row>
    <row r="18" spans="2:10" x14ac:dyDescent="0.2">
      <c r="B18" s="18">
        <f t="shared" si="1"/>
        <v>38990</v>
      </c>
      <c r="C18" s="17">
        <v>-10000000</v>
      </c>
      <c r="D18" s="17"/>
      <c r="E18" s="17"/>
      <c r="F18" s="17"/>
      <c r="G18" s="17">
        <v>0</v>
      </c>
      <c r="H18" s="17">
        <v>136350000</v>
      </c>
      <c r="I18" s="19" t="s">
        <v>10</v>
      </c>
      <c r="J18" s="16">
        <f t="shared" si="0"/>
        <v>-10000000</v>
      </c>
    </row>
    <row r="19" spans="2:10" x14ac:dyDescent="0.2">
      <c r="B19" s="18">
        <f t="shared" si="1"/>
        <v>39082</v>
      </c>
      <c r="C19" s="17">
        <v>-26000000</v>
      </c>
      <c r="D19" s="17"/>
      <c r="E19" s="17"/>
      <c r="F19" s="17"/>
      <c r="G19" s="17">
        <v>0</v>
      </c>
      <c r="H19" s="17">
        <v>159750000</v>
      </c>
      <c r="I19" s="19" t="s">
        <v>10</v>
      </c>
      <c r="J19" s="16">
        <f t="shared" si="0"/>
        <v>-26000000</v>
      </c>
    </row>
    <row r="20" spans="2:10" x14ac:dyDescent="0.2">
      <c r="B20" s="18">
        <f t="shared" si="1"/>
        <v>39172</v>
      </c>
      <c r="C20" s="17">
        <v>-45000000</v>
      </c>
      <c r="D20" s="17"/>
      <c r="E20" s="17"/>
      <c r="F20" s="17"/>
      <c r="G20" s="17">
        <v>0</v>
      </c>
      <c r="H20" s="17">
        <v>200250000</v>
      </c>
      <c r="I20" s="19" t="s">
        <v>10</v>
      </c>
      <c r="J20" s="16">
        <f t="shared" si="0"/>
        <v>-45000000</v>
      </c>
    </row>
    <row r="21" spans="2:10" x14ac:dyDescent="0.2">
      <c r="B21" s="18">
        <f t="shared" si="1"/>
        <v>39263</v>
      </c>
      <c r="C21" s="17">
        <v>-20000000</v>
      </c>
      <c r="D21" s="17"/>
      <c r="E21" s="17"/>
      <c r="F21" s="17"/>
      <c r="G21" s="17">
        <v>0</v>
      </c>
      <c r="H21" s="17">
        <v>218250000</v>
      </c>
      <c r="I21" s="19" t="s">
        <v>10</v>
      </c>
      <c r="J21" s="16">
        <f t="shared" si="0"/>
        <v>-20000000</v>
      </c>
    </row>
    <row r="22" spans="2:10" x14ac:dyDescent="0.2">
      <c r="B22" s="18">
        <f t="shared" si="1"/>
        <v>39355</v>
      </c>
      <c r="C22" s="17">
        <v>-750000</v>
      </c>
      <c r="D22" s="17"/>
      <c r="E22" s="17"/>
      <c r="F22" s="17"/>
      <c r="G22" s="17">
        <v>0</v>
      </c>
      <c r="H22" s="17">
        <v>218925000</v>
      </c>
      <c r="I22" s="19" t="s">
        <v>10</v>
      </c>
      <c r="J22" s="16">
        <f t="shared" si="0"/>
        <v>-750000</v>
      </c>
    </row>
    <row r="23" spans="2:10" x14ac:dyDescent="0.2">
      <c r="B23" s="18">
        <f t="shared" si="1"/>
        <v>39447</v>
      </c>
      <c r="C23" s="17">
        <v>-9000000</v>
      </c>
      <c r="D23" s="17"/>
      <c r="E23" s="17"/>
      <c r="F23" s="17"/>
      <c r="G23" s="17">
        <v>0</v>
      </c>
      <c r="H23" s="17">
        <v>227025000</v>
      </c>
      <c r="I23" s="19" t="s">
        <v>10</v>
      </c>
      <c r="J23" s="16">
        <f t="shared" si="0"/>
        <v>-9000000</v>
      </c>
    </row>
    <row r="24" spans="2:10" x14ac:dyDescent="0.2">
      <c r="B24" s="18">
        <f t="shared" si="1"/>
        <v>39538</v>
      </c>
      <c r="C24" s="17">
        <v>-750000</v>
      </c>
      <c r="D24" s="17"/>
      <c r="E24" s="17"/>
      <c r="F24" s="17"/>
      <c r="G24" s="17">
        <v>0</v>
      </c>
      <c r="H24" s="17">
        <v>227700000</v>
      </c>
      <c r="I24" s="19" t="s">
        <v>10</v>
      </c>
      <c r="J24" s="16">
        <f t="shared" si="0"/>
        <v>-750000</v>
      </c>
    </row>
    <row r="25" spans="2:10" x14ac:dyDescent="0.2">
      <c r="B25" s="18">
        <f t="shared" si="1"/>
        <v>39629</v>
      </c>
      <c r="C25" s="17">
        <v>-750000</v>
      </c>
      <c r="D25" s="17"/>
      <c r="E25" s="17"/>
      <c r="F25" s="17"/>
      <c r="G25" s="17">
        <v>0</v>
      </c>
      <c r="H25" s="17">
        <v>228375000</v>
      </c>
      <c r="I25" s="19" t="s">
        <v>10</v>
      </c>
      <c r="J25" s="16">
        <f t="shared" si="0"/>
        <v>-750000</v>
      </c>
    </row>
    <row r="26" spans="2:10" x14ac:dyDescent="0.2">
      <c r="B26" s="18">
        <f t="shared" si="1"/>
        <v>39721</v>
      </c>
      <c r="C26" s="17">
        <v>-750000</v>
      </c>
      <c r="D26" s="17"/>
      <c r="E26" s="17"/>
      <c r="F26" s="17"/>
      <c r="G26" s="17">
        <v>0</v>
      </c>
      <c r="H26" s="17">
        <v>229050000</v>
      </c>
      <c r="I26" s="19" t="s">
        <v>10</v>
      </c>
      <c r="J26" s="16">
        <f t="shared" si="0"/>
        <v>-750000</v>
      </c>
    </row>
    <row r="27" spans="2:10" x14ac:dyDescent="0.2">
      <c r="B27" s="18">
        <f t="shared" si="1"/>
        <v>39813</v>
      </c>
      <c r="C27" s="17">
        <v>-750000</v>
      </c>
      <c r="D27" s="17"/>
      <c r="E27" s="17"/>
      <c r="F27" s="17"/>
      <c r="G27" s="17">
        <v>0</v>
      </c>
      <c r="H27" s="17">
        <v>229725000</v>
      </c>
      <c r="I27" s="19" t="s">
        <v>10</v>
      </c>
      <c r="J27" s="16">
        <f t="shared" si="0"/>
        <v>-750000</v>
      </c>
    </row>
    <row r="28" spans="2:10" x14ac:dyDescent="0.2">
      <c r="B28" s="18">
        <f t="shared" si="1"/>
        <v>39903</v>
      </c>
      <c r="C28" s="17">
        <v>-750000</v>
      </c>
      <c r="D28" s="17"/>
      <c r="E28" s="17"/>
      <c r="F28" s="17"/>
      <c r="G28" s="17">
        <v>0</v>
      </c>
      <c r="H28" s="17">
        <v>230400000</v>
      </c>
      <c r="I28" s="19" t="s">
        <v>10</v>
      </c>
      <c r="J28" s="16">
        <f t="shared" si="0"/>
        <v>-750000</v>
      </c>
    </row>
    <row r="29" spans="2:10" x14ac:dyDescent="0.2">
      <c r="B29" s="18">
        <f t="shared" si="1"/>
        <v>39994</v>
      </c>
      <c r="C29" s="17">
        <v>-750000</v>
      </c>
      <c r="D29" s="17"/>
      <c r="E29" s="17"/>
      <c r="F29" s="17"/>
      <c r="G29" s="17">
        <v>0</v>
      </c>
      <c r="H29" s="17">
        <v>231075000</v>
      </c>
      <c r="I29" s="19" t="s">
        <v>10</v>
      </c>
      <c r="J29" s="16">
        <f t="shared" si="0"/>
        <v>-750000</v>
      </c>
    </row>
    <row r="30" spans="2:10" x14ac:dyDescent="0.2">
      <c r="B30" s="18">
        <f t="shared" si="1"/>
        <v>40086</v>
      </c>
      <c r="C30" s="17">
        <v>-750000</v>
      </c>
      <c r="D30" s="17"/>
      <c r="E30" s="17"/>
      <c r="F30" s="17"/>
      <c r="G30" s="17">
        <v>0</v>
      </c>
      <c r="H30" s="17">
        <v>330000000</v>
      </c>
      <c r="I30" s="19" t="s">
        <v>10</v>
      </c>
      <c r="J30" s="16">
        <f t="shared" si="0"/>
        <v>-750000</v>
      </c>
    </row>
    <row r="31" spans="2:10" x14ac:dyDescent="0.2">
      <c r="B31" s="18">
        <f t="shared" si="1"/>
        <v>40178</v>
      </c>
      <c r="C31" s="17">
        <v>-750000</v>
      </c>
      <c r="D31" s="17"/>
      <c r="E31" s="17"/>
      <c r="F31" s="17"/>
      <c r="G31" s="17">
        <v>10000000</v>
      </c>
      <c r="H31" s="17">
        <v>375000000</v>
      </c>
      <c r="I31" s="19" t="s">
        <v>10</v>
      </c>
      <c r="J31" s="16">
        <f t="shared" si="0"/>
        <v>9250000</v>
      </c>
    </row>
    <row r="32" spans="2:10" x14ac:dyDescent="0.2">
      <c r="B32" s="18">
        <f t="shared" si="1"/>
        <v>40268</v>
      </c>
      <c r="C32" s="17">
        <v>-750000</v>
      </c>
      <c r="D32" s="17"/>
      <c r="E32" s="17"/>
      <c r="F32" s="17"/>
      <c r="G32" s="17">
        <v>40000000</v>
      </c>
      <c r="H32" s="17">
        <v>400000000</v>
      </c>
      <c r="I32" s="19" t="s">
        <v>10</v>
      </c>
      <c r="J32" s="16">
        <f t="shared" si="0"/>
        <v>39250000</v>
      </c>
    </row>
    <row r="33" spans="2:10" x14ac:dyDescent="0.2">
      <c r="B33" s="18">
        <f t="shared" si="1"/>
        <v>40359</v>
      </c>
      <c r="C33" s="17">
        <v>-750000</v>
      </c>
      <c r="D33" s="17"/>
      <c r="E33" s="17"/>
      <c r="F33" s="17"/>
      <c r="G33" s="17">
        <v>10000000</v>
      </c>
      <c r="H33" s="17">
        <v>440000000</v>
      </c>
      <c r="I33" s="17">
        <v>-10000000</v>
      </c>
      <c r="J33" s="16">
        <f t="shared" ref="J33" si="2">SUM(C33:I33)</f>
        <v>439250000</v>
      </c>
    </row>
    <row r="34" spans="2:10" x14ac:dyDescent="0.2">
      <c r="B34" s="14"/>
    </row>
    <row r="35" spans="2:10" x14ac:dyDescent="0.2">
      <c r="B35" s="30" t="s">
        <v>9</v>
      </c>
      <c r="C35" s="31">
        <f>SUM(C11:C34)</f>
        <v>-259750000</v>
      </c>
      <c r="D35" s="31"/>
      <c r="E35" s="31"/>
      <c r="F35" s="31"/>
      <c r="G35" s="31">
        <f>SUM(G11:G34)</f>
        <v>60000000</v>
      </c>
      <c r="H35" s="31">
        <f>+H33</f>
        <v>440000000</v>
      </c>
      <c r="I35" s="31">
        <f>SUM(I11:I34)</f>
        <v>-10000000</v>
      </c>
      <c r="J35" s="31">
        <f>SUM(J11:J34)</f>
        <v>230250000</v>
      </c>
    </row>
    <row r="36" spans="2:10" x14ac:dyDescent="0.2">
      <c r="B36" s="14"/>
      <c r="J36" s="20"/>
    </row>
    <row r="38" spans="2:10" x14ac:dyDescent="0.2">
      <c r="B38" s="6" t="s">
        <v>16</v>
      </c>
    </row>
    <row r="39" spans="2:10" x14ac:dyDescent="0.2">
      <c r="B39" s="6" t="s">
        <v>14</v>
      </c>
    </row>
    <row r="40" spans="2:10" x14ac:dyDescent="0.2">
      <c r="B40" s="14"/>
    </row>
    <row r="41" spans="2:10" x14ac:dyDescent="0.2">
      <c r="B41" s="14"/>
    </row>
    <row r="42" spans="2:10" x14ac:dyDescent="0.2">
      <c r="B42" s="14"/>
    </row>
    <row r="43" spans="2:10" x14ac:dyDescent="0.2">
      <c r="B43" s="14"/>
    </row>
    <row r="44" spans="2:10" x14ac:dyDescent="0.2">
      <c r="B44" s="14"/>
    </row>
    <row r="45" spans="2:10" x14ac:dyDescent="0.2">
      <c r="B45" s="14"/>
    </row>
    <row r="46" spans="2:10" x14ac:dyDescent="0.2">
      <c r="B46" s="14"/>
    </row>
    <row r="47" spans="2:10" x14ac:dyDescent="0.2">
      <c r="B47" s="14"/>
    </row>
    <row r="48" spans="2:10" x14ac:dyDescent="0.2">
      <c r="B48" s="14"/>
    </row>
    <row r="49" spans="2:2" x14ac:dyDescent="0.2">
      <c r="B49" s="14"/>
    </row>
    <row r="50" spans="2:2" x14ac:dyDescent="0.2">
      <c r="B50" s="14"/>
    </row>
    <row r="51" spans="2:2" x14ac:dyDescent="0.2">
      <c r="B51" s="14"/>
    </row>
    <row r="52" spans="2:2" x14ac:dyDescent="0.2">
      <c r="B52" s="14"/>
    </row>
    <row r="53" spans="2:2" x14ac:dyDescent="0.2">
      <c r="B53" s="14"/>
    </row>
    <row r="54" spans="2:2" x14ac:dyDescent="0.2">
      <c r="B54" s="14"/>
    </row>
    <row r="55" spans="2:2" x14ac:dyDescent="0.2">
      <c r="B55" s="14"/>
    </row>
    <row r="56" spans="2:2" x14ac:dyDescent="0.2">
      <c r="B56" s="14"/>
    </row>
    <row r="57" spans="2:2" x14ac:dyDescent="0.2">
      <c r="B57" s="14"/>
    </row>
    <row r="58" spans="2:2" x14ac:dyDescent="0.2">
      <c r="B58" s="14"/>
    </row>
    <row r="59" spans="2:2" x14ac:dyDescent="0.2">
      <c r="B59" s="14"/>
    </row>
    <row r="60" spans="2:2" x14ac:dyDescent="0.2">
      <c r="B60" s="14"/>
    </row>
    <row r="61" spans="2:2" x14ac:dyDescent="0.2">
      <c r="B61" s="14"/>
    </row>
    <row r="62" spans="2:2" x14ac:dyDescent="0.2">
      <c r="B62" s="14"/>
    </row>
    <row r="63" spans="2:2" x14ac:dyDescent="0.2">
      <c r="B63" s="14"/>
    </row>
    <row r="64" spans="2:2" x14ac:dyDescent="0.2">
      <c r="B64" s="14"/>
    </row>
    <row r="65" spans="2:2" x14ac:dyDescent="0.2">
      <c r="B65" s="14"/>
    </row>
    <row r="66" spans="2:2" x14ac:dyDescent="0.2">
      <c r="B66" s="14"/>
    </row>
    <row r="67" spans="2:2" x14ac:dyDescent="0.2">
      <c r="B67" s="14"/>
    </row>
    <row r="68" spans="2:2" x14ac:dyDescent="0.2">
      <c r="B68" s="14"/>
    </row>
    <row r="69" spans="2:2" x14ac:dyDescent="0.2">
      <c r="B69" s="14"/>
    </row>
    <row r="70" spans="2:2" x14ac:dyDescent="0.2">
      <c r="B70" s="14"/>
    </row>
    <row r="71" spans="2:2" x14ac:dyDescent="0.2">
      <c r="B71" s="14"/>
    </row>
    <row r="72" spans="2:2" x14ac:dyDescent="0.2">
      <c r="B72" s="14"/>
    </row>
    <row r="73" spans="2:2" x14ac:dyDescent="0.2">
      <c r="B73" s="14"/>
    </row>
    <row r="74" spans="2:2" x14ac:dyDescent="0.2">
      <c r="B74" s="14"/>
    </row>
    <row r="75" spans="2:2" x14ac:dyDescent="0.2">
      <c r="B75" s="14"/>
    </row>
    <row r="76" spans="2:2" x14ac:dyDescent="0.2">
      <c r="B76" s="14"/>
    </row>
    <row r="77" spans="2:2" x14ac:dyDescent="0.2">
      <c r="B77" s="14"/>
    </row>
    <row r="78" spans="2:2" x14ac:dyDescent="0.2">
      <c r="B78" s="14"/>
    </row>
    <row r="79" spans="2:2" x14ac:dyDescent="0.2">
      <c r="B79" s="14"/>
    </row>
    <row r="80" spans="2:2" x14ac:dyDescent="0.2">
      <c r="B80" s="14"/>
    </row>
    <row r="81" spans="2:2" x14ac:dyDescent="0.2">
      <c r="B81" s="14"/>
    </row>
    <row r="82" spans="2:2" x14ac:dyDescent="0.2">
      <c r="B82" s="14"/>
    </row>
    <row r="83" spans="2:2" x14ac:dyDescent="0.2">
      <c r="B83" s="14"/>
    </row>
    <row r="84" spans="2:2" x14ac:dyDescent="0.2">
      <c r="B84" s="14"/>
    </row>
    <row r="85" spans="2:2" x14ac:dyDescent="0.2">
      <c r="B85" s="14"/>
    </row>
    <row r="86" spans="2:2" x14ac:dyDescent="0.2">
      <c r="B86" s="14"/>
    </row>
    <row r="87" spans="2:2" x14ac:dyDescent="0.2">
      <c r="B87" s="14"/>
    </row>
    <row r="88" spans="2:2" x14ac:dyDescent="0.2">
      <c r="B88" s="14"/>
    </row>
    <row r="89" spans="2:2" x14ac:dyDescent="0.2">
      <c r="B89" s="14"/>
    </row>
    <row r="90" spans="2:2" x14ac:dyDescent="0.2">
      <c r="B90" s="14"/>
    </row>
    <row r="91" spans="2:2" x14ac:dyDescent="0.2">
      <c r="B91" s="14"/>
    </row>
    <row r="92" spans="2:2" x14ac:dyDescent="0.2">
      <c r="B92" s="14"/>
    </row>
    <row r="93" spans="2:2" x14ac:dyDescent="0.2">
      <c r="B93" s="14"/>
    </row>
    <row r="94" spans="2:2" x14ac:dyDescent="0.2">
      <c r="B94" s="14"/>
    </row>
    <row r="95" spans="2:2" x14ac:dyDescent="0.2">
      <c r="B95" s="14"/>
    </row>
    <row r="96" spans="2:2" x14ac:dyDescent="0.2">
      <c r="B96" s="14"/>
    </row>
    <row r="97" spans="2:2" x14ac:dyDescent="0.2">
      <c r="B97" s="14"/>
    </row>
    <row r="98" spans="2:2" x14ac:dyDescent="0.2">
      <c r="B98" s="14"/>
    </row>
    <row r="99" spans="2:2" x14ac:dyDescent="0.2">
      <c r="B99" s="14"/>
    </row>
    <row r="100" spans="2:2" x14ac:dyDescent="0.2">
      <c r="B100" s="14"/>
    </row>
    <row r="101" spans="2:2" x14ac:dyDescent="0.2">
      <c r="B101" s="14"/>
    </row>
    <row r="102" spans="2:2" x14ac:dyDescent="0.2">
      <c r="B102" s="14"/>
    </row>
    <row r="103" spans="2:2" x14ac:dyDescent="0.2">
      <c r="B103" s="14"/>
    </row>
    <row r="104" spans="2:2" x14ac:dyDescent="0.2">
      <c r="B104" s="14"/>
    </row>
    <row r="105" spans="2:2" x14ac:dyDescent="0.2">
      <c r="B105" s="14"/>
    </row>
    <row r="106" spans="2:2" x14ac:dyDescent="0.2">
      <c r="B106" s="14"/>
    </row>
    <row r="107" spans="2:2" x14ac:dyDescent="0.2">
      <c r="B107" s="14"/>
    </row>
    <row r="108" spans="2:2" x14ac:dyDescent="0.2">
      <c r="B108" s="14"/>
    </row>
    <row r="109" spans="2:2" x14ac:dyDescent="0.2">
      <c r="B109" s="14"/>
    </row>
    <row r="110" spans="2:2" x14ac:dyDescent="0.2">
      <c r="B110" s="14"/>
    </row>
    <row r="111" spans="2:2" x14ac:dyDescent="0.2">
      <c r="B111" s="14"/>
    </row>
    <row r="112" spans="2:2" x14ac:dyDescent="0.2">
      <c r="B112" s="14"/>
    </row>
    <row r="113" spans="2:2" x14ac:dyDescent="0.2">
      <c r="B113" s="14"/>
    </row>
    <row r="114" spans="2:2" x14ac:dyDescent="0.2">
      <c r="B114" s="14"/>
    </row>
    <row r="115" spans="2:2" x14ac:dyDescent="0.2">
      <c r="B115" s="14"/>
    </row>
    <row r="116" spans="2:2" x14ac:dyDescent="0.2">
      <c r="B116" s="14"/>
    </row>
    <row r="117" spans="2:2" x14ac:dyDescent="0.2">
      <c r="B117" s="14"/>
    </row>
    <row r="118" spans="2:2" x14ac:dyDescent="0.2">
      <c r="B118" s="14"/>
    </row>
    <row r="119" spans="2:2" x14ac:dyDescent="0.2">
      <c r="B119" s="14"/>
    </row>
    <row r="120" spans="2:2" x14ac:dyDescent="0.2">
      <c r="B120" s="14"/>
    </row>
    <row r="121" spans="2:2" x14ac:dyDescent="0.2">
      <c r="B121" s="14"/>
    </row>
    <row r="122" spans="2:2" x14ac:dyDescent="0.2">
      <c r="B122" s="14"/>
    </row>
    <row r="123" spans="2:2" x14ac:dyDescent="0.2">
      <c r="B123" s="14"/>
    </row>
  </sheetData>
  <pageMargins left="0.75" right="0.75" top="1" bottom="1" header="0.5" footer="0.5"/>
  <pageSetup scale="35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Example Fund Cash Flow</vt:lpstr>
      <vt:lpstr>'Example Fund Cash Flow'!Print_Area</vt:lpstr>
    </vt:vector>
  </TitlesOfParts>
  <Company>NEPC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Woolston</dc:creator>
  <cp:lastModifiedBy>Fischer, Kiley</cp:lastModifiedBy>
  <cp:lastPrinted>2010-10-14T20:24:33Z</cp:lastPrinted>
  <dcterms:created xsi:type="dcterms:W3CDTF">2008-12-19T20:28:50Z</dcterms:created>
  <dcterms:modified xsi:type="dcterms:W3CDTF">2019-10-11T20:17:34Z</dcterms:modified>
</cp:coreProperties>
</file>