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Kirti\Dropbox (Agenor Technology)\ICE09 - Sales &amp; Marketing (1)\12 - Core Assets\17 - Premium Content\01 - Runbook Templates\"/>
    </mc:Choice>
  </mc:AlternateContent>
  <bookViews>
    <workbookView xWindow="210" yWindow="390" windowWidth="25440" windowHeight="10350" tabRatio="652"/>
  </bookViews>
  <sheets>
    <sheet name="Guidelines" sheetId="1" r:id="rId1"/>
    <sheet name="Change Info" sheetId="2" r:id="rId2"/>
    <sheet name="Contacts" sheetId="3" r:id="rId3"/>
    <sheet name="Roster" sheetId="11" r:id="rId4"/>
    <sheet name="Imp Runbook" sheetId="5" r:id="rId5"/>
    <sheet name="Backout Runbook" sheetId="13" r:id="rId6"/>
    <sheet name="Issue Log" sheetId="4" r:id="rId7"/>
    <sheet name="Doc Control" sheetId="8" r:id="rId8"/>
  </sheets>
  <definedNames>
    <definedName name="_xlnm._FilterDatabase" localSheetId="5" hidden="1">'Backout Runbook'!$A$10:$O$57</definedName>
    <definedName name="_xlnm._FilterDatabase" localSheetId="4" hidden="1">'Imp Runbook'!$A$11:$O$58</definedName>
    <definedName name="CHANGES">'Change Info'!$A$17:$A$24</definedName>
    <definedName name="INITIALS">Contacts!$E$47:$E$61</definedName>
    <definedName name="NAMES">Contacts!$D$47:$D$61</definedName>
    <definedName name="ROLES">Contacts!$C$47:$C$61</definedName>
    <definedName name="START">Roster!$B$6</definedName>
    <definedName name="TEAMS">Contacts!$B$47:$B$61</definedName>
  </definedNames>
  <calcPr calcId="152511"/>
</workbook>
</file>

<file path=xl/calcChain.xml><?xml version="1.0" encoding="utf-8"?>
<calcChain xmlns="http://schemas.openxmlformats.org/spreadsheetml/2006/main">
  <c r="K11" i="13" l="1"/>
  <c r="L11" i="13"/>
  <c r="N11" i="13"/>
  <c r="M11" i="13" s="1"/>
  <c r="B12" i="13"/>
  <c r="I12" i="13"/>
  <c r="K12" i="13"/>
  <c r="I13" i="13" s="1"/>
  <c r="K13" i="13" s="1"/>
  <c r="I14" i="13" s="1"/>
  <c r="K14" i="13" s="1"/>
  <c r="I15" i="13" s="1"/>
  <c r="K15" i="13" s="1"/>
  <c r="I16" i="13" s="1"/>
  <c r="K16" i="13" s="1"/>
  <c r="I17" i="13" s="1"/>
  <c r="K17" i="13" s="1"/>
  <c r="I18" i="13" s="1"/>
  <c r="K18" i="13" s="1"/>
  <c r="I19" i="13" s="1"/>
  <c r="K19" i="13" s="1"/>
  <c r="I20" i="13" s="1"/>
  <c r="K20" i="13" s="1"/>
  <c r="I21" i="13" s="1"/>
  <c r="K21" i="13" s="1"/>
  <c r="I23" i="13" s="1"/>
  <c r="K23" i="13" s="1"/>
  <c r="I24" i="13" s="1"/>
  <c r="K24" i="13" s="1"/>
  <c r="I25" i="13" s="1"/>
  <c r="K25" i="13" s="1"/>
  <c r="I26" i="13" s="1"/>
  <c r="K26" i="13" s="1"/>
  <c r="I27" i="13" s="1"/>
  <c r="K27" i="13" s="1"/>
  <c r="I28" i="13" s="1"/>
  <c r="K28" i="13" s="1"/>
  <c r="I29" i="13" s="1"/>
  <c r="K29" i="13" s="1"/>
  <c r="I30" i="13" s="1"/>
  <c r="K30" i="13" s="1"/>
  <c r="I31" i="13" s="1"/>
  <c r="K31" i="13" s="1"/>
  <c r="I32" i="13" s="1"/>
  <c r="K32" i="13" s="1"/>
  <c r="I33" i="13" s="1"/>
  <c r="K33" i="13" s="1"/>
  <c r="I35" i="13" s="1"/>
  <c r="K35" i="13" s="1"/>
  <c r="I36" i="13" s="1"/>
  <c r="K36" i="13" s="1"/>
  <c r="I37" i="13" s="1"/>
  <c r="K37" i="13" s="1"/>
  <c r="I38" i="13" s="1"/>
  <c r="K38" i="13" s="1"/>
  <c r="I39" i="13" s="1"/>
  <c r="K39" i="13" s="1"/>
  <c r="I40" i="13" s="1"/>
  <c r="K40" i="13" s="1"/>
  <c r="I41" i="13" s="1"/>
  <c r="K41" i="13" s="1"/>
  <c r="I42" i="13" s="1"/>
  <c r="K42" i="13" s="1"/>
  <c r="I43" i="13" s="1"/>
  <c r="K43" i="13" s="1"/>
  <c r="I44" i="13" s="1"/>
  <c r="K44" i="13" s="1"/>
  <c r="I45" i="13" s="1"/>
  <c r="K45" i="13" s="1"/>
  <c r="I47" i="13" s="1"/>
  <c r="K47" i="13" s="1"/>
  <c r="I48" i="13" s="1"/>
  <c r="K48" i="13" s="1"/>
  <c r="I49" i="13" s="1"/>
  <c r="K49" i="13" s="1"/>
  <c r="I50" i="13" s="1"/>
  <c r="K50" i="13" s="1"/>
  <c r="I51" i="13" s="1"/>
  <c r="K51" i="13" s="1"/>
  <c r="I52" i="13" s="1"/>
  <c r="K52" i="13" s="1"/>
  <c r="I53" i="13" s="1"/>
  <c r="K53" i="13" s="1"/>
  <c r="I54" i="13" s="1"/>
  <c r="K54" i="13" s="1"/>
  <c r="I55" i="13" s="1"/>
  <c r="K55" i="13" s="1"/>
  <c r="I56" i="13" s="1"/>
  <c r="K56" i="13" s="1"/>
  <c r="I57" i="13" s="1"/>
  <c r="K57" i="13" s="1"/>
  <c r="M12" i="13"/>
  <c r="B13" i="13"/>
  <c r="M13" i="13"/>
  <c r="B14" i="13"/>
  <c r="M14" i="13"/>
  <c r="B15" i="13"/>
  <c r="M15" i="13"/>
  <c r="B16" i="13"/>
  <c r="M16" i="13"/>
  <c r="B17" i="13"/>
  <c r="M17" i="13"/>
  <c r="B18" i="13"/>
  <c r="M18" i="13"/>
  <c r="B19" i="13"/>
  <c r="M19" i="13"/>
  <c r="B20" i="13"/>
  <c r="M20" i="13"/>
  <c r="M21" i="13"/>
  <c r="B23" i="13"/>
  <c r="M23" i="13"/>
  <c r="B24" i="13"/>
  <c r="M24" i="13"/>
  <c r="B25" i="13"/>
  <c r="M25" i="13"/>
  <c r="B26" i="13"/>
  <c r="M26" i="13"/>
  <c r="B27" i="13"/>
  <c r="M27" i="13"/>
  <c r="B28" i="13"/>
  <c r="M28" i="13"/>
  <c r="B29" i="13"/>
  <c r="M29" i="13"/>
  <c r="B30" i="13"/>
  <c r="M30" i="13"/>
  <c r="B31" i="13"/>
  <c r="M31" i="13"/>
  <c r="B32" i="13"/>
  <c r="M32" i="13"/>
  <c r="M33" i="13"/>
  <c r="B35" i="13"/>
  <c r="M35" i="13"/>
  <c r="B36" i="13"/>
  <c r="M36" i="13"/>
  <c r="B37" i="13"/>
  <c r="M37" i="13"/>
  <c r="B38" i="13"/>
  <c r="M38" i="13"/>
  <c r="B39" i="13"/>
  <c r="M39" i="13"/>
  <c r="B40" i="13"/>
  <c r="M40" i="13"/>
  <c r="B41" i="13"/>
  <c r="M41" i="13"/>
  <c r="B42" i="13"/>
  <c r="M42" i="13"/>
  <c r="B43" i="13"/>
  <c r="M43" i="13"/>
  <c r="B44" i="13"/>
  <c r="M44" i="13"/>
  <c r="M45" i="13"/>
  <c r="B47" i="13"/>
  <c r="M47" i="13"/>
  <c r="B48" i="13"/>
  <c r="M48" i="13"/>
  <c r="B49" i="13"/>
  <c r="M49" i="13"/>
  <c r="B50" i="13"/>
  <c r="M50" i="13"/>
  <c r="B51" i="13"/>
  <c r="M51" i="13"/>
  <c r="B52" i="13"/>
  <c r="M52" i="13"/>
  <c r="B53" i="13"/>
  <c r="M53" i="13"/>
  <c r="B54" i="13"/>
  <c r="M54" i="13"/>
  <c r="B55" i="13"/>
  <c r="M55" i="13"/>
  <c r="B56" i="13"/>
  <c r="M56" i="13"/>
  <c r="M57" i="13"/>
  <c r="M58" i="5"/>
  <c r="M57" i="5"/>
  <c r="M56" i="5"/>
  <c r="M55" i="5"/>
  <c r="M54" i="5"/>
  <c r="M53" i="5"/>
  <c r="M52" i="5"/>
  <c r="M51" i="5"/>
  <c r="M50" i="5"/>
  <c r="M49" i="5"/>
  <c r="M48" i="5"/>
  <c r="M46" i="5"/>
  <c r="M45" i="5"/>
  <c r="M44" i="5"/>
  <c r="M43" i="5"/>
  <c r="M42" i="5"/>
  <c r="M41" i="5"/>
  <c r="M40" i="5"/>
  <c r="M39" i="5"/>
  <c r="M38" i="5"/>
  <c r="M37" i="5"/>
  <c r="M36" i="5"/>
  <c r="M34" i="5"/>
  <c r="M33" i="5"/>
  <c r="M32" i="5"/>
  <c r="M31" i="5"/>
  <c r="M30" i="5"/>
  <c r="M29" i="5"/>
  <c r="M28" i="5"/>
  <c r="M27" i="5"/>
  <c r="M26" i="5"/>
  <c r="M25" i="5"/>
  <c r="M24" i="5"/>
  <c r="M22" i="5"/>
  <c r="M21" i="5"/>
  <c r="M20" i="5"/>
  <c r="M19" i="5"/>
  <c r="M18" i="5"/>
  <c r="M17" i="5"/>
  <c r="M16" i="5"/>
  <c r="M15" i="5"/>
  <c r="M14" i="5"/>
  <c r="M13" i="5"/>
  <c r="L12" i="5"/>
  <c r="K12" i="5"/>
  <c r="N12" i="5" s="1"/>
  <c r="M12" i="5" s="1"/>
  <c r="O8" i="11"/>
  <c r="N8" i="11"/>
  <c r="M8" i="11"/>
  <c r="L8" i="11"/>
  <c r="K8" i="11"/>
  <c r="J8" i="11"/>
  <c r="I8" i="11"/>
  <c r="H8" i="11"/>
  <c r="G8" i="11"/>
  <c r="F8" i="11"/>
  <c r="D8" i="11"/>
  <c r="E8" i="11"/>
  <c r="C23" i="11"/>
  <c r="B23" i="11"/>
  <c r="A23" i="11"/>
  <c r="C22" i="11"/>
  <c r="B22" i="11"/>
  <c r="A22" i="11"/>
  <c r="C21" i="11"/>
  <c r="B21" i="11"/>
  <c r="A21" i="11"/>
  <c r="C20" i="11"/>
  <c r="B20" i="11"/>
  <c r="A20" i="11"/>
  <c r="C19" i="11"/>
  <c r="B19" i="11"/>
  <c r="A19" i="11"/>
  <c r="C18" i="11"/>
  <c r="B18" i="11"/>
  <c r="A18" i="11"/>
  <c r="C17" i="11"/>
  <c r="B17" i="11"/>
  <c r="A17" i="11"/>
  <c r="C16" i="11"/>
  <c r="B16" i="11"/>
  <c r="A16" i="11"/>
  <c r="C15" i="11"/>
  <c r="B15" i="11"/>
  <c r="A15" i="11"/>
  <c r="C14" i="11"/>
  <c r="B14" i="11"/>
  <c r="A14" i="11"/>
  <c r="C13" i="11"/>
  <c r="B13" i="11"/>
  <c r="A13" i="11"/>
  <c r="C12" i="11"/>
  <c r="B12" i="11"/>
  <c r="A12" i="11"/>
  <c r="C11" i="11"/>
  <c r="B11" i="11"/>
  <c r="A11" i="11"/>
  <c r="C10" i="11"/>
  <c r="B10" i="11"/>
  <c r="A10" i="11"/>
  <c r="A9" i="11"/>
  <c r="C9" i="11"/>
  <c r="B57" i="5"/>
  <c r="B56" i="5"/>
  <c r="B55" i="5"/>
  <c r="B54" i="5"/>
  <c r="B53" i="5"/>
  <c r="B52" i="5"/>
  <c r="B51" i="5"/>
  <c r="B50" i="5"/>
  <c r="B49" i="5"/>
  <c r="B48" i="5"/>
  <c r="B45" i="5"/>
  <c r="B44" i="5"/>
  <c r="B43" i="5"/>
  <c r="B42" i="5"/>
  <c r="B41" i="5"/>
  <c r="B40" i="5"/>
  <c r="B39" i="5"/>
  <c r="B38" i="5"/>
  <c r="B37" i="5"/>
  <c r="B36" i="5"/>
  <c r="B24" i="5"/>
  <c r="B33" i="5"/>
  <c r="B32" i="5"/>
  <c r="B31" i="5"/>
  <c r="B30" i="5"/>
  <c r="B29" i="5"/>
  <c r="B28" i="5"/>
  <c r="B27" i="5"/>
  <c r="B26" i="5"/>
  <c r="B25" i="5"/>
  <c r="B21" i="5"/>
  <c r="B20" i="5"/>
  <c r="B19" i="5"/>
  <c r="B18" i="5"/>
  <c r="B17" i="5"/>
  <c r="B16" i="5"/>
  <c r="B15" i="5"/>
  <c r="B14" i="5"/>
  <c r="B13" i="5"/>
  <c r="I13" i="5" l="1"/>
  <c r="K13" i="5" s="1"/>
  <c r="I14" i="5" s="1"/>
  <c r="K14" i="5" s="1"/>
  <c r="I15" i="5" s="1"/>
  <c r="K15" i="5" s="1"/>
  <c r="I16" i="5" s="1"/>
  <c r="K16" i="5" s="1"/>
  <c r="I17" i="5" s="1"/>
  <c r="K17" i="5" s="1"/>
  <c r="I18" i="5" s="1"/>
  <c r="K18" i="5" s="1"/>
  <c r="I19" i="5" s="1"/>
  <c r="K19" i="5" s="1"/>
  <c r="I20" i="5" s="1"/>
  <c r="K20" i="5" s="1"/>
  <c r="I21" i="5" s="1"/>
  <c r="K21" i="5" s="1"/>
  <c r="I22" i="5" s="1"/>
  <c r="K22" i="5" s="1"/>
  <c r="I24" i="5" s="1"/>
  <c r="K24" i="5" s="1"/>
  <c r="I25" i="5" s="1"/>
  <c r="K25" i="5" s="1"/>
  <c r="I26" i="5" s="1"/>
  <c r="K26" i="5" s="1"/>
  <c r="I27" i="5" s="1"/>
  <c r="K27" i="5" s="1"/>
  <c r="I28" i="5" s="1"/>
  <c r="K28" i="5" s="1"/>
  <c r="I29" i="5" s="1"/>
  <c r="K29" i="5" s="1"/>
  <c r="I30" i="5" s="1"/>
  <c r="K30" i="5" s="1"/>
  <c r="I31" i="5" s="1"/>
  <c r="K31" i="5" s="1"/>
  <c r="I32" i="5" s="1"/>
  <c r="K32" i="5" s="1"/>
  <c r="I33" i="5" s="1"/>
  <c r="K33" i="5" s="1"/>
  <c r="I34" i="5" s="1"/>
  <c r="K34" i="5" s="1"/>
  <c r="I36" i="5" s="1"/>
  <c r="K36" i="5" s="1"/>
  <c r="I37" i="5" s="1"/>
  <c r="K37" i="5" s="1"/>
  <c r="I38" i="5" s="1"/>
  <c r="K38" i="5" s="1"/>
  <c r="I39" i="5" s="1"/>
  <c r="K39" i="5" s="1"/>
  <c r="I40" i="5" s="1"/>
  <c r="K40" i="5" s="1"/>
  <c r="I41" i="5" s="1"/>
  <c r="K41" i="5" s="1"/>
  <c r="I42" i="5" s="1"/>
  <c r="K42" i="5" s="1"/>
  <c r="I43" i="5" s="1"/>
  <c r="K43" i="5" s="1"/>
  <c r="I44" i="5" s="1"/>
  <c r="K44" i="5" s="1"/>
  <c r="I45" i="5" s="1"/>
  <c r="K45" i="5" s="1"/>
  <c r="I46" i="5" s="1"/>
  <c r="K46" i="5" s="1"/>
  <c r="I48" i="5" s="1"/>
  <c r="K48" i="5" s="1"/>
  <c r="I49" i="5" s="1"/>
  <c r="K49" i="5" s="1"/>
  <c r="I50" i="5" s="1"/>
  <c r="K50" i="5" s="1"/>
  <c r="I51" i="5" s="1"/>
  <c r="K51" i="5" s="1"/>
  <c r="I52" i="5" s="1"/>
  <c r="K52" i="5" s="1"/>
  <c r="I53" i="5" s="1"/>
  <c r="K53" i="5" s="1"/>
  <c r="I54" i="5" s="1"/>
  <c r="K54" i="5" s="1"/>
  <c r="I55" i="5" s="1"/>
  <c r="K55" i="5" s="1"/>
  <c r="I56" i="5" s="1"/>
  <c r="K56" i="5" s="1"/>
  <c r="I57" i="5" s="1"/>
  <c r="K57" i="5" s="1"/>
  <c r="I58" i="5" s="1"/>
  <c r="K58" i="5" s="1"/>
</calcChain>
</file>

<file path=xl/comments1.xml><?xml version="1.0" encoding="utf-8"?>
<comments xmlns="http://schemas.openxmlformats.org/spreadsheetml/2006/main">
  <authors>
    <author>Andy Smith</author>
  </authors>
  <commentList>
    <comment ref="E46" authorId="0" shapeId="0">
      <text>
        <r>
          <rPr>
            <b/>
            <sz val="9"/>
            <color indexed="81"/>
            <rFont val="Tahoma"/>
            <family val="2"/>
          </rPr>
          <t>Andy Smith:</t>
        </r>
        <r>
          <rPr>
            <sz val="9"/>
            <color indexed="81"/>
            <rFont val="Tahoma"/>
            <family val="2"/>
          </rPr>
          <t xml:space="preserve">
Must be unique</t>
        </r>
      </text>
    </comment>
  </commentList>
</comments>
</file>

<file path=xl/comments2.xml><?xml version="1.0" encoding="utf-8"?>
<comments xmlns="http://schemas.openxmlformats.org/spreadsheetml/2006/main">
  <authors>
    <author>Andy Smith</author>
  </authors>
  <commentList>
    <comment ref="J11" authorId="0" shapeId="0">
      <text>
        <r>
          <rPr>
            <b/>
            <sz val="9"/>
            <color indexed="81"/>
            <rFont val="Tahoma"/>
            <family val="2"/>
          </rPr>
          <t>Andy Smith:</t>
        </r>
        <r>
          <rPr>
            <sz val="9"/>
            <color indexed="81"/>
            <rFont val="Tahoma"/>
            <family val="2"/>
          </rPr>
          <t xml:space="preserve">
HH:MM</t>
        </r>
      </text>
    </comment>
    <comment ref="K11" authorId="0" shapeId="0">
      <text>
        <r>
          <rPr>
            <b/>
            <sz val="9"/>
            <color indexed="81"/>
            <rFont val="Tahoma"/>
            <family val="2"/>
          </rPr>
          <t>Andy Smith:</t>
        </r>
        <r>
          <rPr>
            <sz val="9"/>
            <color indexed="81"/>
            <rFont val="Tahoma"/>
            <family val="2"/>
          </rPr>
          <t xml:space="preserve">
DD/MM/YYYY</t>
        </r>
      </text>
    </comment>
    <comment ref="L11" authorId="0" shapeId="0">
      <text>
        <r>
          <rPr>
            <b/>
            <sz val="9"/>
            <color indexed="81"/>
            <rFont val="Tahoma"/>
            <family val="2"/>
          </rPr>
          <t>Andy Smith:</t>
        </r>
        <r>
          <rPr>
            <sz val="9"/>
            <color indexed="81"/>
            <rFont val="Tahoma"/>
            <family val="2"/>
          </rPr>
          <t xml:space="preserve">
DD/MM/YYYY</t>
        </r>
      </text>
    </comment>
    <comment ref="M11" authorId="0" shapeId="0">
      <text>
        <r>
          <rPr>
            <b/>
            <sz val="9"/>
            <color indexed="81"/>
            <rFont val="Tahoma"/>
            <family val="2"/>
          </rPr>
          <t>Andy Smith:</t>
        </r>
        <r>
          <rPr>
            <sz val="9"/>
            <color indexed="81"/>
            <rFont val="Tahoma"/>
            <family val="2"/>
          </rPr>
          <t xml:space="preserve">
HH:MM</t>
        </r>
      </text>
    </comment>
    <comment ref="N11" authorId="0" shapeId="0">
      <text>
        <r>
          <rPr>
            <b/>
            <sz val="9"/>
            <color indexed="81"/>
            <rFont val="Tahoma"/>
            <family val="2"/>
          </rPr>
          <t>Andy Smith:</t>
        </r>
        <r>
          <rPr>
            <sz val="9"/>
            <color indexed="81"/>
            <rFont val="Tahoma"/>
            <family val="2"/>
          </rPr>
          <t xml:space="preserve">
DD/MM/YYYY</t>
        </r>
      </text>
    </comment>
    <comment ref="I23" authorId="0" shapeId="0">
      <text>
        <r>
          <rPr>
            <b/>
            <sz val="9"/>
            <color indexed="81"/>
            <rFont val="Tahoma"/>
            <family val="2"/>
          </rPr>
          <t>Andy Smith:</t>
        </r>
        <r>
          <rPr>
            <sz val="9"/>
            <color indexed="81"/>
            <rFont val="Tahoma"/>
            <family val="2"/>
          </rPr>
          <t xml:space="preserve">
DD/MM/YYYY</t>
        </r>
      </text>
    </comment>
    <comment ref="J23" authorId="0" shapeId="0">
      <text>
        <r>
          <rPr>
            <b/>
            <sz val="9"/>
            <color indexed="81"/>
            <rFont val="Tahoma"/>
            <family val="2"/>
          </rPr>
          <t>Andy Smith:</t>
        </r>
        <r>
          <rPr>
            <sz val="9"/>
            <color indexed="81"/>
            <rFont val="Tahoma"/>
            <family val="2"/>
          </rPr>
          <t xml:space="preserve">
HH:MM</t>
        </r>
      </text>
    </comment>
    <comment ref="K23" authorId="0" shapeId="0">
      <text>
        <r>
          <rPr>
            <b/>
            <sz val="9"/>
            <color indexed="81"/>
            <rFont val="Tahoma"/>
            <family val="2"/>
          </rPr>
          <t>Andy Smith:</t>
        </r>
        <r>
          <rPr>
            <sz val="9"/>
            <color indexed="81"/>
            <rFont val="Tahoma"/>
            <family val="2"/>
          </rPr>
          <t xml:space="preserve">
DD/MM/YYYY</t>
        </r>
      </text>
    </comment>
    <comment ref="L23" authorId="0" shapeId="0">
      <text>
        <r>
          <rPr>
            <b/>
            <sz val="9"/>
            <color indexed="81"/>
            <rFont val="Tahoma"/>
            <family val="2"/>
          </rPr>
          <t>Andy Smith:</t>
        </r>
        <r>
          <rPr>
            <sz val="9"/>
            <color indexed="81"/>
            <rFont val="Tahoma"/>
            <family val="2"/>
          </rPr>
          <t xml:space="preserve">
DD/MM/YYYY</t>
        </r>
      </text>
    </comment>
    <comment ref="M23" authorId="0" shapeId="0">
      <text>
        <r>
          <rPr>
            <b/>
            <sz val="9"/>
            <color indexed="81"/>
            <rFont val="Tahoma"/>
            <family val="2"/>
          </rPr>
          <t>Andy Smith:</t>
        </r>
        <r>
          <rPr>
            <sz val="9"/>
            <color indexed="81"/>
            <rFont val="Tahoma"/>
            <family val="2"/>
          </rPr>
          <t xml:space="preserve">
HH:MM</t>
        </r>
      </text>
    </comment>
    <comment ref="N23" authorId="0" shapeId="0">
      <text>
        <r>
          <rPr>
            <b/>
            <sz val="9"/>
            <color indexed="81"/>
            <rFont val="Tahoma"/>
            <family val="2"/>
          </rPr>
          <t>Andy Smith:</t>
        </r>
        <r>
          <rPr>
            <sz val="9"/>
            <color indexed="81"/>
            <rFont val="Tahoma"/>
            <family val="2"/>
          </rPr>
          <t xml:space="preserve">
DD/MM/YYYY</t>
        </r>
      </text>
    </comment>
    <comment ref="I35" authorId="0" shapeId="0">
      <text>
        <r>
          <rPr>
            <b/>
            <sz val="9"/>
            <color indexed="81"/>
            <rFont val="Tahoma"/>
            <family val="2"/>
          </rPr>
          <t>Andy Smith:</t>
        </r>
        <r>
          <rPr>
            <sz val="9"/>
            <color indexed="81"/>
            <rFont val="Tahoma"/>
            <family val="2"/>
          </rPr>
          <t xml:space="preserve">
DD/MM/YYYY</t>
        </r>
      </text>
    </comment>
    <comment ref="J35" authorId="0" shapeId="0">
      <text>
        <r>
          <rPr>
            <b/>
            <sz val="9"/>
            <color indexed="81"/>
            <rFont val="Tahoma"/>
            <family val="2"/>
          </rPr>
          <t>Andy Smith:</t>
        </r>
        <r>
          <rPr>
            <sz val="9"/>
            <color indexed="81"/>
            <rFont val="Tahoma"/>
            <family val="2"/>
          </rPr>
          <t xml:space="preserve">
HH:MM</t>
        </r>
      </text>
    </comment>
    <comment ref="K35" authorId="0" shapeId="0">
      <text>
        <r>
          <rPr>
            <b/>
            <sz val="9"/>
            <color indexed="81"/>
            <rFont val="Tahoma"/>
            <family val="2"/>
          </rPr>
          <t>Andy Smith:</t>
        </r>
        <r>
          <rPr>
            <sz val="9"/>
            <color indexed="81"/>
            <rFont val="Tahoma"/>
            <family val="2"/>
          </rPr>
          <t xml:space="preserve">
DD/MM/YYYY</t>
        </r>
      </text>
    </comment>
    <comment ref="L35" authorId="0" shapeId="0">
      <text>
        <r>
          <rPr>
            <b/>
            <sz val="9"/>
            <color indexed="81"/>
            <rFont val="Tahoma"/>
            <family val="2"/>
          </rPr>
          <t>Andy Smith:</t>
        </r>
        <r>
          <rPr>
            <sz val="9"/>
            <color indexed="81"/>
            <rFont val="Tahoma"/>
            <family val="2"/>
          </rPr>
          <t xml:space="preserve">
DD/MM/YYYY</t>
        </r>
      </text>
    </comment>
    <comment ref="M35" authorId="0" shapeId="0">
      <text>
        <r>
          <rPr>
            <b/>
            <sz val="9"/>
            <color indexed="81"/>
            <rFont val="Tahoma"/>
            <family val="2"/>
          </rPr>
          <t>Andy Smith:</t>
        </r>
        <r>
          <rPr>
            <sz val="9"/>
            <color indexed="81"/>
            <rFont val="Tahoma"/>
            <family val="2"/>
          </rPr>
          <t xml:space="preserve">
HH:MM</t>
        </r>
      </text>
    </comment>
    <comment ref="N35" authorId="0" shapeId="0">
      <text>
        <r>
          <rPr>
            <b/>
            <sz val="9"/>
            <color indexed="81"/>
            <rFont val="Tahoma"/>
            <family val="2"/>
          </rPr>
          <t>Andy Smith:</t>
        </r>
        <r>
          <rPr>
            <sz val="9"/>
            <color indexed="81"/>
            <rFont val="Tahoma"/>
            <family val="2"/>
          </rPr>
          <t xml:space="preserve">
DD/MM/YYYY</t>
        </r>
      </text>
    </comment>
    <comment ref="I47" authorId="0" shapeId="0">
      <text>
        <r>
          <rPr>
            <b/>
            <sz val="9"/>
            <color indexed="81"/>
            <rFont val="Tahoma"/>
            <family val="2"/>
          </rPr>
          <t>Andy Smith:</t>
        </r>
        <r>
          <rPr>
            <sz val="9"/>
            <color indexed="81"/>
            <rFont val="Tahoma"/>
            <family val="2"/>
          </rPr>
          <t xml:space="preserve">
DD/MM/YYYY</t>
        </r>
      </text>
    </comment>
    <comment ref="J47" authorId="0" shapeId="0">
      <text>
        <r>
          <rPr>
            <b/>
            <sz val="9"/>
            <color indexed="81"/>
            <rFont val="Tahoma"/>
            <family val="2"/>
          </rPr>
          <t>Andy Smith:</t>
        </r>
        <r>
          <rPr>
            <sz val="9"/>
            <color indexed="81"/>
            <rFont val="Tahoma"/>
            <family val="2"/>
          </rPr>
          <t xml:space="preserve">
HH:MM</t>
        </r>
      </text>
    </comment>
    <comment ref="K47" authorId="0" shapeId="0">
      <text>
        <r>
          <rPr>
            <b/>
            <sz val="9"/>
            <color indexed="81"/>
            <rFont val="Tahoma"/>
            <family val="2"/>
          </rPr>
          <t>Andy Smith:</t>
        </r>
        <r>
          <rPr>
            <sz val="9"/>
            <color indexed="81"/>
            <rFont val="Tahoma"/>
            <family val="2"/>
          </rPr>
          <t xml:space="preserve">
DD/MM/YYYY</t>
        </r>
      </text>
    </comment>
    <comment ref="L47" authorId="0" shapeId="0">
      <text>
        <r>
          <rPr>
            <b/>
            <sz val="9"/>
            <color indexed="81"/>
            <rFont val="Tahoma"/>
            <family val="2"/>
          </rPr>
          <t>Andy Smith:</t>
        </r>
        <r>
          <rPr>
            <sz val="9"/>
            <color indexed="81"/>
            <rFont val="Tahoma"/>
            <family val="2"/>
          </rPr>
          <t xml:space="preserve">
DD/MM/YYYY</t>
        </r>
      </text>
    </comment>
    <comment ref="M47" authorId="0" shapeId="0">
      <text>
        <r>
          <rPr>
            <b/>
            <sz val="9"/>
            <color indexed="81"/>
            <rFont val="Tahoma"/>
            <family val="2"/>
          </rPr>
          <t>Andy Smith:</t>
        </r>
        <r>
          <rPr>
            <sz val="9"/>
            <color indexed="81"/>
            <rFont val="Tahoma"/>
            <family val="2"/>
          </rPr>
          <t xml:space="preserve">
HH:MM</t>
        </r>
      </text>
    </comment>
    <comment ref="N47" authorId="0" shapeId="0">
      <text>
        <r>
          <rPr>
            <b/>
            <sz val="9"/>
            <color indexed="81"/>
            <rFont val="Tahoma"/>
            <family val="2"/>
          </rPr>
          <t>Andy Smith:</t>
        </r>
        <r>
          <rPr>
            <sz val="9"/>
            <color indexed="81"/>
            <rFont val="Tahoma"/>
            <family val="2"/>
          </rPr>
          <t xml:space="preserve">
DD/MM/YYYY</t>
        </r>
      </text>
    </comment>
  </commentList>
</comments>
</file>

<file path=xl/comments3.xml><?xml version="1.0" encoding="utf-8"?>
<comments xmlns="http://schemas.openxmlformats.org/spreadsheetml/2006/main">
  <authors>
    <author>Andy Smith</author>
  </authors>
  <commentList>
    <comment ref="J10" authorId="0" shapeId="0">
      <text>
        <r>
          <rPr>
            <b/>
            <sz val="9"/>
            <color indexed="81"/>
            <rFont val="Tahoma"/>
            <family val="2"/>
          </rPr>
          <t>Andy Smith:</t>
        </r>
        <r>
          <rPr>
            <sz val="9"/>
            <color indexed="81"/>
            <rFont val="Tahoma"/>
            <family val="2"/>
          </rPr>
          <t xml:space="preserve">
HH:MM</t>
        </r>
      </text>
    </comment>
    <comment ref="K10" authorId="0" shapeId="0">
      <text>
        <r>
          <rPr>
            <b/>
            <sz val="9"/>
            <color indexed="81"/>
            <rFont val="Tahoma"/>
            <family val="2"/>
          </rPr>
          <t>Andy Smith:</t>
        </r>
        <r>
          <rPr>
            <sz val="9"/>
            <color indexed="81"/>
            <rFont val="Tahoma"/>
            <family val="2"/>
          </rPr>
          <t xml:space="preserve">
DD/MM/YYYY</t>
        </r>
      </text>
    </comment>
    <comment ref="L10" authorId="0" shapeId="0">
      <text>
        <r>
          <rPr>
            <b/>
            <sz val="9"/>
            <color indexed="81"/>
            <rFont val="Tahoma"/>
            <family val="2"/>
          </rPr>
          <t>Andy Smith:</t>
        </r>
        <r>
          <rPr>
            <sz val="9"/>
            <color indexed="81"/>
            <rFont val="Tahoma"/>
            <family val="2"/>
          </rPr>
          <t xml:space="preserve">
DD/MM/YYYY</t>
        </r>
      </text>
    </comment>
    <comment ref="M10" authorId="0" shapeId="0">
      <text>
        <r>
          <rPr>
            <b/>
            <sz val="9"/>
            <color indexed="81"/>
            <rFont val="Tahoma"/>
            <family val="2"/>
          </rPr>
          <t>Andy Smith:</t>
        </r>
        <r>
          <rPr>
            <sz val="9"/>
            <color indexed="81"/>
            <rFont val="Tahoma"/>
            <family val="2"/>
          </rPr>
          <t xml:space="preserve">
HH:MM</t>
        </r>
      </text>
    </comment>
    <comment ref="N10" authorId="0" shapeId="0">
      <text>
        <r>
          <rPr>
            <b/>
            <sz val="9"/>
            <color indexed="81"/>
            <rFont val="Tahoma"/>
            <family val="2"/>
          </rPr>
          <t>Andy Smith:</t>
        </r>
        <r>
          <rPr>
            <sz val="9"/>
            <color indexed="81"/>
            <rFont val="Tahoma"/>
            <family val="2"/>
          </rPr>
          <t xml:space="preserve">
DD/MM/YYYY</t>
        </r>
      </text>
    </comment>
    <comment ref="I22" authorId="0" shapeId="0">
      <text>
        <r>
          <rPr>
            <b/>
            <sz val="9"/>
            <color indexed="81"/>
            <rFont val="Tahoma"/>
            <family val="2"/>
          </rPr>
          <t>Andy Smith:</t>
        </r>
        <r>
          <rPr>
            <sz val="9"/>
            <color indexed="81"/>
            <rFont val="Tahoma"/>
            <family val="2"/>
          </rPr>
          <t xml:space="preserve">
DD/MM/YYYY</t>
        </r>
      </text>
    </comment>
    <comment ref="J22" authorId="0" shapeId="0">
      <text>
        <r>
          <rPr>
            <b/>
            <sz val="9"/>
            <color indexed="81"/>
            <rFont val="Tahoma"/>
            <family val="2"/>
          </rPr>
          <t>Andy Smith:</t>
        </r>
        <r>
          <rPr>
            <sz val="9"/>
            <color indexed="81"/>
            <rFont val="Tahoma"/>
            <family val="2"/>
          </rPr>
          <t xml:space="preserve">
HH:MM</t>
        </r>
      </text>
    </comment>
    <comment ref="K22" authorId="0" shapeId="0">
      <text>
        <r>
          <rPr>
            <b/>
            <sz val="9"/>
            <color indexed="81"/>
            <rFont val="Tahoma"/>
            <family val="2"/>
          </rPr>
          <t>Andy Smith:</t>
        </r>
        <r>
          <rPr>
            <sz val="9"/>
            <color indexed="81"/>
            <rFont val="Tahoma"/>
            <family val="2"/>
          </rPr>
          <t xml:space="preserve">
DD/MM/YYYY</t>
        </r>
      </text>
    </comment>
    <comment ref="L22" authorId="0" shapeId="0">
      <text>
        <r>
          <rPr>
            <b/>
            <sz val="9"/>
            <color indexed="81"/>
            <rFont val="Tahoma"/>
            <family val="2"/>
          </rPr>
          <t>Andy Smith:</t>
        </r>
        <r>
          <rPr>
            <sz val="9"/>
            <color indexed="81"/>
            <rFont val="Tahoma"/>
            <family val="2"/>
          </rPr>
          <t xml:space="preserve">
DD/MM/YYYY</t>
        </r>
      </text>
    </comment>
    <comment ref="M22" authorId="0" shapeId="0">
      <text>
        <r>
          <rPr>
            <b/>
            <sz val="9"/>
            <color indexed="81"/>
            <rFont val="Tahoma"/>
            <family val="2"/>
          </rPr>
          <t>Andy Smith:</t>
        </r>
        <r>
          <rPr>
            <sz val="9"/>
            <color indexed="81"/>
            <rFont val="Tahoma"/>
            <family val="2"/>
          </rPr>
          <t xml:space="preserve">
HH:MM</t>
        </r>
      </text>
    </comment>
    <comment ref="N22" authorId="0" shapeId="0">
      <text>
        <r>
          <rPr>
            <b/>
            <sz val="9"/>
            <color indexed="81"/>
            <rFont val="Tahoma"/>
            <family val="2"/>
          </rPr>
          <t>Andy Smith:</t>
        </r>
        <r>
          <rPr>
            <sz val="9"/>
            <color indexed="81"/>
            <rFont val="Tahoma"/>
            <family val="2"/>
          </rPr>
          <t xml:space="preserve">
DD/MM/YYYY</t>
        </r>
      </text>
    </comment>
    <comment ref="I34" authorId="0" shapeId="0">
      <text>
        <r>
          <rPr>
            <b/>
            <sz val="9"/>
            <color indexed="81"/>
            <rFont val="Tahoma"/>
            <family val="2"/>
          </rPr>
          <t>Andy Smith:</t>
        </r>
        <r>
          <rPr>
            <sz val="9"/>
            <color indexed="81"/>
            <rFont val="Tahoma"/>
            <family val="2"/>
          </rPr>
          <t xml:space="preserve">
DD/MM/YYYY</t>
        </r>
      </text>
    </comment>
    <comment ref="J34" authorId="0" shapeId="0">
      <text>
        <r>
          <rPr>
            <b/>
            <sz val="9"/>
            <color indexed="81"/>
            <rFont val="Tahoma"/>
            <family val="2"/>
          </rPr>
          <t>Andy Smith:</t>
        </r>
        <r>
          <rPr>
            <sz val="9"/>
            <color indexed="81"/>
            <rFont val="Tahoma"/>
            <family val="2"/>
          </rPr>
          <t xml:space="preserve">
HH:MM</t>
        </r>
      </text>
    </comment>
    <comment ref="K34" authorId="0" shapeId="0">
      <text>
        <r>
          <rPr>
            <b/>
            <sz val="9"/>
            <color indexed="81"/>
            <rFont val="Tahoma"/>
            <family val="2"/>
          </rPr>
          <t>Andy Smith:</t>
        </r>
        <r>
          <rPr>
            <sz val="9"/>
            <color indexed="81"/>
            <rFont val="Tahoma"/>
            <family val="2"/>
          </rPr>
          <t xml:space="preserve">
DD/MM/YYYY</t>
        </r>
      </text>
    </comment>
    <comment ref="L34" authorId="0" shapeId="0">
      <text>
        <r>
          <rPr>
            <b/>
            <sz val="9"/>
            <color indexed="81"/>
            <rFont val="Tahoma"/>
            <family val="2"/>
          </rPr>
          <t>Andy Smith:</t>
        </r>
        <r>
          <rPr>
            <sz val="9"/>
            <color indexed="81"/>
            <rFont val="Tahoma"/>
            <family val="2"/>
          </rPr>
          <t xml:space="preserve">
DD/MM/YYYY</t>
        </r>
      </text>
    </comment>
    <comment ref="M34" authorId="0" shapeId="0">
      <text>
        <r>
          <rPr>
            <b/>
            <sz val="9"/>
            <color indexed="81"/>
            <rFont val="Tahoma"/>
            <family val="2"/>
          </rPr>
          <t>Andy Smith:</t>
        </r>
        <r>
          <rPr>
            <sz val="9"/>
            <color indexed="81"/>
            <rFont val="Tahoma"/>
            <family val="2"/>
          </rPr>
          <t xml:space="preserve">
HH:MM</t>
        </r>
      </text>
    </comment>
    <comment ref="N34" authorId="0" shapeId="0">
      <text>
        <r>
          <rPr>
            <b/>
            <sz val="9"/>
            <color indexed="81"/>
            <rFont val="Tahoma"/>
            <family val="2"/>
          </rPr>
          <t>Andy Smith:</t>
        </r>
        <r>
          <rPr>
            <sz val="9"/>
            <color indexed="81"/>
            <rFont val="Tahoma"/>
            <family val="2"/>
          </rPr>
          <t xml:space="preserve">
DD/MM/YYYY</t>
        </r>
      </text>
    </comment>
    <comment ref="I46" authorId="0" shapeId="0">
      <text>
        <r>
          <rPr>
            <b/>
            <sz val="9"/>
            <color indexed="81"/>
            <rFont val="Tahoma"/>
            <family val="2"/>
          </rPr>
          <t>Andy Smith:</t>
        </r>
        <r>
          <rPr>
            <sz val="9"/>
            <color indexed="81"/>
            <rFont val="Tahoma"/>
            <family val="2"/>
          </rPr>
          <t xml:space="preserve">
DD/MM/YYYY</t>
        </r>
      </text>
    </comment>
    <comment ref="J46" authorId="0" shapeId="0">
      <text>
        <r>
          <rPr>
            <b/>
            <sz val="9"/>
            <color indexed="81"/>
            <rFont val="Tahoma"/>
            <family val="2"/>
          </rPr>
          <t>Andy Smith:</t>
        </r>
        <r>
          <rPr>
            <sz val="9"/>
            <color indexed="81"/>
            <rFont val="Tahoma"/>
            <family val="2"/>
          </rPr>
          <t xml:space="preserve">
HH:MM</t>
        </r>
      </text>
    </comment>
    <comment ref="K46" authorId="0" shapeId="0">
      <text>
        <r>
          <rPr>
            <b/>
            <sz val="9"/>
            <color indexed="81"/>
            <rFont val="Tahoma"/>
            <family val="2"/>
          </rPr>
          <t>Andy Smith:</t>
        </r>
        <r>
          <rPr>
            <sz val="9"/>
            <color indexed="81"/>
            <rFont val="Tahoma"/>
            <family val="2"/>
          </rPr>
          <t xml:space="preserve">
DD/MM/YYYY</t>
        </r>
      </text>
    </comment>
    <comment ref="L46" authorId="0" shapeId="0">
      <text>
        <r>
          <rPr>
            <b/>
            <sz val="9"/>
            <color indexed="81"/>
            <rFont val="Tahoma"/>
            <family val="2"/>
          </rPr>
          <t>Andy Smith:</t>
        </r>
        <r>
          <rPr>
            <sz val="9"/>
            <color indexed="81"/>
            <rFont val="Tahoma"/>
            <family val="2"/>
          </rPr>
          <t xml:space="preserve">
DD/MM/YYYY</t>
        </r>
      </text>
    </comment>
    <comment ref="M46" authorId="0" shapeId="0">
      <text>
        <r>
          <rPr>
            <b/>
            <sz val="9"/>
            <color indexed="81"/>
            <rFont val="Tahoma"/>
            <family val="2"/>
          </rPr>
          <t>Andy Smith:</t>
        </r>
        <r>
          <rPr>
            <sz val="9"/>
            <color indexed="81"/>
            <rFont val="Tahoma"/>
            <family val="2"/>
          </rPr>
          <t xml:space="preserve">
HH:MM</t>
        </r>
      </text>
    </comment>
    <comment ref="N46" authorId="0" shapeId="0">
      <text>
        <r>
          <rPr>
            <b/>
            <sz val="9"/>
            <color indexed="81"/>
            <rFont val="Tahoma"/>
            <family val="2"/>
          </rPr>
          <t>Andy Smith:</t>
        </r>
        <r>
          <rPr>
            <sz val="9"/>
            <color indexed="81"/>
            <rFont val="Tahoma"/>
            <family val="2"/>
          </rPr>
          <t xml:space="preserve">
DD/MM/YYYY</t>
        </r>
      </text>
    </comment>
  </commentList>
</comments>
</file>

<file path=xl/comments4.xml><?xml version="1.0" encoding="utf-8"?>
<comments xmlns="http://schemas.openxmlformats.org/spreadsheetml/2006/main">
  <authors>
    <author>Andy X Smith</author>
  </authors>
  <commentList>
    <comment ref="C7" authorId="0" shapeId="0">
      <text>
        <r>
          <rPr>
            <b/>
            <sz val="8"/>
            <color indexed="81"/>
            <rFont val="Tahoma"/>
            <family val="2"/>
          </rPr>
          <t>Andy X Smith:</t>
        </r>
        <r>
          <rPr>
            <sz val="8"/>
            <color indexed="81"/>
            <rFont val="Tahoma"/>
            <family val="2"/>
          </rPr>
          <t xml:space="preserve">
Insert hyperlink here</t>
        </r>
      </text>
    </comment>
    <comment ref="C8" authorId="0" shapeId="0">
      <text>
        <r>
          <rPr>
            <b/>
            <sz val="8"/>
            <color indexed="81"/>
            <rFont val="Tahoma"/>
            <family val="2"/>
          </rPr>
          <t>Andy X Smith:</t>
        </r>
        <r>
          <rPr>
            <sz val="8"/>
            <color indexed="81"/>
            <rFont val="Tahoma"/>
            <family val="2"/>
          </rPr>
          <t xml:space="preserve">
Insert hyperlink here</t>
        </r>
      </text>
    </comment>
    <comment ref="C9" authorId="0" shapeId="0">
      <text>
        <r>
          <rPr>
            <b/>
            <sz val="8"/>
            <color indexed="81"/>
            <rFont val="Tahoma"/>
            <family val="2"/>
          </rPr>
          <t>Andy X Smith:</t>
        </r>
        <r>
          <rPr>
            <sz val="8"/>
            <color indexed="81"/>
            <rFont val="Tahoma"/>
            <family val="2"/>
          </rPr>
          <t xml:space="preserve">
Insert hyperlink here</t>
        </r>
      </text>
    </comment>
  </commentList>
</comments>
</file>

<file path=xl/sharedStrings.xml><?xml version="1.0" encoding="utf-8"?>
<sst xmlns="http://schemas.openxmlformats.org/spreadsheetml/2006/main" count="410" uniqueCount="142">
  <si>
    <t>Version Control</t>
  </si>
  <si>
    <t>Version</t>
  </si>
  <si>
    <t>Date</t>
  </si>
  <si>
    <t>Author</t>
  </si>
  <si>
    <t>Raised by</t>
  </si>
  <si>
    <t>Start Date</t>
  </si>
  <si>
    <t>Start Time</t>
  </si>
  <si>
    <t>End Date</t>
  </si>
  <si>
    <t>End Time</t>
  </si>
  <si>
    <t>Change Record</t>
  </si>
  <si>
    <t>Name</t>
  </si>
  <si>
    <t>Mobile</t>
  </si>
  <si>
    <t>Location</t>
  </si>
  <si>
    <t>Team</t>
  </si>
  <si>
    <t>Role</t>
  </si>
  <si>
    <t>Business</t>
  </si>
  <si>
    <t>Email</t>
  </si>
  <si>
    <t>Organisation</t>
  </si>
  <si>
    <t>Date Raised</t>
  </si>
  <si>
    <t>Time Raised</t>
  </si>
  <si>
    <t>Raised By</t>
  </si>
  <si>
    <t>Status</t>
  </si>
  <si>
    <t>Date Closed</t>
  </si>
  <si>
    <t>Time Closed</t>
  </si>
  <si>
    <t>Closed By</t>
  </si>
  <si>
    <t>Actions Taken</t>
  </si>
  <si>
    <t>Action By</t>
  </si>
  <si>
    <t>Actioned By</t>
  </si>
  <si>
    <t>Description</t>
  </si>
  <si>
    <t>Contact Numbers(s)</t>
  </si>
  <si>
    <t>Circulation</t>
  </si>
  <si>
    <t>Person</t>
  </si>
  <si>
    <t>Purpose</t>
  </si>
  <si>
    <t>Approval Tracking</t>
  </si>
  <si>
    <t>Change Management Records</t>
  </si>
  <si>
    <t>Task ID</t>
  </si>
  <si>
    <t>Dependency</t>
  </si>
  <si>
    <t>Duration</t>
  </si>
  <si>
    <t>Task Description</t>
  </si>
  <si>
    <t>Task Notes</t>
  </si>
  <si>
    <t>Task Owner</t>
  </si>
  <si>
    <t>Initials</t>
  </si>
  <si>
    <t>Checkpoint 1</t>
  </si>
  <si>
    <t>Resources</t>
  </si>
  <si>
    <t>Task Information</t>
  </si>
  <si>
    <t>Planned Schedule</t>
  </si>
  <si>
    <t>Actual Schedule</t>
  </si>
  <si>
    <t>Additional Info</t>
  </si>
  <si>
    <t>ID</t>
  </si>
  <si>
    <t>Initial</t>
  </si>
  <si>
    <t>Implementation Team Members</t>
  </si>
  <si>
    <t>Business Service Mgmt</t>
  </si>
  <si>
    <t>Implementation Manager</t>
  </si>
  <si>
    <t>AJS</t>
  </si>
  <si>
    <t>Checkpoint 2</t>
  </si>
  <si>
    <t>Checkpoint 3</t>
  </si>
  <si>
    <t>Checkpoint 4</t>
  </si>
  <si>
    <t>Home (?)</t>
  </si>
  <si>
    <t>Incident Management</t>
  </si>
  <si>
    <t>Tab</t>
  </si>
  <si>
    <t>Contacts</t>
  </si>
  <si>
    <t>This worksheet contains all the task details associated with the Backout of the change.</t>
  </si>
  <si>
    <t>Joe Bloggs</t>
  </si>
  <si>
    <t>JB</t>
  </si>
  <si>
    <t>Midrange Services</t>
  </si>
  <si>
    <t>Unix Tech Spec</t>
  </si>
  <si>
    <t>Roster</t>
  </si>
  <si>
    <t>Change Management</t>
  </si>
  <si>
    <t>24*7 Operations Centre</t>
  </si>
  <si>
    <t>Landline</t>
  </si>
  <si>
    <t>Group Mailbox</t>
  </si>
  <si>
    <t>Implementation Start Date &amp; Time</t>
  </si>
  <si>
    <t>Guidelines</t>
  </si>
  <si>
    <t>The roster assumes a maximum of 15 participants in the implementation team -extend as required in the Contacts worksheet and add rows here too</t>
  </si>
  <si>
    <t>Guidelines For Completion</t>
  </si>
  <si>
    <t>Change Info</t>
  </si>
  <si>
    <t>Change Category</t>
  </si>
  <si>
    <t>Programme Name</t>
  </si>
  <si>
    <t>Project Name</t>
  </si>
  <si>
    <t>Programme Manager</t>
  </si>
  <si>
    <t>Brief Description of Change</t>
  </si>
  <si>
    <t>Application Project Manager</t>
  </si>
  <si>
    <t>Infrastructure Project Manager</t>
  </si>
  <si>
    <t>Business or Infrastructure Service Affected</t>
  </si>
  <si>
    <t>Start Date &amp; Time</t>
  </si>
  <si>
    <t>End Date &amp; Time</t>
  </si>
  <si>
    <t>The implementation start date and time should be entered in the yellow cell - this will populate the times at the top of the roster</t>
  </si>
  <si>
    <t>The only other field to edit is the duration field for each task - assuming a sequential dependency default</t>
  </si>
  <si>
    <t>If dependencies are not sequential, the time arithmetic must be manually edited</t>
  </si>
  <si>
    <t xml:space="preserve">Please note that Pre and Post Implementation activities must be scheduled manually </t>
  </si>
  <si>
    <t>For the Actual Schedule time fields, please enter the actual start date/time and actual end date/time. The duration becomes a calculated field</t>
  </si>
  <si>
    <t>The roster assumes a maximum of 12 hours for the implementation - extend as necessary but check that the formulas in row 3 are updated</t>
  </si>
  <si>
    <t>Conference Call No.</t>
  </si>
  <si>
    <t>This worksheet provides version control, distribution list information and Implementation Plan approval information</t>
  </si>
  <si>
    <t>The roster allows a visual representation of who is working when - in 1 hour blocks</t>
  </si>
  <si>
    <t>Document Set</t>
  </si>
  <si>
    <t>This worksheet lets the Imp Manager build up a visual representation of who is working and when - covering the Implementation Team members only</t>
  </si>
  <si>
    <t>Template Version</t>
  </si>
  <si>
    <t>v1d0</t>
  </si>
  <si>
    <t>Date of Issue</t>
  </si>
  <si>
    <t>Issued By</t>
  </si>
  <si>
    <t>Release Definition Document</t>
  </si>
  <si>
    <t>Agenor Technology Limited</t>
  </si>
  <si>
    <t>ITIL Change Record</t>
  </si>
  <si>
    <t>Runbook - This document</t>
  </si>
  <si>
    <t>Technical Implementation Plan</t>
  </si>
  <si>
    <t>John Doe</t>
  </si>
  <si>
    <t>JD</t>
  </si>
  <si>
    <t>Implementation Control Group (ICG) Members</t>
  </si>
  <si>
    <t>Home (Optional)</t>
  </si>
  <si>
    <t>Issue Log</t>
  </si>
  <si>
    <t>Runbook Task ID</t>
  </si>
  <si>
    <t>Issue Number</t>
  </si>
  <si>
    <t>Issue Owner</t>
  </si>
  <si>
    <t>Issue Severity</t>
  </si>
  <si>
    <t>Issue Description</t>
  </si>
  <si>
    <t>Issue Status</t>
  </si>
  <si>
    <t>The contact information for all members of the Implementation team and members of the Command &amp; Control group should be entered here. Information about the implementation team members (role, team, initials etc) is used in the Roster, Imp Runbook and Backout Runbook tabs.</t>
  </si>
  <si>
    <t>Imp Runbook</t>
  </si>
  <si>
    <t>Backout Runbook</t>
  </si>
  <si>
    <t>Implementation Runbook</t>
  </si>
  <si>
    <t>The implementation start date and time should be entered in the yellow cell - this will represent the reference point for scheduling the remainder of the Runbook</t>
  </si>
  <si>
    <t>Doc Control</t>
  </si>
  <si>
    <t xml:space="preserve">All issues associated with the implementation or backout must be recorded in this worksheet. 
An Issue is defined in this context as any material deviation from the documented tasks. 
This includes the addition or deletion of a task, any changes to the planned duration and any changes to the defined dependencies. 
Any technical failure of a task and any remedial activity represents an issue. 
A significant deviation from the planned duration also represents an issue. 
If the forecast end time of the implementation reaches 1 hour more than the forecast end time, this must also will be reflected as an issue. </t>
  </si>
  <si>
    <t>This worksheet. The purpose of this worksheet is to provide general guidance on the content of each worksheet in this template. 
The Implementation Manager is the owner of this document and is responsible for ensuring that all worksheets are completed in full.</t>
  </si>
  <si>
    <t>This worksheet provides basic information about the change i.e. which project, which service etc. In addition, all ITSM/ITIL change records associated with the implementation should be recorded in this tab. 
The records entered here are available for selection in the Imp Runbook tab and the Backout Runbook tabs.</t>
  </si>
  <si>
    <t>This worksheet contains all the task details associated with the Implementation of the change. 
Tip: To see only the Checkpoint information, filter on column A.</t>
  </si>
  <si>
    <t>IT Service Delivery / IT Operations Group</t>
  </si>
  <si>
    <t>Executive Steering Group (ESG) Members</t>
  </si>
  <si>
    <t>Implementation Management Services (IMS) Members</t>
  </si>
  <si>
    <t>The Task Owner, Role and team drop downs are driven from the Contacts worksheet, reading from the Implementation team only</t>
  </si>
  <si>
    <t>©</t>
  </si>
  <si>
    <t>10</t>
  </si>
  <si>
    <t>11</t>
  </si>
  <si>
    <t>12</t>
  </si>
  <si>
    <t>13</t>
  </si>
  <si>
    <t>14</t>
  </si>
  <si>
    <t>15</t>
  </si>
  <si>
    <t>16</t>
  </si>
  <si>
    <t>17</t>
  </si>
  <si>
    <t>18</t>
  </si>
  <si>
    <r>
      <t xml:space="preserve">The role, name and initials data is populated directly from the Contacts sheet, reading from the Implementation team </t>
    </r>
    <r>
      <rPr>
        <b/>
        <i/>
        <sz val="10"/>
        <color indexed="56"/>
        <rFont val="Museo Sans 300"/>
        <family val="3"/>
      </rPr>
      <t>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</si>
</sst>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5" x14ac:knownFonts="1">
    <font>
      <sz val="11"/>
      <color theme="1"/>
      <name val="Calibri"/>
      <family val="2"/>
      <scheme val="minor"/>
    </font>
    <font>
      <sz val="9"/>
      <color indexed="81"/>
      <name val="Tahoma"/>
      <family val="2"/>
    </font>
    <font>
      <b/>
      <sz val="9"/>
      <color indexed="81"/>
      <name val="Tahoma"/>
      <family val="2"/>
    </font>
    <font>
      <sz val="8"/>
      <name val="Calibri"/>
      <family val="2"/>
    </font>
    <font>
      <sz val="8"/>
      <color indexed="81"/>
      <name val="Tahoma"/>
      <family val="2"/>
    </font>
    <font>
      <b/>
      <sz val="8"/>
      <color indexed="81"/>
      <name val="Tahoma"/>
      <family val="2"/>
    </font>
    <font>
      <sz val="11"/>
      <name val="Museo Sans 300"/>
      <family val="3"/>
    </font>
    <font>
      <u/>
      <sz val="8.8000000000000007"/>
      <color theme="10"/>
      <name val="Calibri"/>
      <family val="2"/>
    </font>
    <font>
      <sz val="11"/>
      <color theme="1"/>
      <name val="Museo Sans 300"/>
      <family val="3"/>
    </font>
    <font>
      <sz val="11"/>
      <color rgb="FFFFFFFF"/>
      <name val="Museo Sans 300"/>
      <family val="3"/>
    </font>
    <font>
      <sz val="11"/>
      <color rgb="FFFFFFFF"/>
      <name val="Calibri"/>
      <family val="2"/>
      <scheme val="minor"/>
    </font>
    <font>
      <sz val="11"/>
      <name val="Calibri"/>
      <family val="2"/>
      <scheme val="minor"/>
    </font>
    <font>
      <sz val="11"/>
      <color theme="3"/>
      <name val="Calibri"/>
      <family val="2"/>
      <scheme val="minor"/>
    </font>
    <font>
      <sz val="12"/>
      <color rgb="FFFFFFFF"/>
      <name val="Museo Sans 300"/>
      <family val="3"/>
    </font>
    <font>
      <sz val="11"/>
      <color theme="2"/>
      <name val="Museo Sans 300"/>
      <family val="3"/>
    </font>
    <font>
      <sz val="10"/>
      <color theme="2"/>
      <name val="Museo Sans 300"/>
      <family val="3"/>
    </font>
    <font>
      <sz val="16"/>
      <color rgb="FFFFFFFF"/>
      <name val="Museo Sans 300"/>
      <family val="3"/>
    </font>
    <font>
      <sz val="16"/>
      <color theme="2"/>
      <name val="Museo Sans 300"/>
      <family val="3"/>
    </font>
    <font>
      <u/>
      <sz val="8.8000000000000007"/>
      <color theme="10"/>
      <name val="Museo Sans 300"/>
      <family val="3"/>
    </font>
    <font>
      <sz val="10"/>
      <color theme="3"/>
      <name val="Museo Sans 300"/>
      <family val="3"/>
    </font>
    <font>
      <sz val="10"/>
      <color theme="1"/>
      <name val="Museo Sans 300"/>
      <family val="3"/>
    </font>
    <font>
      <sz val="10"/>
      <name val="Museo Sans 300"/>
      <family val="3"/>
    </font>
    <font>
      <sz val="10"/>
      <color rgb="FFFFFFFF"/>
      <name val="Museo Sans 300"/>
      <family val="3"/>
    </font>
    <font>
      <u/>
      <sz val="10"/>
      <color theme="2"/>
      <name val="Museo Sans 300"/>
      <family val="3"/>
    </font>
    <font>
      <b/>
      <i/>
      <sz val="10"/>
      <color indexed="56"/>
      <name val="Museo Sans 300"/>
      <family val="3"/>
    </font>
  </fonts>
  <fills count="14">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7" tint="0.79998168889431442"/>
        <bgColor indexed="22"/>
      </patternFill>
    </fill>
    <fill>
      <patternFill patternType="solid">
        <fgColor theme="7"/>
        <bgColor indexed="62"/>
      </patternFill>
    </fill>
    <fill>
      <patternFill patternType="solid">
        <fgColor theme="7" tint="0.39997558519241921"/>
        <bgColor indexed="22"/>
      </patternFill>
    </fill>
    <fill>
      <patternFill patternType="solid">
        <fgColor theme="7"/>
        <bgColor indexed="22"/>
      </patternFill>
    </fill>
    <fill>
      <patternFill patternType="solid">
        <fgColor theme="1" tint="0.79998168889431442"/>
        <bgColor indexed="64"/>
      </patternFill>
    </fill>
    <fill>
      <patternFill patternType="solid">
        <fgColor rgb="FF00A1DF"/>
        <bgColor indexed="64"/>
      </patternFill>
    </fill>
    <fill>
      <patternFill patternType="solid">
        <fgColor rgb="FF005CB9"/>
        <bgColor indexed="64"/>
      </patternFill>
    </fill>
    <fill>
      <patternFill patternType="solid">
        <fgColor rgb="FF005CB9"/>
        <bgColor indexed="22"/>
      </patternFill>
    </fill>
    <fill>
      <patternFill patternType="solid">
        <fgColor rgb="FF005CB9"/>
        <bgColor indexed="62"/>
      </patternFill>
    </fill>
    <fill>
      <patternFill patternType="solid">
        <fgColor rgb="FF00A1DF"/>
        <bgColor indexed="62"/>
      </patternFill>
    </fill>
  </fills>
  <borders count="22">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18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Alignment="1">
      <alignment horizontal="left"/>
    </xf>
    <xf numFmtId="0" fontId="8" fillId="0" borderId="0" xfId="0" applyFont="1"/>
    <xf numFmtId="0" fontId="8" fillId="0" borderId="0" xfId="0" applyFont="1" applyAlignment="1">
      <alignment horizontal="center"/>
    </xf>
    <xf numFmtId="0" fontId="8" fillId="0" borderId="0" xfId="0" applyFont="1" applyFill="1"/>
    <xf numFmtId="0" fontId="8" fillId="0" borderId="0" xfId="0" applyFont="1" applyAlignment="1">
      <alignment horizontal="left"/>
    </xf>
    <xf numFmtId="0" fontId="8" fillId="0" borderId="0" xfId="0" applyFont="1" applyAlignment="1">
      <alignment wrapText="1"/>
    </xf>
    <xf numFmtId="0" fontId="8" fillId="0" borderId="0" xfId="0" applyFont="1" applyBorder="1"/>
    <xf numFmtId="0" fontId="8" fillId="0" borderId="1" xfId="0" applyFont="1" applyBorder="1"/>
    <xf numFmtId="0" fontId="0" fillId="0" borderId="0" xfId="0" applyBorder="1"/>
    <xf numFmtId="0" fontId="9" fillId="0" borderId="0" xfId="0" applyFont="1"/>
    <xf numFmtId="0" fontId="10" fillId="0" borderId="0" xfId="0" applyFont="1"/>
    <xf numFmtId="0" fontId="8" fillId="0" borderId="0" xfId="0" applyFont="1" applyBorder="1" applyAlignment="1">
      <alignment horizontal="center"/>
    </xf>
    <xf numFmtId="0" fontId="11" fillId="0" borderId="0" xfId="0" applyFont="1"/>
    <xf numFmtId="0" fontId="6" fillId="0" borderId="0" xfId="0" applyFont="1"/>
    <xf numFmtId="0" fontId="6" fillId="0" borderId="0" xfId="0" applyFont="1" applyBorder="1"/>
    <xf numFmtId="0" fontId="12" fillId="0" borderId="0" xfId="0" applyFont="1"/>
    <xf numFmtId="0" fontId="10" fillId="0" borderId="0" xfId="0" applyFont="1" applyFill="1"/>
    <xf numFmtId="0" fontId="14" fillId="4" borderId="2" xfId="0" applyFont="1" applyFill="1" applyBorder="1" applyAlignment="1">
      <alignment horizontal="left"/>
    </xf>
    <xf numFmtId="0" fontId="14" fillId="4" borderId="2" xfId="0" applyFont="1" applyFill="1" applyBorder="1" applyAlignment="1">
      <alignment horizontal="center"/>
    </xf>
    <xf numFmtId="0" fontId="15" fillId="4" borderId="2" xfId="0" quotePrefix="1" applyFont="1" applyFill="1" applyBorder="1" applyAlignment="1">
      <alignment wrapText="1"/>
    </xf>
    <xf numFmtId="0" fontId="14" fillId="6" borderId="3" xfId="0" applyFont="1" applyFill="1" applyBorder="1" applyAlignment="1">
      <alignment horizontal="center" wrapText="1"/>
    </xf>
    <xf numFmtId="2" fontId="14" fillId="6" borderId="2" xfId="0" applyNumberFormat="1" applyFont="1" applyFill="1" applyBorder="1" applyAlignment="1">
      <alignment horizontal="center" wrapText="1"/>
    </xf>
    <xf numFmtId="0" fontId="14" fillId="6" borderId="2" xfId="0" applyFont="1" applyFill="1" applyBorder="1" applyAlignment="1">
      <alignment wrapText="1"/>
    </xf>
    <xf numFmtId="0" fontId="14" fillId="6" borderId="2" xfId="0" applyFont="1" applyFill="1" applyBorder="1" applyAlignment="1">
      <alignment horizontal="center" wrapText="1"/>
    </xf>
    <xf numFmtId="22" fontId="14" fillId="6" borderId="2" xfId="0" applyNumberFormat="1" applyFont="1" applyFill="1" applyBorder="1" applyAlignment="1">
      <alignment wrapText="1"/>
    </xf>
    <xf numFmtId="20" fontId="14" fillId="6" borderId="2" xfId="0" applyNumberFormat="1" applyFont="1" applyFill="1" applyBorder="1" applyAlignment="1">
      <alignment horizontal="center" wrapText="1"/>
    </xf>
    <xf numFmtId="0" fontId="14" fillId="6" borderId="6" xfId="0" applyFont="1" applyFill="1" applyBorder="1" applyAlignment="1">
      <alignment wrapText="1"/>
    </xf>
    <xf numFmtId="0" fontId="14" fillId="8" borderId="10" xfId="0" applyFont="1" applyFill="1" applyBorder="1"/>
    <xf numFmtId="0" fontId="14" fillId="8" borderId="11" xfId="0" applyFont="1" applyFill="1" applyBorder="1"/>
    <xf numFmtId="0" fontId="14" fillId="8" borderId="0" xfId="0" applyFont="1" applyFill="1" applyBorder="1"/>
    <xf numFmtId="0" fontId="14" fillId="8" borderId="12" xfId="0" applyFont="1" applyFill="1" applyBorder="1"/>
    <xf numFmtId="0" fontId="14" fillId="8" borderId="13" xfId="0" applyFont="1" applyFill="1" applyBorder="1"/>
    <xf numFmtId="0" fontId="14" fillId="8" borderId="14" xfId="0" applyFont="1" applyFill="1" applyBorder="1"/>
    <xf numFmtId="0" fontId="12" fillId="0" borderId="0" xfId="0" applyFont="1" applyFill="1"/>
    <xf numFmtId="0" fontId="14" fillId="0" borderId="2" xfId="0" applyFont="1" applyFill="1" applyBorder="1" applyAlignment="1">
      <alignment horizontal="left"/>
    </xf>
    <xf numFmtId="0" fontId="14" fillId="0" borderId="2" xfId="0" applyFont="1" applyFill="1" applyBorder="1" applyAlignment="1">
      <alignment horizontal="center"/>
    </xf>
    <xf numFmtId="0" fontId="0" fillId="0" borderId="0" xfId="0" applyFill="1"/>
    <xf numFmtId="0" fontId="6" fillId="0" borderId="0" xfId="0" applyFont="1" applyFill="1"/>
    <xf numFmtId="0" fontId="11" fillId="0" borderId="0" xfId="0" applyFont="1" applyFill="1"/>
    <xf numFmtId="0" fontId="6" fillId="0" borderId="0" xfId="0" applyFont="1" applyFill="1" applyBorder="1"/>
    <xf numFmtId="0" fontId="19" fillId="3" borderId="2" xfId="0" applyFont="1" applyFill="1" applyBorder="1" applyAlignment="1">
      <alignment horizontal="left"/>
    </xf>
    <xf numFmtId="0" fontId="19" fillId="3" borderId="2" xfId="0" applyFont="1" applyFill="1" applyBorder="1" applyAlignment="1">
      <alignment horizontal="left" wrapText="1"/>
    </xf>
    <xf numFmtId="0" fontId="19" fillId="0" borderId="2" xfId="0" applyFont="1" applyFill="1" applyBorder="1" applyAlignment="1">
      <alignment horizontal="left"/>
    </xf>
    <xf numFmtId="0" fontId="19" fillId="0" borderId="2" xfId="0" applyFont="1" applyFill="1" applyBorder="1" applyAlignment="1">
      <alignment horizontal="left" wrapText="1"/>
    </xf>
    <xf numFmtId="0" fontId="19" fillId="4" borderId="2" xfId="0" applyFont="1" applyFill="1" applyBorder="1" applyAlignment="1">
      <alignment horizontal="left"/>
    </xf>
    <xf numFmtId="0" fontId="19" fillId="4" borderId="2" xfId="0" applyFont="1" applyFill="1" applyBorder="1" applyAlignment="1">
      <alignment horizontal="left" wrapText="1"/>
    </xf>
    <xf numFmtId="0" fontId="19" fillId="0" borderId="0" xfId="0" applyFont="1" applyAlignment="1">
      <alignment horizontal="left"/>
    </xf>
    <xf numFmtId="14" fontId="19" fillId="0" borderId="0" xfId="0" applyNumberFormat="1" applyFont="1" applyAlignment="1">
      <alignment horizontal="left"/>
    </xf>
    <xf numFmtId="49" fontId="15" fillId="4" borderId="2" xfId="0" applyNumberFormat="1" applyFont="1" applyFill="1" applyBorder="1" applyAlignment="1">
      <alignment wrapText="1"/>
    </xf>
    <xf numFmtId="49" fontId="15" fillId="4" borderId="2" xfId="0" applyNumberFormat="1" applyFont="1" applyFill="1" applyBorder="1" applyAlignment="1">
      <alignment horizontal="center" wrapText="1"/>
    </xf>
    <xf numFmtId="49" fontId="15" fillId="0" borderId="2" xfId="0" applyNumberFormat="1" applyFont="1" applyFill="1" applyBorder="1" applyAlignment="1">
      <alignment wrapText="1"/>
    </xf>
    <xf numFmtId="49" fontId="15" fillId="0" borderId="2" xfId="0" applyNumberFormat="1" applyFont="1" applyFill="1" applyBorder="1" applyAlignment="1">
      <alignment horizontal="center" wrapText="1"/>
    </xf>
    <xf numFmtId="49" fontId="15" fillId="4" borderId="3" xfId="0" applyNumberFormat="1" applyFont="1" applyFill="1" applyBorder="1" applyAlignment="1">
      <alignment wrapText="1"/>
    </xf>
    <xf numFmtId="0" fontId="23" fillId="4" borderId="2" xfId="1" applyFont="1" applyFill="1" applyBorder="1" applyAlignment="1" applyProtection="1">
      <alignment wrapText="1"/>
    </xf>
    <xf numFmtId="49" fontId="15" fillId="0" borderId="3" xfId="0" applyNumberFormat="1" applyFont="1" applyFill="1" applyBorder="1" applyAlignment="1">
      <alignment wrapText="1"/>
    </xf>
    <xf numFmtId="0" fontId="15" fillId="0" borderId="2" xfId="0" applyFont="1" applyFill="1" applyBorder="1" applyAlignment="1">
      <alignment wrapText="1"/>
    </xf>
    <xf numFmtId="0" fontId="15" fillId="4" borderId="2" xfId="0" applyFont="1" applyFill="1" applyBorder="1" applyAlignment="1">
      <alignment wrapText="1"/>
    </xf>
    <xf numFmtId="49" fontId="15" fillId="4" borderId="4" xfId="0" applyNumberFormat="1" applyFont="1" applyFill="1" applyBorder="1" applyAlignment="1">
      <alignment wrapText="1"/>
    </xf>
    <xf numFmtId="49" fontId="15" fillId="4" borderId="4" xfId="0" applyNumberFormat="1" applyFont="1" applyFill="1" applyBorder="1" applyAlignment="1">
      <alignment horizontal="center" wrapText="1"/>
    </xf>
    <xf numFmtId="0" fontId="15" fillId="4" borderId="4" xfId="0" applyFont="1" applyFill="1" applyBorder="1" applyAlignment="1">
      <alignment wrapText="1"/>
    </xf>
    <xf numFmtId="49" fontId="15" fillId="3" borderId="2" xfId="0" applyNumberFormat="1" applyFont="1" applyFill="1" applyBorder="1"/>
    <xf numFmtId="0" fontId="15" fillId="0" borderId="2" xfId="0" applyFont="1" applyBorder="1"/>
    <xf numFmtId="49" fontId="15" fillId="0" borderId="2" xfId="0" applyNumberFormat="1" applyFont="1" applyFill="1" applyBorder="1"/>
    <xf numFmtId="0" fontId="15" fillId="0" borderId="2" xfId="0" applyFont="1" applyFill="1" applyBorder="1"/>
    <xf numFmtId="0" fontId="15" fillId="9" borderId="2" xfId="0" applyFont="1" applyFill="1" applyBorder="1"/>
    <xf numFmtId="0" fontId="13" fillId="10" borderId="2" xfId="0" applyFont="1" applyFill="1" applyBorder="1"/>
    <xf numFmtId="18" fontId="13" fillId="10" borderId="2" xfId="0" applyNumberFormat="1" applyFont="1" applyFill="1" applyBorder="1"/>
    <xf numFmtId="0" fontId="22" fillId="9" borderId="2" xfId="0" applyFont="1" applyFill="1" applyBorder="1"/>
    <xf numFmtId="0" fontId="22" fillId="9" borderId="2" xfId="0" applyFont="1" applyFill="1" applyBorder="1" applyAlignment="1">
      <alignment horizontal="center"/>
    </xf>
    <xf numFmtId="0" fontId="22" fillId="9" borderId="3" xfId="0" applyFont="1" applyFill="1" applyBorder="1" applyAlignment="1">
      <alignment horizontal="center"/>
    </xf>
    <xf numFmtId="0" fontId="15" fillId="8" borderId="15" xfId="0" applyFont="1" applyFill="1" applyBorder="1"/>
    <xf numFmtId="0" fontId="15" fillId="8" borderId="10" xfId="0" applyFont="1" applyFill="1" applyBorder="1"/>
    <xf numFmtId="0" fontId="15" fillId="8" borderId="11" xfId="0" applyFont="1" applyFill="1" applyBorder="1"/>
    <xf numFmtId="0" fontId="15" fillId="8" borderId="16" xfId="0" applyFont="1" applyFill="1" applyBorder="1"/>
    <xf numFmtId="0" fontId="15" fillId="8" borderId="0" xfId="0" applyFont="1" applyFill="1" applyBorder="1"/>
    <xf numFmtId="0" fontId="15" fillId="8" borderId="12" xfId="0" applyFont="1" applyFill="1" applyBorder="1"/>
    <xf numFmtId="0" fontId="15" fillId="8" borderId="17" xfId="0" applyFont="1" applyFill="1" applyBorder="1"/>
    <xf numFmtId="0" fontId="15" fillId="8" borderId="13" xfId="0" applyFont="1" applyFill="1" applyBorder="1"/>
    <xf numFmtId="0" fontId="15" fillId="8" borderId="14" xfId="0" applyFont="1" applyFill="1" applyBorder="1"/>
    <xf numFmtId="0" fontId="13" fillId="12" borderId="5" xfId="0" applyFont="1" applyFill="1" applyBorder="1" applyAlignment="1">
      <alignment wrapText="1"/>
    </xf>
    <xf numFmtId="0" fontId="9" fillId="13" borderId="3" xfId="0" applyFont="1" applyFill="1" applyBorder="1" applyAlignment="1">
      <alignment horizontal="center" wrapText="1"/>
    </xf>
    <xf numFmtId="0" fontId="9" fillId="13" borderId="2" xfId="0" applyFont="1" applyFill="1" applyBorder="1" applyAlignment="1">
      <alignment horizontal="center" wrapText="1"/>
    </xf>
    <xf numFmtId="0" fontId="9" fillId="13" borderId="2" xfId="0" applyFont="1" applyFill="1" applyBorder="1" applyAlignment="1">
      <alignment horizontal="left" wrapText="1"/>
    </xf>
    <xf numFmtId="0" fontId="9" fillId="13" borderId="6" xfId="0" applyFont="1" applyFill="1" applyBorder="1" applyAlignment="1">
      <alignment wrapText="1"/>
    </xf>
    <xf numFmtId="0" fontId="22" fillId="13" borderId="3" xfId="0" applyFont="1" applyFill="1" applyBorder="1" applyAlignment="1">
      <alignment horizontal="center" wrapText="1"/>
    </xf>
    <xf numFmtId="0" fontId="22" fillId="13" borderId="2" xfId="0" applyFont="1" applyFill="1" applyBorder="1" applyAlignment="1">
      <alignment horizontal="center" wrapText="1"/>
    </xf>
    <xf numFmtId="0" fontId="22" fillId="13" borderId="2" xfId="0" applyFont="1" applyFill="1" applyBorder="1" applyAlignment="1">
      <alignment horizontal="left" wrapText="1"/>
    </xf>
    <xf numFmtId="0" fontId="22" fillId="13" borderId="6" xfId="0" applyFont="1" applyFill="1" applyBorder="1" applyAlignment="1">
      <alignment wrapText="1"/>
    </xf>
    <xf numFmtId="2" fontId="15" fillId="4" borderId="3" xfId="0" applyNumberFormat="1" applyFont="1" applyFill="1" applyBorder="1" applyAlignment="1">
      <alignment horizontal="center" wrapText="1"/>
    </xf>
    <xf numFmtId="2" fontId="15" fillId="4" borderId="2" xfId="0" applyNumberFormat="1" applyFont="1" applyFill="1" applyBorder="1" applyAlignment="1">
      <alignment horizontal="center" wrapText="1"/>
    </xf>
    <xf numFmtId="0" fontId="15" fillId="4" borderId="2" xfId="0" applyFont="1" applyFill="1" applyBorder="1" applyAlignment="1">
      <alignment horizontal="center" wrapText="1"/>
    </xf>
    <xf numFmtId="22" fontId="15" fillId="4" borderId="2" xfId="0" applyNumberFormat="1" applyFont="1" applyFill="1" applyBorder="1" applyAlignment="1">
      <alignment wrapText="1"/>
    </xf>
    <xf numFmtId="20" fontId="15" fillId="4" borderId="2" xfId="0" applyNumberFormat="1" applyFont="1" applyFill="1" applyBorder="1" applyAlignment="1">
      <alignment horizontal="center" wrapText="1"/>
    </xf>
    <xf numFmtId="20" fontId="15" fillId="3" borderId="2" xfId="0" applyNumberFormat="1" applyFont="1" applyFill="1" applyBorder="1" applyAlignment="1">
      <alignment horizontal="center" wrapText="1"/>
    </xf>
    <xf numFmtId="0" fontId="15" fillId="4" borderId="6" xfId="0" applyFont="1" applyFill="1" applyBorder="1" applyAlignment="1">
      <alignment wrapText="1"/>
    </xf>
    <xf numFmtId="2" fontId="15" fillId="0" borderId="3" xfId="0" applyNumberFormat="1" applyFont="1" applyFill="1" applyBorder="1" applyAlignment="1">
      <alignment horizontal="center" wrapText="1"/>
    </xf>
    <xf numFmtId="2" fontId="15" fillId="0" borderId="2" xfId="0" applyNumberFormat="1" applyFont="1" applyFill="1" applyBorder="1" applyAlignment="1">
      <alignment horizontal="center" wrapText="1"/>
    </xf>
    <xf numFmtId="0" fontId="15" fillId="0" borderId="2" xfId="0" applyFont="1" applyFill="1" applyBorder="1" applyAlignment="1">
      <alignment horizontal="center" wrapText="1"/>
    </xf>
    <xf numFmtId="22" fontId="15" fillId="0" borderId="2" xfId="0" applyNumberFormat="1" applyFont="1" applyFill="1" applyBorder="1" applyAlignment="1">
      <alignment wrapText="1"/>
    </xf>
    <xf numFmtId="20" fontId="15" fillId="0" borderId="2" xfId="0" applyNumberFormat="1" applyFont="1" applyFill="1" applyBorder="1" applyAlignment="1">
      <alignment horizontal="center" wrapText="1"/>
    </xf>
    <xf numFmtId="0" fontId="15" fillId="0" borderId="6" xfId="0" applyFont="1" applyFill="1" applyBorder="1" applyAlignment="1">
      <alignment wrapText="1"/>
    </xf>
    <xf numFmtId="164" fontId="15" fillId="4" borderId="2" xfId="0" applyNumberFormat="1" applyFont="1" applyFill="1" applyBorder="1" applyAlignment="1">
      <alignment wrapText="1"/>
    </xf>
    <xf numFmtId="164" fontId="15" fillId="0" borderId="2" xfId="0" applyNumberFormat="1" applyFont="1" applyFill="1" applyBorder="1" applyAlignment="1">
      <alignment wrapText="1"/>
    </xf>
    <xf numFmtId="0" fontId="15" fillId="6" borderId="3" xfId="0" applyFont="1" applyFill="1" applyBorder="1" applyAlignment="1">
      <alignment horizontal="center" wrapText="1"/>
    </xf>
    <xf numFmtId="2" fontId="15" fillId="6" borderId="2" xfId="0" applyNumberFormat="1" applyFont="1" applyFill="1" applyBorder="1" applyAlignment="1">
      <alignment horizontal="center" wrapText="1"/>
    </xf>
    <xf numFmtId="0" fontId="15" fillId="6" borderId="2" xfId="0" applyFont="1" applyFill="1" applyBorder="1" applyAlignment="1">
      <alignment wrapText="1"/>
    </xf>
    <xf numFmtId="0" fontId="15" fillId="6" borderId="2" xfId="0" applyFont="1" applyFill="1" applyBorder="1" applyAlignment="1">
      <alignment horizontal="center" wrapText="1"/>
    </xf>
    <xf numFmtId="22" fontId="15" fillId="6" borderId="2" xfId="0" applyNumberFormat="1" applyFont="1" applyFill="1" applyBorder="1" applyAlignment="1">
      <alignment wrapText="1"/>
    </xf>
    <xf numFmtId="20" fontId="15" fillId="6" borderId="2" xfId="0" applyNumberFormat="1" applyFont="1" applyFill="1" applyBorder="1" applyAlignment="1">
      <alignment horizontal="center" wrapText="1"/>
    </xf>
    <xf numFmtId="0" fontId="15" fillId="6" borderId="6" xfId="0" applyFont="1" applyFill="1" applyBorder="1" applyAlignment="1">
      <alignment wrapText="1"/>
    </xf>
    <xf numFmtId="0" fontId="22" fillId="5" borderId="3" xfId="0" applyFont="1" applyFill="1" applyBorder="1" applyAlignment="1">
      <alignment horizontal="center" wrapText="1"/>
    </xf>
    <xf numFmtId="0" fontId="22" fillId="5" borderId="2" xfId="0" applyFont="1" applyFill="1" applyBorder="1" applyAlignment="1">
      <alignment horizontal="center" wrapText="1"/>
    </xf>
    <xf numFmtId="0" fontId="22" fillId="5" borderId="2" xfId="0" applyFont="1" applyFill="1" applyBorder="1" applyAlignment="1">
      <alignment horizontal="left" wrapText="1"/>
    </xf>
    <xf numFmtId="0" fontId="22" fillId="5" borderId="6" xfId="0" applyFont="1" applyFill="1" applyBorder="1" applyAlignment="1">
      <alignment wrapText="1"/>
    </xf>
    <xf numFmtId="0" fontId="15" fillId="6" borderId="7" xfId="0" applyFont="1" applyFill="1" applyBorder="1" applyAlignment="1">
      <alignment horizontal="center" wrapText="1"/>
    </xf>
    <xf numFmtId="2" fontId="15" fillId="6" borderId="4" xfId="0" applyNumberFormat="1" applyFont="1" applyFill="1" applyBorder="1" applyAlignment="1">
      <alignment horizontal="center" wrapText="1"/>
    </xf>
    <xf numFmtId="0" fontId="15" fillId="6" borderId="4" xfId="0" applyFont="1" applyFill="1" applyBorder="1" applyAlignment="1">
      <alignment wrapText="1"/>
    </xf>
    <xf numFmtId="0" fontId="15" fillId="6" borderId="4" xfId="0" applyFont="1" applyFill="1" applyBorder="1" applyAlignment="1">
      <alignment horizontal="center" wrapText="1"/>
    </xf>
    <xf numFmtId="22" fontId="15" fillId="6" borderId="4" xfId="0" applyNumberFormat="1" applyFont="1" applyFill="1" applyBorder="1" applyAlignment="1">
      <alignment wrapText="1"/>
    </xf>
    <xf numFmtId="20" fontId="15" fillId="6" borderId="4" xfId="0" applyNumberFormat="1" applyFont="1" applyFill="1" applyBorder="1" applyAlignment="1">
      <alignment horizontal="center" wrapText="1"/>
    </xf>
    <xf numFmtId="0" fontId="15" fillId="6" borderId="8" xfId="0" applyFont="1" applyFill="1" applyBorder="1" applyAlignment="1">
      <alignment wrapText="1"/>
    </xf>
    <xf numFmtId="0" fontId="15" fillId="8" borderId="9" xfId="0" applyFont="1" applyFill="1" applyBorder="1"/>
    <xf numFmtId="0" fontId="15" fillId="8" borderId="10" xfId="0" applyFont="1" applyFill="1" applyBorder="1" applyAlignment="1">
      <alignment wrapText="1"/>
    </xf>
    <xf numFmtId="0" fontId="15" fillId="8" borderId="0" xfId="0" applyFont="1" applyFill="1" applyBorder="1" applyAlignment="1">
      <alignment wrapText="1"/>
    </xf>
    <xf numFmtId="0" fontId="15" fillId="8" borderId="1" xfId="0" applyFont="1" applyFill="1" applyBorder="1"/>
    <xf numFmtId="0" fontId="15" fillId="8" borderId="13" xfId="0" applyFont="1" applyFill="1" applyBorder="1" applyAlignment="1">
      <alignment wrapText="1"/>
    </xf>
    <xf numFmtId="22" fontId="15" fillId="4" borderId="2" xfId="0" applyNumberFormat="1" applyFont="1" applyFill="1" applyBorder="1" applyAlignment="1">
      <alignment horizontal="center" wrapText="1"/>
    </xf>
    <xf numFmtId="22" fontId="15" fillId="0" borderId="2" xfId="0" applyNumberFormat="1" applyFont="1" applyFill="1" applyBorder="1" applyAlignment="1">
      <alignment horizontal="center" wrapText="1"/>
    </xf>
    <xf numFmtId="22" fontId="15" fillId="6" borderId="2" xfId="0" applyNumberFormat="1" applyFont="1" applyFill="1" applyBorder="1" applyAlignment="1">
      <alignment horizontal="center" wrapText="1"/>
    </xf>
    <xf numFmtId="0" fontId="19" fillId="7" borderId="7" xfId="0" applyFont="1" applyFill="1" applyBorder="1" applyAlignment="1">
      <alignment horizontal="center" wrapText="1"/>
    </xf>
    <xf numFmtId="2" fontId="19" fillId="7" borderId="4" xfId="0" applyNumberFormat="1" applyFont="1" applyFill="1" applyBorder="1" applyAlignment="1">
      <alignment horizontal="center" wrapText="1"/>
    </xf>
    <xf numFmtId="0" fontId="19" fillId="7" borderId="4" xfId="0" applyFont="1" applyFill="1" applyBorder="1" applyAlignment="1">
      <alignment wrapText="1"/>
    </xf>
    <xf numFmtId="0" fontId="19" fillId="7" borderId="4" xfId="0" applyFont="1" applyFill="1" applyBorder="1" applyAlignment="1">
      <alignment horizontal="center" wrapText="1"/>
    </xf>
    <xf numFmtId="22" fontId="19" fillId="7" borderId="4" xfId="0" applyNumberFormat="1" applyFont="1" applyFill="1" applyBorder="1" applyAlignment="1">
      <alignment horizontal="center" wrapText="1"/>
    </xf>
    <xf numFmtId="20" fontId="19" fillId="7" borderId="4" xfId="0" applyNumberFormat="1" applyFont="1" applyFill="1" applyBorder="1" applyAlignment="1">
      <alignment horizontal="center" wrapText="1"/>
    </xf>
    <xf numFmtId="0" fontId="19" fillId="7" borderId="8" xfId="0" applyFont="1" applyFill="1" applyBorder="1" applyAlignment="1">
      <alignment wrapText="1"/>
    </xf>
    <xf numFmtId="0" fontId="22" fillId="9" borderId="2" xfId="0" applyFont="1" applyFill="1" applyBorder="1" applyAlignment="1">
      <alignment horizontal="center" wrapText="1"/>
    </xf>
    <xf numFmtId="49" fontId="15" fillId="3" borderId="2" xfId="0" applyNumberFormat="1" applyFont="1" applyFill="1" applyBorder="1" applyAlignment="1">
      <alignment wrapText="1"/>
    </xf>
    <xf numFmtId="49" fontId="15" fillId="3" borderId="2" xfId="0" applyNumberFormat="1" applyFont="1" applyFill="1" applyBorder="1" applyAlignment="1">
      <alignment horizontal="center" wrapText="1"/>
    </xf>
    <xf numFmtId="0" fontId="15" fillId="4" borderId="2" xfId="0" applyNumberFormat="1" applyFont="1" applyFill="1" applyBorder="1" applyAlignment="1">
      <alignment horizontal="center" wrapText="1"/>
    </xf>
    <xf numFmtId="0" fontId="15" fillId="0" borderId="2" xfId="0" applyNumberFormat="1" applyFont="1" applyFill="1" applyBorder="1" applyAlignment="1">
      <alignment horizontal="center" wrapText="1"/>
    </xf>
    <xf numFmtId="0" fontId="13" fillId="9" borderId="2" xfId="0" applyFont="1" applyFill="1" applyBorder="1" applyAlignment="1">
      <alignment horizontal="right"/>
    </xf>
    <xf numFmtId="0" fontId="13" fillId="2" borderId="18" xfId="0" applyFont="1" applyFill="1" applyBorder="1" applyAlignment="1">
      <alignment horizontal="center" vertical="center"/>
    </xf>
    <xf numFmtId="49" fontId="21" fillId="3" borderId="2" xfId="0" applyNumberFormat="1" applyFont="1" applyFill="1" applyBorder="1"/>
    <xf numFmtId="164" fontId="21" fillId="3" borderId="2" xfId="0" applyNumberFormat="1" applyFont="1" applyFill="1" applyBorder="1"/>
    <xf numFmtId="49" fontId="21" fillId="0" borderId="2" xfId="0" applyNumberFormat="1" applyFont="1" applyFill="1" applyBorder="1"/>
    <xf numFmtId="164" fontId="21" fillId="0" borderId="2" xfId="0" applyNumberFormat="1" applyFont="1" applyFill="1" applyBorder="1"/>
    <xf numFmtId="0" fontId="13" fillId="10" borderId="2" xfId="0" applyFont="1" applyFill="1" applyBorder="1" applyAlignment="1">
      <alignment horizontal="center"/>
    </xf>
    <xf numFmtId="0" fontId="13" fillId="9" borderId="2" xfId="0" applyFont="1" applyFill="1" applyBorder="1" applyAlignment="1">
      <alignment horizontal="center"/>
    </xf>
    <xf numFmtId="0" fontId="13" fillId="10" borderId="18" xfId="0" applyFont="1" applyFill="1" applyBorder="1" applyAlignment="1">
      <alignment horizontal="center" vertical="center"/>
    </xf>
    <xf numFmtId="0" fontId="9" fillId="9" borderId="2" xfId="0" applyFont="1" applyFill="1" applyBorder="1" applyAlignment="1">
      <alignment horizontal="center"/>
    </xf>
    <xf numFmtId="164" fontId="15" fillId="3" borderId="2" xfId="0" applyNumberFormat="1" applyFont="1" applyFill="1" applyBorder="1"/>
    <xf numFmtId="164" fontId="15" fillId="0" borderId="2" xfId="0" applyNumberFormat="1" applyFont="1" applyFill="1" applyBorder="1"/>
    <xf numFmtId="0" fontId="13" fillId="10" borderId="2" xfId="0" applyFont="1" applyFill="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13" fillId="10" borderId="2" xfId="0" applyFont="1" applyFill="1" applyBorder="1" applyAlignment="1">
      <alignment vertical="center"/>
    </xf>
    <xf numFmtId="22" fontId="13" fillId="10" borderId="2" xfId="0" applyNumberFormat="1" applyFont="1" applyFill="1" applyBorder="1" applyAlignment="1">
      <alignment vertical="center"/>
    </xf>
    <xf numFmtId="0" fontId="20" fillId="0" borderId="0" xfId="0" applyFont="1" applyAlignment="1">
      <alignment wrapText="1"/>
    </xf>
    <xf numFmtId="0" fontId="20" fillId="0" borderId="0" xfId="0" applyFont="1" applyAlignment="1">
      <alignment horizontal="center" wrapText="1"/>
    </xf>
    <xf numFmtId="0" fontId="20" fillId="0" borderId="0" xfId="0" applyFont="1"/>
    <xf numFmtId="0" fontId="20" fillId="0" borderId="0" xfId="0" applyFont="1" applyAlignment="1">
      <alignment horizontal="center"/>
    </xf>
    <xf numFmtId="0" fontId="13" fillId="10" borderId="2" xfId="0" applyFont="1" applyFill="1" applyBorder="1" applyAlignment="1">
      <alignment horizontal="left" vertical="center"/>
    </xf>
    <xf numFmtId="0" fontId="14" fillId="4" borderId="2" xfId="0" applyFont="1" applyFill="1" applyBorder="1" applyAlignment="1">
      <alignment horizontal="center"/>
    </xf>
    <xf numFmtId="0" fontId="14" fillId="0" borderId="2" xfId="0" applyFont="1" applyFill="1" applyBorder="1" applyAlignment="1">
      <alignment horizontal="center"/>
    </xf>
    <xf numFmtId="0" fontId="17" fillId="4" borderId="2" xfId="0" applyFont="1" applyFill="1" applyBorder="1" applyAlignment="1">
      <alignment horizontal="center"/>
    </xf>
    <xf numFmtId="0" fontId="10" fillId="11" borderId="2" xfId="0" applyFont="1" applyFill="1" applyBorder="1" applyAlignment="1">
      <alignment horizont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xf numFmtId="0" fontId="15" fillId="8" borderId="2" xfId="0" applyFont="1" applyFill="1" applyBorder="1" applyAlignment="1">
      <alignment horizontal="center" vertical="center"/>
    </xf>
    <xf numFmtId="0" fontId="16" fillId="12" borderId="4" xfId="0" applyFont="1" applyFill="1" applyBorder="1" applyAlignment="1" applyProtection="1">
      <alignment horizontal="left"/>
      <protection locked="0"/>
    </xf>
    <xf numFmtId="0" fontId="13" fillId="12" borderId="19" xfId="0" applyFont="1" applyFill="1" applyBorder="1" applyAlignment="1">
      <alignment horizontal="center" wrapText="1"/>
    </xf>
    <xf numFmtId="14" fontId="13" fillId="12" borderId="20" xfId="0" applyNumberFormat="1" applyFont="1" applyFill="1" applyBorder="1" applyAlignment="1">
      <alignment horizontal="center" wrapText="1"/>
    </xf>
    <xf numFmtId="0" fontId="15" fillId="8" borderId="9"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12"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4" xfId="0" applyFont="1" applyFill="1" applyBorder="1" applyAlignment="1">
      <alignment horizontal="center" vertical="center"/>
    </xf>
    <xf numFmtId="0" fontId="13" fillId="12" borderId="4" xfId="0" applyFont="1" applyFill="1" applyBorder="1" applyAlignment="1" applyProtection="1">
      <alignment horizontal="left" vertical="center"/>
      <protection locked="0"/>
    </xf>
    <xf numFmtId="0" fontId="13" fillId="12" borderId="20" xfId="0" applyFont="1" applyFill="1" applyBorder="1" applyAlignment="1">
      <alignment horizontal="center" wrapText="1"/>
    </xf>
    <xf numFmtId="0" fontId="18" fillId="3" borderId="2" xfId="1" applyFont="1" applyFill="1" applyBorder="1" applyAlignment="1" applyProtection="1">
      <alignment horizontal="left"/>
    </xf>
    <xf numFmtId="0" fontId="18" fillId="3" borderId="2" xfId="1" applyFont="1" applyFill="1" applyBorder="1" applyAlignment="1" applyProtection="1">
      <alignment horizontal="center"/>
    </xf>
    <xf numFmtId="0" fontId="13" fillId="2" borderId="2"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A1DF"/>
      <color rgb="FF005CB9"/>
      <color rgb="FF717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724414</xdr:colOff>
      <xdr:row>4</xdr:row>
      <xdr:rowOff>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010288" cy="761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703</xdr:colOff>
      <xdr:row>4</xdr:row>
      <xdr:rowOff>104775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286702" cy="866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50963</xdr:colOff>
      <xdr:row>4</xdr:row>
      <xdr:rowOff>123825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336962" cy="88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2239275</xdr:colOff>
      <xdr:row>4</xdr:row>
      <xdr:rowOff>85724</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0"/>
          <a:ext cx="2239275" cy="8477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677802</xdr:colOff>
      <xdr:row>6</xdr:row>
      <xdr:rowOff>177801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3484502"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35719</xdr:rowOff>
    </xdr:from>
    <xdr:to>
      <xdr:col>3</xdr:col>
      <xdr:colOff>202406</xdr:colOff>
      <xdr:row>5</xdr:row>
      <xdr:rowOff>152815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719"/>
          <a:ext cx="2821781" cy="1069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698500</xdr:colOff>
      <xdr:row>4</xdr:row>
      <xdr:rowOff>184741</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97667" cy="9467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1135262</xdr:colOff>
      <xdr:row>5</xdr:row>
      <xdr:rowOff>154781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21200" cy="1107281"/>
        </a:xfrm>
        <a:prstGeom prst="rect">
          <a:avLst/>
        </a:prstGeom>
      </xdr:spPr>
    </xdr:pic>
    <xdr:clientData/>
  </xdr:twoCellAnchor>
</xdr:wsDr>
</file>

<file path=xl/theme/theme1.xml><?xml version="1.0" encoding="utf-8"?>
<a:theme xmlns:a="http://schemas.openxmlformats.org/drawingml/2006/main" name="New Agenor &amp; Iceflo">
  <a:themeElements>
    <a:clrScheme name="Custom 3">
      <a:dk1>
        <a:srgbClr val="717271"/>
      </a:dk1>
      <a:lt1>
        <a:srgbClr val="717271"/>
      </a:lt1>
      <a:dk2>
        <a:srgbClr val="022169"/>
      </a:dk2>
      <a:lt2>
        <a:srgbClr val="022169"/>
      </a:lt2>
      <a:accent1>
        <a:srgbClr val="EB0029"/>
      </a:accent1>
      <a:accent2>
        <a:srgbClr val="FF9E16"/>
      </a:accent2>
      <a:accent3>
        <a:srgbClr val="95D600"/>
      </a:accent3>
      <a:accent4>
        <a:srgbClr val="0075C9"/>
      </a:accent4>
      <a:accent5>
        <a:srgbClr val="00C1DE"/>
      </a:accent5>
      <a:accent6>
        <a:srgbClr val="AC162C"/>
      </a:accent6>
      <a:hlink>
        <a:srgbClr val="FF6B00"/>
      </a:hlink>
      <a:folHlink>
        <a:srgbClr val="E2E0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drawing" Target="../drawings/drawing5.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drawing" Target="../drawings/drawing6.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drawing" Target="../drawings/drawing8.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B19"/>
  <sheetViews>
    <sheetView tabSelected="1" zoomScaleNormal="100" workbookViewId="0">
      <selection activeCell="A5" sqref="A5"/>
    </sheetView>
  </sheetViews>
  <sheetFormatPr defaultColWidth="8.7109375" defaultRowHeight="15" x14ac:dyDescent="0.25"/>
  <cols>
    <col min="1" max="1" width="19.28515625" style="4" customWidth="1"/>
    <col min="2" max="2" width="124.7109375" style="4" customWidth="1"/>
  </cols>
  <sheetData>
    <row r="5" spans="1:2" s="20" customFormat="1" ht="34.15" customHeight="1" x14ac:dyDescent="0.25">
      <c r="A5" s="160" t="s">
        <v>59</v>
      </c>
      <c r="B5" s="160" t="s">
        <v>32</v>
      </c>
    </row>
    <row r="6" spans="1:2" s="19" customFormat="1" ht="26.25" x14ac:dyDescent="0.25">
      <c r="A6" s="44" t="s">
        <v>72</v>
      </c>
      <c r="B6" s="45" t="s">
        <v>124</v>
      </c>
    </row>
    <row r="7" spans="1:2" s="37" customFormat="1" ht="39" x14ac:dyDescent="0.25">
      <c r="A7" s="46" t="s">
        <v>75</v>
      </c>
      <c r="B7" s="47" t="s">
        <v>125</v>
      </c>
    </row>
    <row r="8" spans="1:2" s="19" customFormat="1" ht="29.25" customHeight="1" x14ac:dyDescent="0.25">
      <c r="A8" s="44" t="s">
        <v>60</v>
      </c>
      <c r="B8" s="45" t="s">
        <v>117</v>
      </c>
    </row>
    <row r="9" spans="1:2" s="37" customFormat="1" ht="28.9" customHeight="1" x14ac:dyDescent="0.25">
      <c r="A9" s="46" t="s">
        <v>66</v>
      </c>
      <c r="B9" s="47" t="s">
        <v>96</v>
      </c>
    </row>
    <row r="10" spans="1:2" s="19" customFormat="1" ht="26.25" x14ac:dyDescent="0.25">
      <c r="A10" s="48" t="s">
        <v>118</v>
      </c>
      <c r="B10" s="49" t="s">
        <v>126</v>
      </c>
    </row>
    <row r="11" spans="1:2" s="37" customFormat="1" ht="20.25" customHeight="1" x14ac:dyDescent="0.25">
      <c r="A11" s="46" t="s">
        <v>119</v>
      </c>
      <c r="B11" s="47" t="s">
        <v>61</v>
      </c>
    </row>
    <row r="12" spans="1:2" s="19" customFormat="1" ht="77.25" x14ac:dyDescent="0.25">
      <c r="A12" s="48" t="s">
        <v>110</v>
      </c>
      <c r="B12" s="49" t="s">
        <v>123</v>
      </c>
    </row>
    <row r="13" spans="1:2" s="37" customFormat="1" ht="22.5" customHeight="1" x14ac:dyDescent="0.25">
      <c r="A13" s="46" t="s">
        <v>122</v>
      </c>
      <c r="B13" s="47" t="s">
        <v>93</v>
      </c>
    </row>
    <row r="14" spans="1:2" x14ac:dyDescent="0.25">
      <c r="A14" s="8"/>
      <c r="B14" s="8"/>
    </row>
    <row r="15" spans="1:2" x14ac:dyDescent="0.25">
      <c r="A15" s="50" t="s">
        <v>97</v>
      </c>
      <c r="B15" s="50" t="s">
        <v>98</v>
      </c>
    </row>
    <row r="16" spans="1:2" x14ac:dyDescent="0.25">
      <c r="A16" s="50" t="s">
        <v>99</v>
      </c>
      <c r="B16" s="51">
        <v>41859</v>
      </c>
    </row>
    <row r="17" spans="1:2" x14ac:dyDescent="0.25">
      <c r="A17" s="50" t="s">
        <v>100</v>
      </c>
      <c r="B17" s="50" t="s">
        <v>102</v>
      </c>
    </row>
    <row r="18" spans="1:2" x14ac:dyDescent="0.25">
      <c r="A18" s="8"/>
      <c r="B18" s="8"/>
    </row>
    <row r="19" spans="1:2" x14ac:dyDescent="0.25">
      <c r="A19" s="8"/>
      <c r="B19" s="8"/>
    </row>
  </sheetData>
  <phoneticPr fontId="3" type="noConversion"/>
  <pageMargins left="0.7" right="0.7" top="1.3533333333333333" bottom="0.75" header="0.3" footer="0.3"/>
  <pageSetup paperSize="9" scale="92" orientation="landscape" horizontalDpi="300" verticalDpi="300" r:id="rId1"/>
  <headerFooter>
    <oddHeader>&amp;L&amp;G</oddHeader>
    <oddFooter>&amp;CCopyright © 2014 Agenor Technology Limited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J34"/>
  <sheetViews>
    <sheetView zoomScaleNormal="100" workbookViewId="0">
      <selection activeCell="A6" sqref="A6"/>
    </sheetView>
  </sheetViews>
  <sheetFormatPr defaultColWidth="8.7109375" defaultRowHeight="15" x14ac:dyDescent="0.25"/>
  <cols>
    <col min="1" max="1" width="34.28515625" bestFit="1" customWidth="1"/>
    <col min="2" max="2" width="19.7109375" style="1" customWidth="1"/>
    <col min="3" max="3" width="12.42578125" style="1" customWidth="1"/>
    <col min="4" max="4" width="16.140625" customWidth="1"/>
    <col min="5" max="5" width="15.42578125" customWidth="1"/>
    <col min="6" max="6" width="43.7109375" customWidth="1"/>
    <col min="7" max="7" width="12.140625" customWidth="1"/>
    <col min="8" max="8" width="12.42578125" customWidth="1"/>
    <col min="9" max="10" width="11.28515625" customWidth="1"/>
  </cols>
  <sheetData>
    <row r="6" spans="1:10" ht="41.25" customHeight="1" x14ac:dyDescent="0.25">
      <c r="A6" s="157" t="s">
        <v>83</v>
      </c>
      <c r="B6" s="170"/>
      <c r="C6" s="170"/>
      <c r="D6" s="170"/>
      <c r="E6" s="170"/>
      <c r="F6" s="170"/>
    </row>
    <row r="7" spans="1:10" x14ac:dyDescent="0.25">
      <c r="A7" s="71" t="s">
        <v>80</v>
      </c>
      <c r="B7" s="167"/>
      <c r="C7" s="167"/>
      <c r="D7" s="167"/>
      <c r="E7" s="167"/>
      <c r="F7" s="167"/>
      <c r="G7" s="5"/>
      <c r="H7" s="5"/>
      <c r="I7" s="5"/>
      <c r="J7" s="5"/>
    </row>
    <row r="8" spans="1:10" x14ac:dyDescent="0.25">
      <c r="A8" s="71" t="s">
        <v>77</v>
      </c>
      <c r="B8" s="168"/>
      <c r="C8" s="168"/>
      <c r="D8" s="168"/>
      <c r="E8" s="168"/>
      <c r="F8" s="168"/>
      <c r="G8" s="5"/>
      <c r="H8" s="5"/>
      <c r="I8" s="5"/>
      <c r="J8" s="5"/>
    </row>
    <row r="9" spans="1:10" x14ac:dyDescent="0.25">
      <c r="A9" s="71" t="s">
        <v>79</v>
      </c>
      <c r="B9" s="167"/>
      <c r="C9" s="167"/>
      <c r="D9" s="167"/>
      <c r="E9" s="167"/>
      <c r="F9" s="167"/>
      <c r="G9" s="5"/>
      <c r="H9" s="5"/>
      <c r="I9" s="5"/>
      <c r="J9" s="5"/>
    </row>
    <row r="10" spans="1:10" x14ac:dyDescent="0.25">
      <c r="A10" s="71" t="s">
        <v>78</v>
      </c>
      <c r="B10" s="168"/>
      <c r="C10" s="168"/>
      <c r="D10" s="168"/>
      <c r="E10" s="168"/>
      <c r="F10" s="168"/>
      <c r="G10" s="5"/>
      <c r="H10" s="5"/>
      <c r="I10" s="5"/>
      <c r="J10" s="5"/>
    </row>
    <row r="11" spans="1:10" x14ac:dyDescent="0.25">
      <c r="A11" s="71" t="s">
        <v>81</v>
      </c>
      <c r="B11" s="167"/>
      <c r="C11" s="167"/>
      <c r="D11" s="167"/>
      <c r="E11" s="167"/>
      <c r="F11" s="167"/>
      <c r="G11" s="5"/>
      <c r="H11" s="5"/>
      <c r="I11" s="5"/>
      <c r="J11" s="5"/>
    </row>
    <row r="12" spans="1:10" x14ac:dyDescent="0.25">
      <c r="A12" s="71" t="s">
        <v>82</v>
      </c>
      <c r="B12" s="168"/>
      <c r="C12" s="168"/>
      <c r="D12" s="168"/>
      <c r="E12" s="168"/>
      <c r="F12" s="168"/>
      <c r="G12" s="5"/>
      <c r="H12" s="5"/>
      <c r="I12" s="5"/>
      <c r="J12" s="5"/>
    </row>
    <row r="13" spans="1:10" ht="16.5" customHeight="1" x14ac:dyDescent="0.3">
      <c r="A13" s="71" t="s">
        <v>92</v>
      </c>
      <c r="B13" s="169"/>
      <c r="C13" s="169"/>
      <c r="D13" s="169"/>
      <c r="E13" s="169"/>
      <c r="F13" s="169"/>
      <c r="G13" s="5"/>
      <c r="H13" s="5"/>
      <c r="I13" s="5"/>
      <c r="J13" s="5"/>
    </row>
    <row r="14" spans="1:10" x14ac:dyDescent="0.25">
      <c r="A14" s="5"/>
      <c r="B14" s="6"/>
      <c r="C14" s="6"/>
      <c r="D14" s="5"/>
      <c r="E14" s="5"/>
      <c r="F14" s="5"/>
      <c r="G14" s="5"/>
      <c r="H14" s="5"/>
      <c r="I14" s="5"/>
      <c r="J14" s="5"/>
    </row>
    <row r="15" spans="1:10" ht="24.75" customHeight="1" x14ac:dyDescent="0.25">
      <c r="A15" s="166" t="s">
        <v>34</v>
      </c>
      <c r="B15" s="166"/>
      <c r="C15" s="166"/>
      <c r="D15" s="7"/>
      <c r="E15" s="7"/>
      <c r="F15" s="7"/>
      <c r="G15" s="7"/>
      <c r="H15" s="7"/>
      <c r="I15" s="7"/>
      <c r="J15" s="7"/>
    </row>
    <row r="16" spans="1:10" x14ac:dyDescent="0.25">
      <c r="A16" s="71" t="s">
        <v>103</v>
      </c>
      <c r="B16" s="71" t="s">
        <v>76</v>
      </c>
      <c r="C16" s="71" t="s">
        <v>21</v>
      </c>
      <c r="D16" s="72" t="s">
        <v>4</v>
      </c>
      <c r="E16" s="72" t="s">
        <v>27</v>
      </c>
      <c r="F16" s="71" t="s">
        <v>28</v>
      </c>
      <c r="G16" s="72" t="s">
        <v>5</v>
      </c>
      <c r="H16" s="72" t="s">
        <v>6</v>
      </c>
      <c r="I16" s="72" t="s">
        <v>7</v>
      </c>
      <c r="J16" s="72" t="s">
        <v>8</v>
      </c>
    </row>
    <row r="17" spans="1:10" x14ac:dyDescent="0.25">
      <c r="A17" s="21"/>
      <c r="B17" s="21"/>
      <c r="C17" s="21"/>
      <c r="D17" s="22"/>
      <c r="E17" s="22"/>
      <c r="F17" s="21"/>
      <c r="G17" s="22"/>
      <c r="H17" s="22"/>
      <c r="I17" s="22"/>
      <c r="J17" s="22"/>
    </row>
    <row r="18" spans="1:10" s="40" customFormat="1" x14ac:dyDescent="0.25">
      <c r="A18" s="38"/>
      <c r="B18" s="38"/>
      <c r="C18" s="38"/>
      <c r="D18" s="39"/>
      <c r="E18" s="39"/>
      <c r="F18" s="38"/>
      <c r="G18" s="39"/>
      <c r="H18" s="39"/>
      <c r="I18" s="39"/>
      <c r="J18" s="39"/>
    </row>
    <row r="19" spans="1:10" x14ac:dyDescent="0.25">
      <c r="A19" s="21"/>
      <c r="B19" s="21"/>
      <c r="C19" s="21"/>
      <c r="D19" s="22"/>
      <c r="E19" s="22"/>
      <c r="F19" s="21"/>
      <c r="G19" s="22"/>
      <c r="H19" s="22"/>
      <c r="I19" s="22"/>
      <c r="J19" s="22"/>
    </row>
    <row r="20" spans="1:10" s="40" customFormat="1" x14ac:dyDescent="0.25">
      <c r="A20" s="38"/>
      <c r="B20" s="38"/>
      <c r="C20" s="38"/>
      <c r="D20" s="39"/>
      <c r="E20" s="39"/>
      <c r="F20" s="38"/>
      <c r="G20" s="39"/>
      <c r="H20" s="39"/>
      <c r="I20" s="39"/>
      <c r="J20" s="39"/>
    </row>
    <row r="21" spans="1:10" x14ac:dyDescent="0.25">
      <c r="A21" s="21"/>
      <c r="B21" s="21"/>
      <c r="C21" s="21"/>
      <c r="D21" s="22"/>
      <c r="E21" s="22"/>
      <c r="F21" s="21"/>
      <c r="G21" s="22"/>
      <c r="H21" s="22"/>
      <c r="I21" s="22"/>
      <c r="J21" s="22"/>
    </row>
    <row r="22" spans="1:10" s="40" customFormat="1" x14ac:dyDescent="0.25">
      <c r="A22" s="38"/>
      <c r="B22" s="38"/>
      <c r="C22" s="38"/>
      <c r="D22" s="39"/>
      <c r="E22" s="39"/>
      <c r="F22" s="38"/>
      <c r="G22" s="39"/>
      <c r="H22" s="39"/>
      <c r="I22" s="39"/>
      <c r="J22" s="39"/>
    </row>
    <row r="23" spans="1:10" x14ac:dyDescent="0.25">
      <c r="A23" s="21"/>
      <c r="B23" s="21"/>
      <c r="C23" s="21"/>
      <c r="D23" s="22"/>
      <c r="E23" s="22"/>
      <c r="F23" s="21"/>
      <c r="G23" s="22"/>
      <c r="H23" s="22"/>
      <c r="I23" s="22"/>
      <c r="J23" s="22"/>
    </row>
    <row r="24" spans="1:10" s="40" customFormat="1" x14ac:dyDescent="0.25">
      <c r="A24" s="38"/>
      <c r="B24" s="38"/>
      <c r="C24" s="38"/>
      <c r="D24" s="39"/>
      <c r="E24" s="39"/>
      <c r="F24" s="38"/>
      <c r="G24" s="39"/>
      <c r="H24" s="39"/>
      <c r="I24" s="39"/>
      <c r="J24" s="39"/>
    </row>
    <row r="25" spans="1:10" x14ac:dyDescent="0.25">
      <c r="A25" s="5"/>
      <c r="B25" s="6"/>
      <c r="C25" s="6"/>
      <c r="D25" s="5"/>
      <c r="E25" s="5"/>
      <c r="F25" s="5"/>
      <c r="G25" s="5"/>
      <c r="H25" s="5"/>
      <c r="I25" s="5"/>
      <c r="J25" s="5"/>
    </row>
    <row r="26" spans="1:10" x14ac:dyDescent="0.25">
      <c r="A26" s="5"/>
      <c r="B26" s="6"/>
      <c r="C26" s="6"/>
      <c r="D26" s="5"/>
      <c r="E26" s="5"/>
      <c r="F26" s="5"/>
      <c r="G26" s="5"/>
      <c r="H26" s="5"/>
      <c r="I26" s="5"/>
      <c r="J26" s="5"/>
    </row>
    <row r="27" spans="1:10" x14ac:dyDescent="0.25">
      <c r="A27" s="5"/>
      <c r="B27" s="6"/>
      <c r="C27" s="6"/>
      <c r="D27" s="5"/>
      <c r="E27" s="5"/>
      <c r="F27" s="5"/>
      <c r="G27" s="5"/>
      <c r="H27" s="5"/>
      <c r="I27" s="5"/>
      <c r="J27" s="5"/>
    </row>
    <row r="28" spans="1:10" x14ac:dyDescent="0.25">
      <c r="A28" s="5"/>
      <c r="B28" s="6"/>
      <c r="C28" s="6"/>
      <c r="D28" s="5"/>
      <c r="E28" s="5"/>
      <c r="F28" s="5"/>
      <c r="G28" s="5"/>
      <c r="H28" s="5"/>
      <c r="I28" s="5"/>
      <c r="J28" s="5"/>
    </row>
    <row r="29" spans="1:10" x14ac:dyDescent="0.25">
      <c r="A29" s="5"/>
      <c r="B29" s="6"/>
      <c r="C29" s="6"/>
      <c r="D29" s="5"/>
      <c r="E29" s="5"/>
      <c r="F29" s="5"/>
      <c r="G29" s="5"/>
      <c r="H29" s="5"/>
      <c r="I29" s="5"/>
      <c r="J29" s="5"/>
    </row>
    <row r="30" spans="1:10" x14ac:dyDescent="0.25">
      <c r="A30" s="5"/>
      <c r="B30" s="6"/>
      <c r="C30" s="6"/>
      <c r="D30" s="5"/>
      <c r="E30" s="5"/>
      <c r="F30" s="5"/>
      <c r="G30" s="5"/>
      <c r="H30" s="5"/>
      <c r="I30" s="5"/>
      <c r="J30" s="5"/>
    </row>
    <row r="31" spans="1:10" x14ac:dyDescent="0.25">
      <c r="A31" s="5"/>
      <c r="B31" s="6"/>
      <c r="C31" s="6"/>
      <c r="D31" s="5"/>
      <c r="E31" s="5"/>
      <c r="F31" s="5"/>
      <c r="G31" s="5"/>
      <c r="H31" s="5"/>
      <c r="I31" s="5"/>
      <c r="J31" s="5"/>
    </row>
    <row r="32" spans="1:10" x14ac:dyDescent="0.25">
      <c r="A32" s="5"/>
      <c r="B32" s="6"/>
      <c r="C32" s="6"/>
      <c r="D32" s="5"/>
      <c r="E32" s="5"/>
      <c r="F32" s="5"/>
      <c r="G32" s="5"/>
      <c r="H32" s="5"/>
      <c r="I32" s="5"/>
      <c r="J32" s="5"/>
    </row>
    <row r="33" spans="1:10" x14ac:dyDescent="0.25">
      <c r="A33" s="5"/>
      <c r="B33" s="6"/>
      <c r="C33" s="6"/>
      <c r="D33" s="5"/>
      <c r="E33" s="5"/>
      <c r="F33" s="5"/>
      <c r="G33" s="5"/>
      <c r="H33" s="5"/>
      <c r="I33" s="5"/>
      <c r="J33" s="5"/>
    </row>
    <row r="34" spans="1:10" x14ac:dyDescent="0.25">
      <c r="A34" s="5"/>
      <c r="B34" s="6"/>
      <c r="C34" s="6"/>
      <c r="D34" s="5"/>
      <c r="E34" s="5"/>
      <c r="F34" s="5"/>
      <c r="G34" s="5"/>
      <c r="H34" s="5"/>
      <c r="I34" s="5"/>
      <c r="J34" s="5"/>
    </row>
  </sheetData>
  <mergeCells count="9">
    <mergeCell ref="A15:C15"/>
    <mergeCell ref="B11:F11"/>
    <mergeCell ref="B12:F12"/>
    <mergeCell ref="B13:F13"/>
    <mergeCell ref="B6:F6"/>
    <mergeCell ref="B7:F7"/>
    <mergeCell ref="B8:F8"/>
    <mergeCell ref="B9:F9"/>
    <mergeCell ref="B10:F10"/>
  </mergeCells>
  <phoneticPr fontId="3" type="noConversion"/>
  <dataValidations count="2">
    <dataValidation type="list" showInputMessage="1" showErrorMessage="1" sqref="C17:C24">
      <formula1>"Initial, Review, Approved, Assigned, Scheduled, Closed"</formula1>
    </dataValidation>
    <dataValidation type="list" allowBlank="1" showInputMessage="1" showErrorMessage="1" sqref="B17:B24">
      <formula1>"Category 1, Category 2, Category 3, Other"</formula1>
    </dataValidation>
  </dataValidations>
  <pageMargins left="0.7" right="0.7" top="1.0743055555555556" bottom="0.75" header="0.3" footer="0.3"/>
  <pageSetup paperSize="9" scale="65" orientation="landscape" horizontalDpi="300" verticalDpi="300"/>
  <headerFooter>
    <oddHeader>&amp;L&amp;G</oddHeader>
    <oddFooter>&amp;CCopyright © 2014 Agenor Technology Limited</oddFooter>
  </headerFooter>
  <drawing r:id="rId1"/>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AW114"/>
  <sheetViews>
    <sheetView zoomScaleNormal="100" workbookViewId="0">
      <selection activeCell="A6" sqref="B6"/>
    </sheetView>
  </sheetViews>
  <sheetFormatPr defaultColWidth="8.7109375" defaultRowHeight="15" x14ac:dyDescent="0.25"/>
  <cols>
    <col min="1" max="2" width="17.140625" customWidth="1"/>
    <col min="3" max="3" width="20.7109375" customWidth="1"/>
    <col min="4" max="4" width="18.140625" customWidth="1"/>
    <col min="5" max="5" width="10" style="1" customWidth="1"/>
    <col min="6" max="6" width="19" customWidth="1"/>
    <col min="7" max="7" width="25.7109375" customWidth="1"/>
    <col min="8" max="8" width="16.7109375" customWidth="1"/>
    <col min="9" max="9" width="15.7109375" customWidth="1"/>
    <col min="10" max="10" width="20.140625" customWidth="1"/>
  </cols>
  <sheetData>
    <row r="6" spans="1:49" ht="21" customHeight="1" x14ac:dyDescent="0.25">
      <c r="A6" s="172" t="s">
        <v>128</v>
      </c>
      <c r="B6" s="171"/>
      <c r="C6" s="171"/>
      <c r="D6" s="171"/>
      <c r="E6" s="171"/>
      <c r="F6" s="171"/>
      <c r="G6" s="171"/>
      <c r="H6" s="171" t="s">
        <v>29</v>
      </c>
      <c r="I6" s="171"/>
      <c r="J6" s="171"/>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15.75" customHeight="1" x14ac:dyDescent="0.25">
      <c r="A7" s="73" t="s">
        <v>17</v>
      </c>
      <c r="B7" s="72" t="s">
        <v>13</v>
      </c>
      <c r="C7" s="72" t="s">
        <v>14</v>
      </c>
      <c r="D7" s="72" t="s">
        <v>10</v>
      </c>
      <c r="E7" s="72" t="s">
        <v>41</v>
      </c>
      <c r="F7" s="72" t="s">
        <v>12</v>
      </c>
      <c r="G7" s="72" t="s">
        <v>16</v>
      </c>
      <c r="H7" s="72" t="s">
        <v>109</v>
      </c>
      <c r="I7" s="72" t="s">
        <v>15</v>
      </c>
      <c r="J7" s="72" t="s">
        <v>11</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row>
    <row r="8" spans="1:49" x14ac:dyDescent="0.25">
      <c r="A8" s="56"/>
      <c r="B8" s="52"/>
      <c r="C8" s="52"/>
      <c r="D8" s="52"/>
      <c r="E8" s="53"/>
      <c r="F8" s="52"/>
      <c r="G8" s="57"/>
      <c r="H8" s="57"/>
      <c r="I8" s="57"/>
      <c r="J8" s="57"/>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row>
    <row r="9" spans="1:49" s="40" customFormat="1" x14ac:dyDescent="0.25">
      <c r="A9" s="58"/>
      <c r="B9" s="54"/>
      <c r="C9" s="54"/>
      <c r="D9" s="54"/>
      <c r="E9" s="55"/>
      <c r="F9" s="54"/>
      <c r="G9" s="59"/>
      <c r="H9" s="59"/>
      <c r="I9" s="59"/>
      <c r="J9" s="59"/>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row>
    <row r="10" spans="1:49" x14ac:dyDescent="0.25">
      <c r="A10" s="56"/>
      <c r="B10" s="52"/>
      <c r="C10" s="52"/>
      <c r="D10" s="52"/>
      <c r="E10" s="53"/>
      <c r="F10" s="52"/>
      <c r="G10" s="60"/>
      <c r="H10" s="60"/>
      <c r="I10" s="60"/>
      <c r="J10" s="60"/>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row>
    <row r="11" spans="1:49" s="40" customFormat="1" x14ac:dyDescent="0.25">
      <c r="A11" s="58"/>
      <c r="B11" s="54"/>
      <c r="C11" s="54"/>
      <c r="D11" s="54"/>
      <c r="E11" s="55"/>
      <c r="F11" s="54"/>
      <c r="G11" s="59"/>
      <c r="H11" s="59"/>
      <c r="I11" s="59"/>
      <c r="J11" s="59"/>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x14ac:dyDescent="0.25">
      <c r="A12" s="56"/>
      <c r="B12" s="52"/>
      <c r="C12" s="52"/>
      <c r="D12" s="52"/>
      <c r="E12" s="53"/>
      <c r="F12" s="52"/>
      <c r="G12" s="60"/>
      <c r="H12" s="60"/>
      <c r="I12" s="60"/>
      <c r="J12" s="60"/>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row>
    <row r="13" spans="1:49" s="40" customFormat="1" x14ac:dyDescent="0.25">
      <c r="A13" s="58"/>
      <c r="B13" s="54"/>
      <c r="C13" s="54"/>
      <c r="D13" s="54"/>
      <c r="E13" s="55"/>
      <c r="F13" s="54"/>
      <c r="G13" s="59"/>
      <c r="H13" s="59"/>
      <c r="I13" s="59"/>
      <c r="J13" s="59"/>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x14ac:dyDescent="0.25">
      <c r="A14" s="56"/>
      <c r="B14" s="52"/>
      <c r="C14" s="52"/>
      <c r="D14" s="52"/>
      <c r="E14" s="53"/>
      <c r="F14" s="52"/>
      <c r="G14" s="60"/>
      <c r="H14" s="60"/>
      <c r="I14" s="60"/>
      <c r="J14" s="60"/>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row>
    <row r="15" spans="1:49" s="40" customFormat="1" x14ac:dyDescent="0.25">
      <c r="A15" s="58"/>
      <c r="B15" s="54"/>
      <c r="C15" s="54"/>
      <c r="D15" s="54"/>
      <c r="E15" s="55"/>
      <c r="F15" s="54"/>
      <c r="G15" s="59"/>
      <c r="H15" s="59"/>
      <c r="I15" s="59"/>
      <c r="J15" s="59"/>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row>
    <row r="16" spans="1:49" x14ac:dyDescent="0.25">
      <c r="A16" s="56"/>
      <c r="B16" s="52"/>
      <c r="C16" s="52"/>
      <c r="D16" s="52"/>
      <c r="E16" s="53"/>
      <c r="F16" s="52"/>
      <c r="G16" s="60"/>
      <c r="H16" s="60"/>
      <c r="I16" s="60"/>
      <c r="J16" s="60"/>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row>
    <row r="17" spans="1:49" s="40" customFormat="1" x14ac:dyDescent="0.25">
      <c r="A17" s="58"/>
      <c r="B17" s="54"/>
      <c r="C17" s="54"/>
      <c r="D17" s="54"/>
      <c r="E17" s="55"/>
      <c r="F17" s="54"/>
      <c r="G17" s="59"/>
      <c r="H17" s="59"/>
      <c r="I17" s="59"/>
      <c r="J17" s="59"/>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row>
    <row r="18" spans="1:49" x14ac:dyDescent="0.25">
      <c r="A18" s="158"/>
      <c r="B18" s="158"/>
      <c r="C18" s="158"/>
      <c r="D18" s="158"/>
      <c r="E18" s="159"/>
      <c r="F18" s="158"/>
      <c r="G18" s="158"/>
      <c r="H18" s="158"/>
      <c r="I18" s="158"/>
      <c r="J18" s="158"/>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1:49" ht="21.75" customHeight="1" x14ac:dyDescent="0.25">
      <c r="A19" s="172" t="s">
        <v>108</v>
      </c>
      <c r="B19" s="171"/>
      <c r="C19" s="171"/>
      <c r="D19" s="171"/>
      <c r="E19" s="171"/>
      <c r="F19" s="171"/>
      <c r="G19" s="171"/>
      <c r="H19" s="171" t="s">
        <v>29</v>
      </c>
      <c r="I19" s="171"/>
      <c r="J19" s="171"/>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row>
    <row r="20" spans="1:49" ht="15.75" customHeight="1" x14ac:dyDescent="0.25">
      <c r="A20" s="73" t="s">
        <v>17</v>
      </c>
      <c r="B20" s="72" t="s">
        <v>13</v>
      </c>
      <c r="C20" s="72" t="s">
        <v>14</v>
      </c>
      <c r="D20" s="72" t="s">
        <v>10</v>
      </c>
      <c r="E20" s="72" t="s">
        <v>41</v>
      </c>
      <c r="F20" s="72" t="s">
        <v>12</v>
      </c>
      <c r="G20" s="72" t="s">
        <v>16</v>
      </c>
      <c r="H20" s="72" t="s">
        <v>109</v>
      </c>
      <c r="I20" s="72" t="s">
        <v>15</v>
      </c>
      <c r="J20" s="72" t="s">
        <v>11</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row r="21" spans="1:49" x14ac:dyDescent="0.25">
      <c r="A21" s="56"/>
      <c r="B21" s="52"/>
      <c r="C21" s="52"/>
      <c r="D21" s="52"/>
      <c r="E21" s="53"/>
      <c r="F21" s="52"/>
      <c r="G21" s="57"/>
      <c r="H21" s="57"/>
      <c r="I21" s="57"/>
      <c r="J21" s="57"/>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row>
    <row r="22" spans="1:49" s="40" customFormat="1" x14ac:dyDescent="0.25">
      <c r="A22" s="58"/>
      <c r="B22" s="54"/>
      <c r="C22" s="54"/>
      <c r="D22" s="54"/>
      <c r="E22" s="55"/>
      <c r="F22" s="54"/>
      <c r="G22" s="59"/>
      <c r="H22" s="59"/>
      <c r="I22" s="59"/>
      <c r="J22" s="59"/>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row>
    <row r="23" spans="1:49" x14ac:dyDescent="0.25">
      <c r="A23" s="56"/>
      <c r="B23" s="52"/>
      <c r="C23" s="52"/>
      <c r="D23" s="52"/>
      <c r="E23" s="53"/>
      <c r="F23" s="52"/>
      <c r="G23" s="60"/>
      <c r="H23" s="60"/>
      <c r="I23" s="60"/>
      <c r="J23" s="60"/>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4" spans="1:49" s="40" customFormat="1" x14ac:dyDescent="0.25">
      <c r="A24" s="58"/>
      <c r="B24" s="54"/>
      <c r="C24" s="54"/>
      <c r="D24" s="54"/>
      <c r="E24" s="55"/>
      <c r="F24" s="54"/>
      <c r="G24" s="59"/>
      <c r="H24" s="59"/>
      <c r="I24" s="59"/>
      <c r="J24" s="59"/>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row>
    <row r="25" spans="1:49" x14ac:dyDescent="0.25">
      <c r="A25" s="56"/>
      <c r="B25" s="52"/>
      <c r="C25" s="52"/>
      <c r="D25" s="52"/>
      <c r="E25" s="53"/>
      <c r="F25" s="52"/>
      <c r="G25" s="60"/>
      <c r="H25" s="60"/>
      <c r="I25" s="60"/>
      <c r="J25" s="60"/>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row>
    <row r="26" spans="1:49" s="40" customFormat="1" x14ac:dyDescent="0.25">
      <c r="A26" s="58"/>
      <c r="B26" s="54"/>
      <c r="C26" s="54"/>
      <c r="D26" s="54"/>
      <c r="E26" s="55"/>
      <c r="F26" s="54"/>
      <c r="G26" s="59"/>
      <c r="H26" s="59"/>
      <c r="I26" s="59"/>
      <c r="J26" s="59"/>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row>
    <row r="27" spans="1:49" x14ac:dyDescent="0.25">
      <c r="A27" s="56"/>
      <c r="B27" s="52"/>
      <c r="C27" s="52"/>
      <c r="D27" s="52"/>
      <c r="E27" s="53"/>
      <c r="F27" s="52"/>
      <c r="G27" s="60"/>
      <c r="H27" s="60"/>
      <c r="I27" s="60"/>
      <c r="J27" s="60"/>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row>
    <row r="28" spans="1:49" s="40" customFormat="1" x14ac:dyDescent="0.25">
      <c r="A28" s="58"/>
      <c r="B28" s="54"/>
      <c r="C28" s="54"/>
      <c r="D28" s="54"/>
      <c r="E28" s="55"/>
      <c r="F28" s="54"/>
      <c r="G28" s="59"/>
      <c r="H28" s="59"/>
      <c r="I28" s="59"/>
      <c r="J28" s="59"/>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row>
    <row r="29" spans="1:49" x14ac:dyDescent="0.25">
      <c r="A29" s="56"/>
      <c r="B29" s="52"/>
      <c r="C29" s="52"/>
      <c r="D29" s="52"/>
      <c r="E29" s="53"/>
      <c r="F29" s="52"/>
      <c r="G29" s="60"/>
      <c r="H29" s="60"/>
      <c r="I29" s="60"/>
      <c r="J29" s="60"/>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row>
    <row r="30" spans="1:49" s="40" customFormat="1" x14ac:dyDescent="0.25">
      <c r="A30" s="58"/>
      <c r="B30" s="54"/>
      <c r="C30" s="54"/>
      <c r="D30" s="54"/>
      <c r="E30" s="55"/>
      <c r="F30" s="54"/>
      <c r="G30" s="59"/>
      <c r="H30" s="59"/>
      <c r="I30" s="59"/>
      <c r="J30" s="59"/>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row>
    <row r="31" spans="1:49" x14ac:dyDescent="0.25">
      <c r="A31" s="5"/>
      <c r="B31" s="5"/>
      <c r="C31" s="5"/>
      <c r="D31" s="5"/>
      <c r="E31" s="6"/>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row>
    <row r="32" spans="1:49" ht="24.75" customHeight="1" x14ac:dyDescent="0.25">
      <c r="A32" s="172" t="s">
        <v>129</v>
      </c>
      <c r="B32" s="171"/>
      <c r="C32" s="171"/>
      <c r="D32" s="171"/>
      <c r="E32" s="171"/>
      <c r="F32" s="171"/>
      <c r="G32" s="171"/>
      <c r="H32" s="171" t="s">
        <v>29</v>
      </c>
      <c r="I32" s="171"/>
      <c r="J32" s="171"/>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row>
    <row r="33" spans="1:49" ht="15.75" customHeight="1" x14ac:dyDescent="0.25">
      <c r="A33" s="73" t="s">
        <v>17</v>
      </c>
      <c r="B33" s="72" t="s">
        <v>13</v>
      </c>
      <c r="C33" s="72" t="s">
        <v>14</v>
      </c>
      <c r="D33" s="72" t="s">
        <v>10</v>
      </c>
      <c r="E33" s="72" t="s">
        <v>41</v>
      </c>
      <c r="F33" s="72" t="s">
        <v>12</v>
      </c>
      <c r="G33" s="72" t="s">
        <v>16</v>
      </c>
      <c r="H33" s="72" t="s">
        <v>109</v>
      </c>
      <c r="I33" s="72" t="s">
        <v>15</v>
      </c>
      <c r="J33" s="72" t="s">
        <v>11</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row>
    <row r="34" spans="1:49" x14ac:dyDescent="0.25">
      <c r="A34" s="56"/>
      <c r="B34" s="52"/>
      <c r="C34" s="52"/>
      <c r="D34" s="52"/>
      <c r="E34" s="53"/>
      <c r="F34" s="52"/>
      <c r="G34" s="57"/>
      <c r="H34" s="57"/>
      <c r="I34" s="57"/>
      <c r="J34" s="57"/>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row>
    <row r="35" spans="1:49" x14ac:dyDescent="0.25">
      <c r="A35" s="58"/>
      <c r="B35" s="54"/>
      <c r="C35" s="54"/>
      <c r="D35" s="54"/>
      <c r="E35" s="55"/>
      <c r="F35" s="54"/>
      <c r="G35" s="59"/>
      <c r="H35" s="59"/>
      <c r="I35" s="59"/>
      <c r="J35" s="59"/>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row>
    <row r="36" spans="1:49" x14ac:dyDescent="0.25">
      <c r="A36" s="56"/>
      <c r="B36" s="52"/>
      <c r="C36" s="52"/>
      <c r="D36" s="52"/>
      <c r="E36" s="53"/>
      <c r="F36" s="52"/>
      <c r="G36" s="60"/>
      <c r="H36" s="60"/>
      <c r="I36" s="60"/>
      <c r="J36" s="60"/>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row>
    <row r="37" spans="1:49" x14ac:dyDescent="0.25">
      <c r="A37" s="58"/>
      <c r="B37" s="54"/>
      <c r="C37" s="54"/>
      <c r="D37" s="54"/>
      <c r="E37" s="55"/>
      <c r="F37" s="54"/>
      <c r="G37" s="59"/>
      <c r="H37" s="59"/>
      <c r="I37" s="59"/>
      <c r="J37" s="59"/>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row>
    <row r="38" spans="1:49" x14ac:dyDescent="0.25">
      <c r="A38" s="56"/>
      <c r="B38" s="52"/>
      <c r="C38" s="52"/>
      <c r="D38" s="52"/>
      <c r="E38" s="53"/>
      <c r="F38" s="52"/>
      <c r="G38" s="60"/>
      <c r="H38" s="60"/>
      <c r="I38" s="60"/>
      <c r="J38" s="60"/>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row>
    <row r="39" spans="1:49" x14ac:dyDescent="0.25">
      <c r="A39" s="58"/>
      <c r="B39" s="54"/>
      <c r="C39" s="54"/>
      <c r="D39" s="54"/>
      <c r="E39" s="55"/>
      <c r="F39" s="54"/>
      <c r="G39" s="59"/>
      <c r="H39" s="59"/>
      <c r="I39" s="59"/>
      <c r="J39" s="59"/>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49" x14ac:dyDescent="0.25">
      <c r="A40" s="56"/>
      <c r="B40" s="52"/>
      <c r="C40" s="52"/>
      <c r="D40" s="52"/>
      <c r="E40" s="53"/>
      <c r="F40" s="52"/>
      <c r="G40" s="60"/>
      <c r="H40" s="60"/>
      <c r="I40" s="60"/>
      <c r="J40" s="60"/>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1:49" x14ac:dyDescent="0.25">
      <c r="A41" s="58"/>
      <c r="B41" s="54"/>
      <c r="C41" s="54"/>
      <c r="D41" s="54"/>
      <c r="E41" s="55"/>
      <c r="F41" s="54"/>
      <c r="G41" s="59"/>
      <c r="H41" s="59"/>
      <c r="I41" s="59"/>
      <c r="J41" s="59"/>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row>
    <row r="42" spans="1:49" x14ac:dyDescent="0.25">
      <c r="A42" s="56"/>
      <c r="B42" s="52"/>
      <c r="C42" s="52"/>
      <c r="D42" s="52"/>
      <c r="E42" s="53"/>
      <c r="F42" s="52"/>
      <c r="G42" s="60"/>
      <c r="H42" s="60"/>
      <c r="I42" s="60"/>
      <c r="J42" s="60"/>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row>
    <row r="43" spans="1:49" x14ac:dyDescent="0.25">
      <c r="A43" s="58"/>
      <c r="B43" s="54"/>
      <c r="C43" s="54"/>
      <c r="D43" s="54"/>
      <c r="E43" s="55"/>
      <c r="F43" s="54"/>
      <c r="G43" s="59"/>
      <c r="H43" s="59"/>
      <c r="I43" s="59"/>
      <c r="J43" s="59"/>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row>
    <row r="44" spans="1:49" x14ac:dyDescent="0.25">
      <c r="A44" s="5"/>
      <c r="B44" s="5"/>
      <c r="C44" s="5"/>
      <c r="D44" s="5"/>
      <c r="E44" s="6"/>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row>
    <row r="45" spans="1:49" ht="19.5" customHeight="1" x14ac:dyDescent="0.25">
      <c r="A45" s="171" t="s">
        <v>50</v>
      </c>
      <c r="B45" s="171"/>
      <c r="C45" s="171"/>
      <c r="D45" s="171"/>
      <c r="E45" s="171"/>
      <c r="F45" s="171"/>
      <c r="G45" s="171"/>
      <c r="H45" s="171" t="s">
        <v>29</v>
      </c>
      <c r="I45" s="171"/>
      <c r="J45" s="171"/>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6" spans="1:49" x14ac:dyDescent="0.25">
      <c r="A46" s="72" t="s">
        <v>17</v>
      </c>
      <c r="B46" s="72" t="s">
        <v>13</v>
      </c>
      <c r="C46" s="72" t="s">
        <v>14</v>
      </c>
      <c r="D46" s="72" t="s">
        <v>10</v>
      </c>
      <c r="E46" s="72" t="s">
        <v>41</v>
      </c>
      <c r="F46" s="72" t="s">
        <v>12</v>
      </c>
      <c r="G46" s="72" t="s">
        <v>16</v>
      </c>
      <c r="H46" s="72" t="s">
        <v>57</v>
      </c>
      <c r="I46" s="72" t="s">
        <v>15</v>
      </c>
      <c r="J46" s="72" t="s">
        <v>11</v>
      </c>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ht="26.25" x14ac:dyDescent="0.25">
      <c r="A47" s="52"/>
      <c r="B47" s="52"/>
      <c r="C47" s="53" t="s">
        <v>52</v>
      </c>
      <c r="D47" s="53" t="s">
        <v>106</v>
      </c>
      <c r="E47" s="53" t="s">
        <v>107</v>
      </c>
      <c r="F47" s="52"/>
      <c r="G47" s="57"/>
      <c r="H47" s="60"/>
      <c r="I47" s="60"/>
      <c r="J47" s="23"/>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row>
    <row r="48" spans="1:49" s="40" customFormat="1" x14ac:dyDescent="0.25">
      <c r="A48" s="54"/>
      <c r="B48" s="54"/>
      <c r="C48" s="55"/>
      <c r="D48" s="55" t="s">
        <v>62</v>
      </c>
      <c r="E48" s="55" t="s">
        <v>63</v>
      </c>
      <c r="F48" s="54"/>
      <c r="G48" s="59"/>
      <c r="H48" s="59"/>
      <c r="I48" s="59"/>
      <c r="J48" s="59"/>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row>
    <row r="49" spans="1:49" x14ac:dyDescent="0.25">
      <c r="A49" s="52"/>
      <c r="B49" s="52"/>
      <c r="C49" s="53"/>
      <c r="D49" s="53"/>
      <c r="E49" s="53"/>
      <c r="F49" s="52"/>
      <c r="G49" s="60"/>
      <c r="H49" s="60"/>
      <c r="I49" s="60"/>
      <c r="J49" s="60"/>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row>
    <row r="50" spans="1:49" s="40" customFormat="1" x14ac:dyDescent="0.25">
      <c r="A50" s="54"/>
      <c r="B50" s="54"/>
      <c r="C50" s="55"/>
      <c r="D50" s="55"/>
      <c r="E50" s="55"/>
      <c r="F50" s="54"/>
      <c r="G50" s="59"/>
      <c r="H50" s="59"/>
      <c r="I50" s="59"/>
      <c r="J50" s="59"/>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row>
    <row r="51" spans="1:49" x14ac:dyDescent="0.25">
      <c r="A51" s="52"/>
      <c r="B51" s="52"/>
      <c r="C51" s="53"/>
      <c r="D51" s="53"/>
      <c r="E51" s="53"/>
      <c r="F51" s="52"/>
      <c r="G51" s="60"/>
      <c r="H51" s="60"/>
      <c r="I51" s="60"/>
      <c r="J51" s="60"/>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1:49" s="40" customFormat="1" x14ac:dyDescent="0.25">
      <c r="A52" s="54"/>
      <c r="B52" s="54"/>
      <c r="C52" s="55"/>
      <c r="D52" s="55"/>
      <c r="E52" s="55"/>
      <c r="F52" s="54"/>
      <c r="G52" s="59"/>
      <c r="H52" s="59"/>
      <c r="I52" s="59"/>
      <c r="J52" s="59"/>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row>
    <row r="53" spans="1:49" x14ac:dyDescent="0.25">
      <c r="A53" s="52"/>
      <c r="B53" s="52"/>
      <c r="C53" s="53"/>
      <c r="D53" s="53"/>
      <c r="E53" s="53"/>
      <c r="F53" s="52"/>
      <c r="G53" s="60"/>
      <c r="H53" s="60"/>
      <c r="I53" s="60"/>
      <c r="J53" s="60"/>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row>
    <row r="54" spans="1:49" s="40" customFormat="1" x14ac:dyDescent="0.25">
      <c r="A54" s="54"/>
      <c r="B54" s="54"/>
      <c r="C54" s="55"/>
      <c r="D54" s="55"/>
      <c r="E54" s="55"/>
      <c r="F54" s="54"/>
      <c r="G54" s="59"/>
      <c r="H54" s="59"/>
      <c r="I54" s="59"/>
      <c r="J54" s="59"/>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row>
    <row r="55" spans="1:49" x14ac:dyDescent="0.25">
      <c r="A55" s="52"/>
      <c r="B55" s="52"/>
      <c r="C55" s="53"/>
      <c r="D55" s="53"/>
      <c r="E55" s="53"/>
      <c r="F55" s="52"/>
      <c r="G55" s="60"/>
      <c r="H55" s="60"/>
      <c r="I55" s="60"/>
      <c r="J55" s="60"/>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row>
    <row r="56" spans="1:49" s="40" customFormat="1" x14ac:dyDescent="0.25">
      <c r="A56" s="54"/>
      <c r="B56" s="54"/>
      <c r="C56" s="55"/>
      <c r="D56" s="55"/>
      <c r="E56" s="55"/>
      <c r="F56" s="54"/>
      <c r="G56" s="59"/>
      <c r="H56" s="59"/>
      <c r="I56" s="59"/>
      <c r="J56" s="59"/>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row>
    <row r="57" spans="1:49" x14ac:dyDescent="0.25">
      <c r="A57" s="52"/>
      <c r="B57" s="52"/>
      <c r="C57" s="53"/>
      <c r="D57" s="53"/>
      <c r="E57" s="53"/>
      <c r="F57" s="52"/>
      <c r="G57" s="60"/>
      <c r="H57" s="60"/>
      <c r="I57" s="60"/>
      <c r="J57" s="60"/>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s="40" customFormat="1" x14ac:dyDescent="0.25">
      <c r="A58" s="54"/>
      <c r="B58" s="54"/>
      <c r="C58" s="55"/>
      <c r="D58" s="55"/>
      <c r="E58" s="55"/>
      <c r="F58" s="54"/>
      <c r="G58" s="59"/>
      <c r="H58" s="59"/>
      <c r="I58" s="59"/>
      <c r="J58" s="59"/>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row>
    <row r="59" spans="1:49" x14ac:dyDescent="0.25">
      <c r="A59" s="52"/>
      <c r="B59" s="52"/>
      <c r="C59" s="53"/>
      <c r="D59" s="53"/>
      <c r="E59" s="53"/>
      <c r="F59" s="52"/>
      <c r="G59" s="60"/>
      <c r="H59" s="60"/>
      <c r="I59" s="60"/>
      <c r="J59" s="60"/>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1:49" s="40" customFormat="1" x14ac:dyDescent="0.25">
      <c r="A60" s="54"/>
      <c r="B60" s="54"/>
      <c r="C60" s="55"/>
      <c r="D60" s="55"/>
      <c r="E60" s="55"/>
      <c r="F60" s="54"/>
      <c r="G60" s="59"/>
      <c r="H60" s="59"/>
      <c r="I60" s="59"/>
      <c r="J60" s="59"/>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row>
    <row r="61" spans="1:49" x14ac:dyDescent="0.25">
      <c r="A61" s="61"/>
      <c r="B61" s="61"/>
      <c r="C61" s="62"/>
      <c r="D61" s="62"/>
      <c r="E61" s="62"/>
      <c r="F61" s="61"/>
      <c r="G61" s="63"/>
      <c r="H61" s="63"/>
      <c r="I61" s="63"/>
      <c r="J61" s="63"/>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1:49" x14ac:dyDescent="0.25">
      <c r="A62" s="5"/>
      <c r="B62" s="5"/>
      <c r="C62" s="5"/>
      <c r="D62" s="5"/>
      <c r="E62" s="6"/>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1:49" x14ac:dyDescent="0.25">
      <c r="A63" s="5"/>
      <c r="B63" s="5"/>
      <c r="C63" s="5"/>
      <c r="D63" s="5"/>
      <c r="E63" s="6"/>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49" ht="20.25" customHeight="1" x14ac:dyDescent="0.25">
      <c r="A64" s="171" t="s">
        <v>127</v>
      </c>
      <c r="B64" s="171"/>
      <c r="C64" s="171"/>
      <c r="D64" s="171"/>
      <c r="E64" s="6"/>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1:49" ht="15.75" customHeight="1" x14ac:dyDescent="0.25">
      <c r="A65" s="72" t="s">
        <v>17</v>
      </c>
      <c r="B65" s="72" t="s">
        <v>13</v>
      </c>
      <c r="C65" s="72" t="s">
        <v>70</v>
      </c>
      <c r="D65" s="72" t="s">
        <v>69</v>
      </c>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1:49" x14ac:dyDescent="0.25">
      <c r="A66" s="53"/>
      <c r="B66" s="53"/>
      <c r="C66" s="53"/>
      <c r="D66" s="5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1:49" s="40" customFormat="1" ht="26.25" x14ac:dyDescent="0.25">
      <c r="A67" s="55"/>
      <c r="B67" s="55" t="s">
        <v>67</v>
      </c>
      <c r="C67" s="55"/>
      <c r="D67" s="55"/>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row>
    <row r="68" spans="1:49" ht="26.25" x14ac:dyDescent="0.25">
      <c r="A68" s="53"/>
      <c r="B68" s="53" t="s">
        <v>58</v>
      </c>
      <c r="C68" s="53"/>
      <c r="D68" s="5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s="40" customFormat="1" ht="26.25" x14ac:dyDescent="0.25">
      <c r="A69" s="55"/>
      <c r="B69" s="55" t="s">
        <v>67</v>
      </c>
      <c r="C69" s="55"/>
      <c r="D69" s="55"/>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row>
    <row r="70" spans="1:49" ht="26.25" x14ac:dyDescent="0.25">
      <c r="A70" s="53"/>
      <c r="B70" s="53" t="s">
        <v>58</v>
      </c>
      <c r="C70" s="53"/>
      <c r="D70" s="5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1:49" s="40" customFormat="1" ht="26.25" x14ac:dyDescent="0.25">
      <c r="A71" s="55"/>
      <c r="B71" s="55" t="s">
        <v>68</v>
      </c>
      <c r="C71" s="55"/>
      <c r="D71" s="55"/>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row>
    <row r="72" spans="1:49" x14ac:dyDescent="0.25">
      <c r="A72" s="53"/>
      <c r="B72" s="53"/>
      <c r="C72" s="53"/>
      <c r="D72" s="5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1:49" s="40" customFormat="1" x14ac:dyDescent="0.25">
      <c r="A73" s="55"/>
      <c r="B73" s="55"/>
      <c r="C73" s="55"/>
      <c r="D73" s="55"/>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row>
    <row r="74" spans="1:49" x14ac:dyDescent="0.25">
      <c r="A74" s="5"/>
      <c r="B74" s="5"/>
      <c r="C74" s="5"/>
      <c r="D74" s="5"/>
      <c r="E74" s="6"/>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1:49" x14ac:dyDescent="0.25">
      <c r="A75" s="5"/>
      <c r="B75" s="5"/>
      <c r="C75" s="5"/>
      <c r="D75" s="5"/>
      <c r="E75" s="6"/>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1:49" x14ac:dyDescent="0.25">
      <c r="A76" s="5"/>
      <c r="B76" s="5"/>
      <c r="C76" s="5"/>
      <c r="D76" s="5"/>
      <c r="E76" s="6"/>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1:49" x14ac:dyDescent="0.25">
      <c r="A77" s="5"/>
      <c r="B77" s="5"/>
      <c r="C77" s="5"/>
      <c r="D77" s="5"/>
      <c r="E77" s="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x14ac:dyDescent="0.25">
      <c r="A78" s="5"/>
      <c r="B78" s="5"/>
      <c r="C78" s="5"/>
      <c r="D78" s="5"/>
      <c r="E78" s="6"/>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1:49" x14ac:dyDescent="0.25">
      <c r="A79" s="5"/>
      <c r="B79" s="5"/>
      <c r="C79" s="5"/>
      <c r="D79" s="5"/>
      <c r="E79" s="6"/>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1:49" x14ac:dyDescent="0.25">
      <c r="A80" s="5"/>
      <c r="B80" s="5"/>
      <c r="C80" s="5"/>
      <c r="D80" s="5"/>
      <c r="E80" s="6"/>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1:49" x14ac:dyDescent="0.25">
      <c r="A81" s="5"/>
      <c r="B81" s="5"/>
      <c r="C81" s="5"/>
      <c r="D81" s="5"/>
      <c r="E81" s="6"/>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1:49" x14ac:dyDescent="0.25">
      <c r="A82" s="5"/>
      <c r="B82" s="5"/>
      <c r="C82" s="5"/>
      <c r="D82" s="5"/>
      <c r="E82" s="6"/>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1:49" x14ac:dyDescent="0.25">
      <c r="A83" s="5"/>
      <c r="B83" s="5"/>
      <c r="C83" s="5"/>
      <c r="D83" s="5"/>
      <c r="E83" s="6"/>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1:49" x14ac:dyDescent="0.25">
      <c r="A84" s="5"/>
      <c r="B84" s="5"/>
      <c r="C84" s="5"/>
      <c r="D84" s="5"/>
      <c r="E84" s="6"/>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1:49" x14ac:dyDescent="0.25">
      <c r="A85" s="5"/>
      <c r="B85" s="5"/>
      <c r="C85" s="5"/>
      <c r="D85" s="5"/>
      <c r="E85" s="6"/>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1:49" x14ac:dyDescent="0.25">
      <c r="A86" s="5"/>
      <c r="B86" s="5"/>
      <c r="C86" s="5"/>
      <c r="D86" s="5"/>
      <c r="E86" s="6"/>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1:49" x14ac:dyDescent="0.25">
      <c r="A87" s="5"/>
      <c r="B87" s="5"/>
      <c r="C87" s="5"/>
      <c r="D87" s="5"/>
      <c r="E87" s="6"/>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1:49" x14ac:dyDescent="0.25">
      <c r="A88" s="5"/>
      <c r="B88" s="5"/>
      <c r="C88" s="5"/>
      <c r="D88" s="5"/>
      <c r="E88" s="6"/>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1:49" x14ac:dyDescent="0.25">
      <c r="A89" s="5"/>
      <c r="B89" s="5"/>
      <c r="C89" s="5"/>
      <c r="D89" s="5"/>
      <c r="E89" s="6"/>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1:49" x14ac:dyDescent="0.25">
      <c r="A90" s="5"/>
      <c r="B90" s="5"/>
      <c r="C90" s="5"/>
      <c r="D90" s="5"/>
      <c r="E90" s="6"/>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1:49" x14ac:dyDescent="0.25">
      <c r="A91" s="5"/>
      <c r="B91" s="5"/>
      <c r="C91" s="5"/>
      <c r="D91" s="5"/>
      <c r="E91" s="6"/>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1:49" x14ac:dyDescent="0.25">
      <c r="A92" s="5"/>
      <c r="B92" s="5"/>
      <c r="C92" s="5"/>
      <c r="D92" s="5"/>
      <c r="E92" s="6"/>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x14ac:dyDescent="0.25">
      <c r="A93" s="5"/>
      <c r="B93" s="5"/>
      <c r="C93" s="5"/>
      <c r="D93" s="5"/>
      <c r="E93" s="6"/>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1:49" x14ac:dyDescent="0.25">
      <c r="A94" s="5"/>
      <c r="B94" s="5"/>
      <c r="C94" s="5"/>
      <c r="D94" s="5"/>
      <c r="E94" s="6"/>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1:49" x14ac:dyDescent="0.25">
      <c r="A95" s="5"/>
      <c r="B95" s="5"/>
      <c r="C95" s="5"/>
      <c r="D95" s="5"/>
      <c r="E95" s="6"/>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1:49" x14ac:dyDescent="0.25">
      <c r="A96" s="5"/>
      <c r="B96" s="5"/>
      <c r="C96" s="5"/>
      <c r="D96" s="5"/>
      <c r="E96" s="6"/>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1:49" x14ac:dyDescent="0.25">
      <c r="A97" s="5"/>
      <c r="B97" s="5"/>
      <c r="C97" s="5"/>
      <c r="D97" s="5"/>
      <c r="E97" s="6"/>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1:49" x14ac:dyDescent="0.25">
      <c r="A98" s="5"/>
      <c r="B98" s="5"/>
      <c r="C98" s="5"/>
      <c r="D98" s="5"/>
      <c r="E98" s="6"/>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1:49" x14ac:dyDescent="0.25">
      <c r="A99" s="5"/>
      <c r="B99" s="5"/>
      <c r="C99" s="5"/>
      <c r="D99" s="5"/>
      <c r="E99" s="6"/>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1:49" x14ac:dyDescent="0.25">
      <c r="A100" s="5"/>
      <c r="B100" s="5"/>
      <c r="C100" s="5"/>
      <c r="D100" s="5"/>
      <c r="E100" s="6"/>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1:49" x14ac:dyDescent="0.25">
      <c r="A101" s="5"/>
      <c r="B101" s="5"/>
      <c r="C101" s="5"/>
      <c r="D101" s="5"/>
      <c r="E101" s="6"/>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1:49" x14ac:dyDescent="0.25">
      <c r="A102" s="5"/>
      <c r="B102" s="5"/>
      <c r="C102" s="5"/>
      <c r="D102" s="5"/>
      <c r="E102" s="6"/>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1:49" x14ac:dyDescent="0.25">
      <c r="A103" s="5"/>
      <c r="B103" s="5"/>
      <c r="C103" s="5"/>
      <c r="D103" s="5"/>
      <c r="E103" s="6"/>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1:49" x14ac:dyDescent="0.25">
      <c r="A104" s="5"/>
      <c r="B104" s="5"/>
      <c r="C104" s="5"/>
      <c r="D104" s="5"/>
      <c r="E104" s="6"/>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1:49" x14ac:dyDescent="0.25">
      <c r="A105" s="5"/>
      <c r="B105" s="5"/>
      <c r="C105" s="5"/>
      <c r="D105" s="5"/>
      <c r="E105" s="6"/>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1:49" x14ac:dyDescent="0.25">
      <c r="A106" s="5"/>
      <c r="B106" s="5"/>
      <c r="C106" s="5"/>
      <c r="D106" s="5"/>
      <c r="E106" s="6"/>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1:49" x14ac:dyDescent="0.25">
      <c r="A107" s="5"/>
      <c r="B107" s="5"/>
      <c r="C107" s="5"/>
      <c r="D107" s="5"/>
      <c r="E107" s="6"/>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x14ac:dyDescent="0.25">
      <c r="A108" s="5"/>
      <c r="B108" s="5"/>
      <c r="C108" s="5"/>
      <c r="D108" s="5"/>
      <c r="E108" s="6"/>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1:49" x14ac:dyDescent="0.25">
      <c r="A109" s="5"/>
      <c r="B109" s="5"/>
      <c r="C109" s="5"/>
      <c r="D109" s="5"/>
      <c r="E109" s="6"/>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1:49" x14ac:dyDescent="0.25">
      <c r="A110" s="5"/>
      <c r="B110" s="5"/>
      <c r="C110" s="5"/>
      <c r="D110" s="5"/>
      <c r="E110" s="6"/>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1:49" x14ac:dyDescent="0.25">
      <c r="A111" s="5"/>
      <c r="B111" s="5"/>
      <c r="C111" s="5"/>
      <c r="D111" s="5"/>
      <c r="E111" s="6"/>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1:49" x14ac:dyDescent="0.25">
      <c r="A112" s="5"/>
      <c r="B112" s="5"/>
      <c r="C112" s="5"/>
      <c r="D112" s="5"/>
      <c r="E112" s="6"/>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1:49" x14ac:dyDescent="0.25">
      <c r="A113" s="5"/>
      <c r="B113" s="5"/>
      <c r="C113" s="5"/>
      <c r="D113" s="5"/>
      <c r="E113" s="6"/>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1:49" x14ac:dyDescent="0.25">
      <c r="A114" s="5"/>
      <c r="B114" s="5"/>
      <c r="C114" s="5"/>
      <c r="D114" s="5"/>
      <c r="E114" s="6"/>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sheetData>
  <mergeCells count="9">
    <mergeCell ref="H45:J45"/>
    <mergeCell ref="H19:J19"/>
    <mergeCell ref="H6:J6"/>
    <mergeCell ref="A64:D64"/>
    <mergeCell ref="A19:G19"/>
    <mergeCell ref="A6:G6"/>
    <mergeCell ref="A45:G45"/>
    <mergeCell ref="A32:G32"/>
    <mergeCell ref="H32:J32"/>
  </mergeCells>
  <phoneticPr fontId="3" type="noConversion"/>
  <pageMargins left="0.7" right="0.7" top="1.0483333333333333" bottom="0.75" header="0.3" footer="0.3"/>
  <pageSetup paperSize="8" scale="68" orientation="portrait" horizontalDpi="300" verticalDpi="300"/>
  <headerFooter>
    <oddHeader>&amp;L&amp;G</oddHeader>
    <oddFooter>&amp;CCopyright © 2014 Agenor Technology Limited</oddFooter>
  </headerFooter>
  <drawing r:id="rId1"/>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O32"/>
  <sheetViews>
    <sheetView zoomScaleNormal="100" workbookViewId="0">
      <selection activeCell="B5" sqref="B5"/>
    </sheetView>
  </sheetViews>
  <sheetFormatPr defaultColWidth="8.7109375" defaultRowHeight="15" x14ac:dyDescent="0.25"/>
  <cols>
    <col min="1" max="1" width="37.28515625" bestFit="1" customWidth="1"/>
    <col min="2" max="2" width="21.140625" customWidth="1"/>
    <col min="3" max="3" width="9" bestFit="1" customWidth="1"/>
    <col min="4" max="4" width="10.28515625" customWidth="1"/>
    <col min="5" max="5" width="10.42578125" customWidth="1"/>
    <col min="6" max="7" width="10.140625" bestFit="1" customWidth="1"/>
    <col min="8" max="8" width="11.140625" bestFit="1" customWidth="1"/>
    <col min="9" max="9" width="10.7109375" bestFit="1" customWidth="1"/>
    <col min="10" max="10" width="11" bestFit="1" customWidth="1"/>
    <col min="11" max="11" width="9.7109375" bestFit="1" customWidth="1"/>
    <col min="12" max="13" width="10" bestFit="1" customWidth="1"/>
    <col min="14" max="14" width="10.140625" bestFit="1" customWidth="1"/>
    <col min="15" max="15" width="10" bestFit="1" customWidth="1"/>
  </cols>
  <sheetData>
    <row r="6" spans="1:15" ht="21" customHeight="1" x14ac:dyDescent="0.25">
      <c r="A6" s="160" t="s">
        <v>71</v>
      </c>
      <c r="B6" s="161">
        <v>40156.770833333336</v>
      </c>
      <c r="C6" s="5"/>
      <c r="D6" s="5"/>
      <c r="E6" s="5"/>
      <c r="F6" s="5"/>
      <c r="G6" s="5"/>
      <c r="H6" s="5"/>
      <c r="I6" s="5"/>
      <c r="J6" s="5"/>
      <c r="K6" s="5"/>
      <c r="L6" s="5"/>
      <c r="M6" s="5"/>
      <c r="N6" s="5"/>
      <c r="O6" s="5"/>
    </row>
    <row r="7" spans="1:15" x14ac:dyDescent="0.25">
      <c r="A7" s="5"/>
      <c r="B7" s="5"/>
      <c r="C7" s="5"/>
      <c r="D7" s="5"/>
      <c r="E7" s="5"/>
      <c r="F7" s="5"/>
      <c r="G7" s="5"/>
      <c r="H7" s="5"/>
      <c r="I7" s="5"/>
      <c r="J7" s="5"/>
      <c r="K7" s="5"/>
      <c r="L7" s="5"/>
      <c r="M7" s="5"/>
      <c r="N7" s="5"/>
      <c r="O7" s="5"/>
    </row>
    <row r="8" spans="1:15" ht="15.75" x14ac:dyDescent="0.25">
      <c r="A8" s="69" t="s">
        <v>14</v>
      </c>
      <c r="B8" s="69" t="s">
        <v>10</v>
      </c>
      <c r="C8" s="69" t="s">
        <v>41</v>
      </c>
      <c r="D8" s="70">
        <f>START</f>
        <v>40156.770833333336</v>
      </c>
      <c r="E8" s="70">
        <f>START+TIME(1,0,0)</f>
        <v>40156.8125</v>
      </c>
      <c r="F8" s="70">
        <f>START+TIME(2,0,0)</f>
        <v>40156.854166666672</v>
      </c>
      <c r="G8" s="70">
        <f>START+TIME(3,0,0)</f>
        <v>40156.895833333336</v>
      </c>
      <c r="H8" s="70">
        <f>START+TIME(4,0,0)</f>
        <v>40156.9375</v>
      </c>
      <c r="I8" s="70">
        <f>START+TIME(5,0,0)</f>
        <v>40156.979166666672</v>
      </c>
      <c r="J8" s="70">
        <f>START+TIME(6,0,0)</f>
        <v>40157.020833333336</v>
      </c>
      <c r="K8" s="70">
        <f>START+TIME(7,0,0)</f>
        <v>40157.0625</v>
      </c>
      <c r="L8" s="70">
        <f>START+TIME(8,0,0)</f>
        <v>40157.104166666672</v>
      </c>
      <c r="M8" s="70">
        <f>START+TIME(9,0,0)</f>
        <v>40157.145833333336</v>
      </c>
      <c r="N8" s="70">
        <f>START+TIME(10,0,0)</f>
        <v>40157.1875</v>
      </c>
      <c r="O8" s="70">
        <f>START+TIME(11,0,0)</f>
        <v>40157.229166666672</v>
      </c>
    </row>
    <row r="9" spans="1:15" x14ac:dyDescent="0.25">
      <c r="A9" s="64" t="str">
        <f>Contacts!C47</f>
        <v>Implementation Manager</v>
      </c>
      <c r="B9" s="64" t="s">
        <v>106</v>
      </c>
      <c r="C9" s="64" t="str">
        <f>Contacts!E47</f>
        <v>JD</v>
      </c>
      <c r="D9" s="68"/>
      <c r="E9" s="68"/>
      <c r="F9" s="68"/>
      <c r="G9" s="68"/>
      <c r="H9" s="68"/>
      <c r="I9" s="68"/>
      <c r="J9" s="68"/>
      <c r="K9" s="65"/>
      <c r="L9" s="65"/>
      <c r="M9" s="65"/>
      <c r="N9" s="65"/>
      <c r="O9" s="65"/>
    </row>
    <row r="10" spans="1:15" x14ac:dyDescent="0.25">
      <c r="A10" s="66">
        <f>Contacts!C48</f>
        <v>0</v>
      </c>
      <c r="B10" s="66" t="str">
        <f>Contacts!D48</f>
        <v>Joe Bloggs</v>
      </c>
      <c r="C10" s="66" t="str">
        <f>Contacts!E48</f>
        <v>JB</v>
      </c>
      <c r="D10" s="65"/>
      <c r="E10" s="68"/>
      <c r="F10" s="65"/>
      <c r="G10" s="68"/>
      <c r="H10" s="65"/>
      <c r="I10" s="68"/>
      <c r="J10" s="65"/>
      <c r="K10" s="65"/>
      <c r="L10" s="68"/>
      <c r="M10" s="65"/>
      <c r="N10" s="65"/>
      <c r="O10" s="65"/>
    </row>
    <row r="11" spans="1:15" x14ac:dyDescent="0.25">
      <c r="A11" s="64">
        <f>Contacts!C49</f>
        <v>0</v>
      </c>
      <c r="B11" s="64">
        <f>Contacts!D49</f>
        <v>0</v>
      </c>
      <c r="C11" s="64">
        <f>Contacts!E49</f>
        <v>0</v>
      </c>
      <c r="D11" s="65"/>
      <c r="E11" s="65"/>
      <c r="F11" s="65"/>
      <c r="G11" s="65"/>
      <c r="H11" s="65"/>
      <c r="I11" s="65"/>
      <c r="J11" s="65"/>
      <c r="K11" s="65"/>
      <c r="L11" s="65"/>
      <c r="M11" s="65"/>
      <c r="N11" s="65"/>
      <c r="O11" s="65"/>
    </row>
    <row r="12" spans="1:15" x14ac:dyDescent="0.25">
      <c r="A12" s="66">
        <f>Contacts!C50</f>
        <v>0</v>
      </c>
      <c r="B12" s="66">
        <f>Contacts!D50</f>
        <v>0</v>
      </c>
      <c r="C12" s="66">
        <f>Contacts!E50</f>
        <v>0</v>
      </c>
      <c r="D12" s="65"/>
      <c r="E12" s="65"/>
      <c r="F12" s="65"/>
      <c r="G12" s="65"/>
      <c r="H12" s="65"/>
      <c r="I12" s="65"/>
      <c r="J12" s="65"/>
      <c r="K12" s="65"/>
      <c r="L12" s="65"/>
      <c r="M12" s="65"/>
      <c r="N12" s="65"/>
      <c r="O12" s="65"/>
    </row>
    <row r="13" spans="1:15" x14ac:dyDescent="0.25">
      <c r="A13" s="64">
        <f>Contacts!C51</f>
        <v>0</v>
      </c>
      <c r="B13" s="64">
        <f>Contacts!D51</f>
        <v>0</v>
      </c>
      <c r="C13" s="64">
        <f>Contacts!E51</f>
        <v>0</v>
      </c>
      <c r="D13" s="65"/>
      <c r="E13" s="65"/>
      <c r="F13" s="65"/>
      <c r="G13" s="65"/>
      <c r="H13" s="65"/>
      <c r="I13" s="65"/>
      <c r="J13" s="65"/>
      <c r="K13" s="65"/>
      <c r="L13" s="65"/>
      <c r="M13" s="65"/>
      <c r="N13" s="65"/>
      <c r="O13" s="65"/>
    </row>
    <row r="14" spans="1:15" x14ac:dyDescent="0.25">
      <c r="A14" s="66">
        <f>Contacts!C52</f>
        <v>0</v>
      </c>
      <c r="B14" s="66">
        <f>Contacts!D52</f>
        <v>0</v>
      </c>
      <c r="C14" s="66">
        <f>Contacts!E52</f>
        <v>0</v>
      </c>
      <c r="D14" s="65"/>
      <c r="E14" s="65"/>
      <c r="F14" s="65"/>
      <c r="G14" s="65"/>
      <c r="H14" s="65"/>
      <c r="I14" s="65"/>
      <c r="J14" s="65"/>
      <c r="K14" s="65"/>
      <c r="L14" s="65"/>
      <c r="M14" s="65"/>
      <c r="N14" s="65"/>
      <c r="O14" s="65"/>
    </row>
    <row r="15" spans="1:15" x14ac:dyDescent="0.25">
      <c r="A15" s="64">
        <f>Contacts!C53</f>
        <v>0</v>
      </c>
      <c r="B15" s="64">
        <f>Contacts!D53</f>
        <v>0</v>
      </c>
      <c r="C15" s="64">
        <f>Contacts!E53</f>
        <v>0</v>
      </c>
      <c r="D15" s="65"/>
      <c r="E15" s="65"/>
      <c r="F15" s="65"/>
      <c r="G15" s="65"/>
      <c r="H15" s="65"/>
      <c r="I15" s="65"/>
      <c r="J15" s="65"/>
      <c r="K15" s="65"/>
      <c r="L15" s="65"/>
      <c r="M15" s="65"/>
      <c r="N15" s="65"/>
      <c r="O15" s="65"/>
    </row>
    <row r="16" spans="1:15" s="40" customFormat="1" x14ac:dyDescent="0.25">
      <c r="A16" s="66">
        <f>Contacts!C54</f>
        <v>0</v>
      </c>
      <c r="B16" s="66">
        <f>Contacts!D54</f>
        <v>0</v>
      </c>
      <c r="C16" s="66">
        <f>Contacts!E54</f>
        <v>0</v>
      </c>
      <c r="D16" s="67"/>
      <c r="E16" s="67"/>
      <c r="F16" s="67"/>
      <c r="G16" s="67"/>
      <c r="H16" s="67"/>
      <c r="I16" s="67"/>
      <c r="J16" s="67"/>
      <c r="K16" s="67"/>
      <c r="L16" s="67"/>
      <c r="M16" s="67"/>
      <c r="N16" s="67"/>
      <c r="O16" s="67"/>
    </row>
    <row r="17" spans="1:15" x14ac:dyDescent="0.25">
      <c r="A17" s="64">
        <f>Contacts!C55</f>
        <v>0</v>
      </c>
      <c r="B17" s="64">
        <f>Contacts!D55</f>
        <v>0</v>
      </c>
      <c r="C17" s="64">
        <f>Contacts!E55</f>
        <v>0</v>
      </c>
      <c r="D17" s="65"/>
      <c r="E17" s="65"/>
      <c r="F17" s="65"/>
      <c r="G17" s="65"/>
      <c r="H17" s="65"/>
      <c r="I17" s="65"/>
      <c r="J17" s="65"/>
      <c r="K17" s="65"/>
      <c r="L17" s="65"/>
      <c r="M17" s="65"/>
      <c r="N17" s="65"/>
      <c r="O17" s="65"/>
    </row>
    <row r="18" spans="1:15" s="40" customFormat="1" x14ac:dyDescent="0.25">
      <c r="A18" s="66">
        <f>Contacts!C56</f>
        <v>0</v>
      </c>
      <c r="B18" s="66">
        <f>Contacts!D56</f>
        <v>0</v>
      </c>
      <c r="C18" s="66">
        <f>Contacts!E56</f>
        <v>0</v>
      </c>
      <c r="D18" s="67"/>
      <c r="E18" s="67"/>
      <c r="F18" s="67"/>
      <c r="G18" s="67"/>
      <c r="H18" s="67"/>
      <c r="I18" s="67"/>
      <c r="J18" s="67"/>
      <c r="K18" s="67"/>
      <c r="L18" s="67"/>
      <c r="M18" s="67"/>
      <c r="N18" s="67"/>
      <c r="O18" s="67"/>
    </row>
    <row r="19" spans="1:15" x14ac:dyDescent="0.25">
      <c r="A19" s="64">
        <f>Contacts!C57</f>
        <v>0</v>
      </c>
      <c r="B19" s="64">
        <f>Contacts!D57</f>
        <v>0</v>
      </c>
      <c r="C19" s="64">
        <f>Contacts!E57</f>
        <v>0</v>
      </c>
      <c r="D19" s="65"/>
      <c r="E19" s="65"/>
      <c r="F19" s="65"/>
      <c r="G19" s="65"/>
      <c r="H19" s="65"/>
      <c r="I19" s="65"/>
      <c r="J19" s="65"/>
      <c r="K19" s="65"/>
      <c r="L19" s="65"/>
      <c r="M19" s="65"/>
      <c r="N19" s="65"/>
      <c r="O19" s="65"/>
    </row>
    <row r="20" spans="1:15" s="40" customFormat="1" x14ac:dyDescent="0.25">
      <c r="A20" s="66">
        <f>Contacts!C58</f>
        <v>0</v>
      </c>
      <c r="B20" s="66">
        <f>Contacts!D58</f>
        <v>0</v>
      </c>
      <c r="C20" s="66">
        <f>Contacts!E58</f>
        <v>0</v>
      </c>
      <c r="D20" s="67"/>
      <c r="E20" s="67"/>
      <c r="F20" s="67"/>
      <c r="G20" s="67"/>
      <c r="H20" s="67"/>
      <c r="I20" s="67"/>
      <c r="J20" s="67"/>
      <c r="K20" s="67"/>
      <c r="L20" s="67"/>
      <c r="M20" s="67"/>
      <c r="N20" s="67"/>
      <c r="O20" s="67"/>
    </row>
    <row r="21" spans="1:15" x14ac:dyDescent="0.25">
      <c r="A21" s="64">
        <f>Contacts!C59</f>
        <v>0</v>
      </c>
      <c r="B21" s="64">
        <f>Contacts!D59</f>
        <v>0</v>
      </c>
      <c r="C21" s="64">
        <f>Contacts!E59</f>
        <v>0</v>
      </c>
      <c r="D21" s="65"/>
      <c r="E21" s="65"/>
      <c r="F21" s="65"/>
      <c r="G21" s="65"/>
      <c r="H21" s="65"/>
      <c r="I21" s="65"/>
      <c r="J21" s="65"/>
      <c r="K21" s="65"/>
      <c r="L21" s="65"/>
      <c r="M21" s="65"/>
      <c r="N21" s="65"/>
      <c r="O21" s="65"/>
    </row>
    <row r="22" spans="1:15" s="40" customFormat="1" x14ac:dyDescent="0.25">
      <c r="A22" s="66">
        <f>Contacts!C60</f>
        <v>0</v>
      </c>
      <c r="B22" s="66">
        <f>Contacts!D60</f>
        <v>0</v>
      </c>
      <c r="C22" s="66">
        <f>Contacts!E60</f>
        <v>0</v>
      </c>
      <c r="D22" s="67"/>
      <c r="E22" s="67"/>
      <c r="F22" s="67"/>
      <c r="G22" s="67"/>
      <c r="H22" s="67"/>
      <c r="I22" s="67"/>
      <c r="J22" s="67"/>
      <c r="K22" s="67"/>
      <c r="L22" s="67"/>
      <c r="M22" s="67"/>
      <c r="N22" s="67"/>
      <c r="O22" s="67"/>
    </row>
    <row r="23" spans="1:15" x14ac:dyDescent="0.25">
      <c r="A23" s="64">
        <f>Contacts!C19</f>
        <v>0</v>
      </c>
      <c r="B23" s="64">
        <f>Contacts!D19</f>
        <v>0</v>
      </c>
      <c r="C23" s="64">
        <f>Contacts!E19</f>
        <v>0</v>
      </c>
      <c r="D23" s="65"/>
      <c r="E23" s="65"/>
      <c r="F23" s="65"/>
      <c r="G23" s="65"/>
      <c r="H23" s="65"/>
      <c r="I23" s="65"/>
      <c r="J23" s="65"/>
      <c r="K23" s="65"/>
      <c r="L23" s="65"/>
      <c r="M23" s="65"/>
      <c r="N23" s="65"/>
      <c r="O23" s="65"/>
    </row>
    <row r="24" spans="1:15" x14ac:dyDescent="0.25">
      <c r="A24" s="5"/>
      <c r="B24" s="5"/>
      <c r="C24" s="5"/>
      <c r="D24" s="5"/>
      <c r="E24" s="5"/>
      <c r="F24" s="5"/>
      <c r="G24" s="5"/>
      <c r="H24" s="5"/>
      <c r="I24" s="5"/>
      <c r="J24" s="5"/>
      <c r="K24" s="5"/>
      <c r="L24" s="5"/>
      <c r="M24" s="5"/>
      <c r="N24" s="5"/>
      <c r="O24" s="5"/>
    </row>
    <row r="25" spans="1:15" x14ac:dyDescent="0.25">
      <c r="A25" s="5"/>
      <c r="B25" s="5"/>
      <c r="C25" s="5"/>
      <c r="D25" s="5"/>
      <c r="E25" s="5"/>
      <c r="F25" s="5"/>
      <c r="G25" s="5"/>
      <c r="H25" s="5"/>
      <c r="I25" s="5"/>
      <c r="J25" s="5"/>
      <c r="K25" s="5"/>
      <c r="L25" s="5"/>
      <c r="M25" s="5"/>
      <c r="N25" s="5"/>
      <c r="O25" s="5"/>
    </row>
    <row r="26" spans="1:15" x14ac:dyDescent="0.25">
      <c r="A26" s="74" t="s">
        <v>74</v>
      </c>
      <c r="B26" s="75" t="s">
        <v>141</v>
      </c>
      <c r="C26" s="75"/>
      <c r="D26" s="75"/>
      <c r="E26" s="75"/>
      <c r="F26" s="75"/>
      <c r="G26" s="75"/>
      <c r="H26" s="75"/>
      <c r="I26" s="75"/>
      <c r="J26" s="75"/>
      <c r="K26" s="75"/>
      <c r="L26" s="75"/>
      <c r="M26" s="75"/>
      <c r="N26" s="76"/>
      <c r="O26" s="5"/>
    </row>
    <row r="27" spans="1:15" x14ac:dyDescent="0.25">
      <c r="A27" s="77"/>
      <c r="B27" s="78" t="s">
        <v>86</v>
      </c>
      <c r="C27" s="78"/>
      <c r="D27" s="78"/>
      <c r="E27" s="78"/>
      <c r="F27" s="78"/>
      <c r="G27" s="78"/>
      <c r="H27" s="78"/>
      <c r="I27" s="78"/>
      <c r="J27" s="78"/>
      <c r="K27" s="78"/>
      <c r="L27" s="78"/>
      <c r="M27" s="78"/>
      <c r="N27" s="79"/>
      <c r="O27" s="5"/>
    </row>
    <row r="28" spans="1:15" x14ac:dyDescent="0.25">
      <c r="A28" s="77"/>
      <c r="B28" s="78" t="s">
        <v>91</v>
      </c>
      <c r="C28" s="78"/>
      <c r="D28" s="78"/>
      <c r="E28" s="78"/>
      <c r="F28" s="78"/>
      <c r="G28" s="78"/>
      <c r="H28" s="78"/>
      <c r="I28" s="78"/>
      <c r="J28" s="78"/>
      <c r="K28" s="78"/>
      <c r="L28" s="78"/>
      <c r="M28" s="78"/>
      <c r="N28" s="79"/>
      <c r="O28" s="5"/>
    </row>
    <row r="29" spans="1:15" x14ac:dyDescent="0.25">
      <c r="A29" s="77"/>
      <c r="B29" s="78" t="s">
        <v>73</v>
      </c>
      <c r="C29" s="78"/>
      <c r="D29" s="78"/>
      <c r="E29" s="78"/>
      <c r="F29" s="78"/>
      <c r="G29" s="78"/>
      <c r="H29" s="78"/>
      <c r="I29" s="78"/>
      <c r="J29" s="78"/>
      <c r="K29" s="78"/>
      <c r="L29" s="78"/>
      <c r="M29" s="78"/>
      <c r="N29" s="79"/>
      <c r="O29" s="5"/>
    </row>
    <row r="30" spans="1:15" x14ac:dyDescent="0.25">
      <c r="A30" s="80"/>
      <c r="B30" s="81" t="s">
        <v>94</v>
      </c>
      <c r="C30" s="81"/>
      <c r="D30" s="81"/>
      <c r="E30" s="81"/>
      <c r="F30" s="81"/>
      <c r="G30" s="81"/>
      <c r="H30" s="81"/>
      <c r="I30" s="81"/>
      <c r="J30" s="81"/>
      <c r="K30" s="81"/>
      <c r="L30" s="81"/>
      <c r="M30" s="81"/>
      <c r="N30" s="82"/>
      <c r="O30" s="5"/>
    </row>
    <row r="31" spans="1:15" x14ac:dyDescent="0.25">
      <c r="A31" s="5"/>
      <c r="B31" s="5"/>
      <c r="C31" s="5"/>
      <c r="D31" s="5"/>
      <c r="E31" s="5"/>
      <c r="F31" s="5"/>
      <c r="G31" s="5"/>
      <c r="H31" s="5"/>
      <c r="I31" s="5"/>
      <c r="J31" s="5"/>
      <c r="K31" s="5"/>
      <c r="L31" s="5"/>
      <c r="M31" s="5"/>
      <c r="N31" s="5"/>
      <c r="O31" s="5"/>
    </row>
    <row r="32" spans="1:15" x14ac:dyDescent="0.25">
      <c r="A32" s="5"/>
      <c r="B32" s="5"/>
      <c r="C32" s="5"/>
      <c r="D32" s="5"/>
      <c r="E32" s="5"/>
      <c r="F32" s="5"/>
      <c r="G32" s="5"/>
      <c r="H32" s="5"/>
      <c r="I32" s="5"/>
      <c r="J32" s="5"/>
      <c r="K32" s="5"/>
      <c r="L32" s="5"/>
      <c r="M32" s="5"/>
      <c r="N32" s="5"/>
      <c r="O32" s="5"/>
    </row>
  </sheetData>
  <phoneticPr fontId="3" type="noConversion"/>
  <pageMargins left="0.75" right="0.75" top="1.3319444444444444" bottom="1" header="0.5" footer="0.5"/>
  <pageSetup paperSize="9" scale="70" orientation="landscape" r:id="rId1"/>
  <headerFooter alignWithMargins="0">
    <oddHeader>&amp;L&amp;G</oddHeader>
    <oddFooter>&amp;CCopyright © 2014 Agenor Technology Limited</oddFooter>
  </headerFooter>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8:O72"/>
  <sheetViews>
    <sheetView zoomScale="75" zoomScaleNormal="75" workbookViewId="0">
      <selection activeCell="E7" sqref="E7"/>
    </sheetView>
  </sheetViews>
  <sheetFormatPr defaultColWidth="8.7109375" defaultRowHeight="15" x14ac:dyDescent="0.25"/>
  <cols>
    <col min="1" max="1" width="15.42578125" style="1" customWidth="1"/>
    <col min="2" max="2" width="13.85546875" style="1" customWidth="1"/>
    <col min="3" max="3" width="12.7109375" customWidth="1"/>
    <col min="4" max="4" width="13.7109375" style="1" customWidth="1"/>
    <col min="5" max="5" width="44.42578125" style="2" customWidth="1"/>
    <col min="6" max="6" width="14" style="1" customWidth="1"/>
    <col min="7" max="8" width="16.7109375" customWidth="1"/>
    <col min="9" max="9" width="24.28515625" bestFit="1" customWidth="1"/>
    <col min="10" max="10" width="12.5703125" style="1" customWidth="1"/>
    <col min="11" max="11" width="23.28515625" style="1" bestFit="1" customWidth="1"/>
    <col min="12" max="12" width="18.28515625" bestFit="1" customWidth="1"/>
    <col min="13" max="13" width="13.28515625" customWidth="1"/>
    <col min="14" max="14" width="18.85546875" bestFit="1" customWidth="1"/>
    <col min="15" max="15" width="55" customWidth="1"/>
  </cols>
  <sheetData>
    <row r="8" spans="1:15" ht="20.25" x14ac:dyDescent="0.3">
      <c r="A8" s="174" t="s">
        <v>120</v>
      </c>
      <c r="B8" s="174"/>
      <c r="C8" s="174"/>
      <c r="D8" s="174"/>
      <c r="E8" s="9"/>
      <c r="F8" s="6"/>
      <c r="G8" s="5"/>
      <c r="H8" s="5"/>
      <c r="I8" s="5"/>
      <c r="J8" s="6"/>
      <c r="K8" s="6"/>
      <c r="L8" s="5"/>
      <c r="M8" s="5"/>
      <c r="N8" s="5"/>
      <c r="O8" s="5"/>
    </row>
    <row r="9" spans="1:15" x14ac:dyDescent="0.25">
      <c r="A9" s="6"/>
      <c r="B9" s="6"/>
      <c r="C9" s="5"/>
      <c r="D9" s="6"/>
      <c r="E9" s="9"/>
      <c r="F9" s="6"/>
      <c r="G9" s="5"/>
      <c r="H9" s="5"/>
      <c r="I9" s="5"/>
      <c r="J9" s="6"/>
      <c r="K9" s="6"/>
      <c r="L9" s="5"/>
      <c r="M9" s="5"/>
      <c r="N9" s="5"/>
      <c r="O9" s="5"/>
    </row>
    <row r="10" spans="1:15" ht="15.75" x14ac:dyDescent="0.25">
      <c r="A10" s="176">
        <v>41886</v>
      </c>
      <c r="B10" s="175"/>
      <c r="C10" s="175"/>
      <c r="D10" s="175"/>
      <c r="E10" s="175"/>
      <c r="F10" s="175" t="s">
        <v>43</v>
      </c>
      <c r="G10" s="175"/>
      <c r="H10" s="175"/>
      <c r="I10" s="175" t="s">
        <v>45</v>
      </c>
      <c r="J10" s="175"/>
      <c r="K10" s="175"/>
      <c r="L10" s="175" t="s">
        <v>46</v>
      </c>
      <c r="M10" s="175"/>
      <c r="N10" s="175"/>
      <c r="O10" s="83" t="s">
        <v>47</v>
      </c>
    </row>
    <row r="11" spans="1:15" ht="26.25" x14ac:dyDescent="0.25">
      <c r="A11" s="88" t="s">
        <v>35</v>
      </c>
      <c r="B11" s="89" t="s">
        <v>36</v>
      </c>
      <c r="C11" s="89" t="s">
        <v>9</v>
      </c>
      <c r="D11" s="89" t="s">
        <v>21</v>
      </c>
      <c r="E11" s="90" t="s">
        <v>38</v>
      </c>
      <c r="F11" s="89" t="s">
        <v>40</v>
      </c>
      <c r="G11" s="89" t="s">
        <v>13</v>
      </c>
      <c r="H11" s="89" t="s">
        <v>14</v>
      </c>
      <c r="I11" s="89" t="s">
        <v>84</v>
      </c>
      <c r="J11" s="89" t="s">
        <v>37</v>
      </c>
      <c r="K11" s="89" t="s">
        <v>85</v>
      </c>
      <c r="L11" s="89" t="s">
        <v>5</v>
      </c>
      <c r="M11" s="89" t="s">
        <v>37</v>
      </c>
      <c r="N11" s="89" t="s">
        <v>7</v>
      </c>
      <c r="O11" s="91" t="s">
        <v>39</v>
      </c>
    </row>
    <row r="12" spans="1:15" ht="26.25" x14ac:dyDescent="0.25">
      <c r="A12" s="92">
        <v>1.1000000000000001</v>
      </c>
      <c r="B12" s="93">
        <v>0</v>
      </c>
      <c r="C12" s="60"/>
      <c r="D12" s="93" t="s">
        <v>49</v>
      </c>
      <c r="E12" s="60"/>
      <c r="F12" s="94" t="s">
        <v>53</v>
      </c>
      <c r="G12" s="60" t="s">
        <v>51</v>
      </c>
      <c r="H12" s="60" t="s">
        <v>52</v>
      </c>
      <c r="I12" s="95">
        <v>40141.96875</v>
      </c>
      <c r="J12" s="96">
        <v>3.4722222222222224E-2</v>
      </c>
      <c r="K12" s="95">
        <f>I12+J12</f>
        <v>40142.003472222219</v>
      </c>
      <c r="L12" s="95">
        <f>I12</f>
        <v>40141.96875</v>
      </c>
      <c r="M12" s="97">
        <f>N12-L12</f>
        <v>3.4722222218988463E-2</v>
      </c>
      <c r="N12" s="95">
        <f>K12</f>
        <v>40142.003472222219</v>
      </c>
      <c r="O12" s="98"/>
    </row>
    <row r="13" spans="1:15" s="40" customFormat="1" x14ac:dyDescent="0.25">
      <c r="A13" s="99">
        <v>1.2</v>
      </c>
      <c r="B13" s="100">
        <f t="shared" ref="B13:B21" si="0">A12</f>
        <v>1.1000000000000001</v>
      </c>
      <c r="C13" s="59"/>
      <c r="D13" s="100" t="s">
        <v>49</v>
      </c>
      <c r="E13" s="59"/>
      <c r="F13" s="101" t="s">
        <v>63</v>
      </c>
      <c r="G13" s="59" t="s">
        <v>64</v>
      </c>
      <c r="H13" s="59" t="s">
        <v>65</v>
      </c>
      <c r="I13" s="102">
        <f t="shared" ref="I13:I22" si="1">K12</f>
        <v>40142.003472222219</v>
      </c>
      <c r="J13" s="103">
        <v>2.0833333333333332E-2</v>
      </c>
      <c r="K13" s="102">
        <f t="shared" ref="K13:K22" si="2">I13+J13</f>
        <v>40142.024305555555</v>
      </c>
      <c r="L13" s="102"/>
      <c r="M13" s="103">
        <f t="shared" ref="M13:M21" si="3">N13-L13</f>
        <v>0</v>
      </c>
      <c r="N13" s="102"/>
      <c r="O13" s="104"/>
    </row>
    <row r="14" spans="1:15" x14ac:dyDescent="0.25">
      <c r="A14" s="92">
        <v>1.3</v>
      </c>
      <c r="B14" s="93">
        <f t="shared" si="0"/>
        <v>1.2</v>
      </c>
      <c r="C14" s="60"/>
      <c r="D14" s="93" t="s">
        <v>49</v>
      </c>
      <c r="E14" s="60"/>
      <c r="F14" s="94"/>
      <c r="G14" s="60"/>
      <c r="H14" s="60"/>
      <c r="I14" s="95">
        <f t="shared" si="1"/>
        <v>40142.024305555555</v>
      </c>
      <c r="J14" s="96">
        <v>6.9444444444444441E-3</v>
      </c>
      <c r="K14" s="95">
        <f t="shared" si="2"/>
        <v>40142.03125</v>
      </c>
      <c r="L14" s="95"/>
      <c r="M14" s="97">
        <f t="shared" si="3"/>
        <v>0</v>
      </c>
      <c r="N14" s="95"/>
      <c r="O14" s="98"/>
    </row>
    <row r="15" spans="1:15" s="40" customFormat="1" x14ac:dyDescent="0.25">
      <c r="A15" s="99">
        <v>1.4</v>
      </c>
      <c r="B15" s="100">
        <f t="shared" si="0"/>
        <v>1.3</v>
      </c>
      <c r="C15" s="59"/>
      <c r="D15" s="100" t="s">
        <v>49</v>
      </c>
      <c r="E15" s="59"/>
      <c r="F15" s="101"/>
      <c r="G15" s="59"/>
      <c r="H15" s="59"/>
      <c r="I15" s="102">
        <f t="shared" si="1"/>
        <v>40142.03125</v>
      </c>
      <c r="J15" s="103">
        <v>0.5</v>
      </c>
      <c r="K15" s="102">
        <f t="shared" si="2"/>
        <v>40142.53125</v>
      </c>
      <c r="L15" s="102"/>
      <c r="M15" s="103">
        <f t="shared" si="3"/>
        <v>0</v>
      </c>
      <c r="N15" s="102"/>
      <c r="O15" s="104"/>
    </row>
    <row r="16" spans="1:15" x14ac:dyDescent="0.25">
      <c r="A16" s="92">
        <v>1.5</v>
      </c>
      <c r="B16" s="93">
        <f t="shared" si="0"/>
        <v>1.4</v>
      </c>
      <c r="C16" s="60"/>
      <c r="D16" s="93" t="s">
        <v>49</v>
      </c>
      <c r="E16" s="60"/>
      <c r="F16" s="94"/>
      <c r="G16" s="60"/>
      <c r="H16" s="60"/>
      <c r="I16" s="95">
        <f t="shared" si="1"/>
        <v>40142.53125</v>
      </c>
      <c r="J16" s="96">
        <v>0.5</v>
      </c>
      <c r="K16" s="95">
        <f t="shared" si="2"/>
        <v>40143.03125</v>
      </c>
      <c r="L16" s="95"/>
      <c r="M16" s="97">
        <f t="shared" si="3"/>
        <v>0</v>
      </c>
      <c r="N16" s="95"/>
      <c r="O16" s="98"/>
    </row>
    <row r="17" spans="1:15" s="40" customFormat="1" x14ac:dyDescent="0.25">
      <c r="A17" s="99">
        <v>1.6</v>
      </c>
      <c r="B17" s="100">
        <f t="shared" si="0"/>
        <v>1.5</v>
      </c>
      <c r="C17" s="59"/>
      <c r="D17" s="100" t="s">
        <v>49</v>
      </c>
      <c r="E17" s="59"/>
      <c r="F17" s="101"/>
      <c r="G17" s="59"/>
      <c r="H17" s="59"/>
      <c r="I17" s="102">
        <f t="shared" si="1"/>
        <v>40143.03125</v>
      </c>
      <c r="J17" s="103">
        <v>3.472222222222222E-3</v>
      </c>
      <c r="K17" s="102">
        <f t="shared" si="2"/>
        <v>40143.034722222219</v>
      </c>
      <c r="L17" s="102"/>
      <c r="M17" s="103">
        <f t="shared" si="3"/>
        <v>0</v>
      </c>
      <c r="N17" s="102"/>
      <c r="O17" s="104"/>
    </row>
    <row r="18" spans="1:15" x14ac:dyDescent="0.25">
      <c r="A18" s="92">
        <v>1.7</v>
      </c>
      <c r="B18" s="93">
        <f t="shared" si="0"/>
        <v>1.6</v>
      </c>
      <c r="C18" s="60"/>
      <c r="D18" s="93" t="s">
        <v>49</v>
      </c>
      <c r="E18" s="60"/>
      <c r="F18" s="94"/>
      <c r="G18" s="60"/>
      <c r="H18" s="60"/>
      <c r="I18" s="95">
        <f t="shared" si="1"/>
        <v>40143.034722222219</v>
      </c>
      <c r="J18" s="96">
        <v>6.9444444444444441E-3</v>
      </c>
      <c r="K18" s="95">
        <f t="shared" si="2"/>
        <v>40143.041666666664</v>
      </c>
      <c r="L18" s="95"/>
      <c r="M18" s="97">
        <f t="shared" si="3"/>
        <v>0</v>
      </c>
      <c r="N18" s="95"/>
      <c r="O18" s="98"/>
    </row>
    <row r="19" spans="1:15" s="40" customFormat="1" x14ac:dyDescent="0.25">
      <c r="A19" s="99">
        <v>1.8</v>
      </c>
      <c r="B19" s="100">
        <f t="shared" si="0"/>
        <v>1.7</v>
      </c>
      <c r="C19" s="59"/>
      <c r="D19" s="100" t="s">
        <v>49</v>
      </c>
      <c r="E19" s="59"/>
      <c r="F19" s="101"/>
      <c r="G19" s="59"/>
      <c r="H19" s="59"/>
      <c r="I19" s="102">
        <f t="shared" si="1"/>
        <v>40143.041666666664</v>
      </c>
      <c r="J19" s="103">
        <v>1.0416666666666666E-2</v>
      </c>
      <c r="K19" s="102">
        <f t="shared" si="2"/>
        <v>40143.052083333328</v>
      </c>
      <c r="L19" s="102"/>
      <c r="M19" s="103">
        <f t="shared" si="3"/>
        <v>0</v>
      </c>
      <c r="N19" s="102"/>
      <c r="O19" s="104"/>
    </row>
    <row r="20" spans="1:15" x14ac:dyDescent="0.25">
      <c r="A20" s="92">
        <v>1.9</v>
      </c>
      <c r="B20" s="93">
        <f t="shared" si="0"/>
        <v>1.8</v>
      </c>
      <c r="C20" s="60"/>
      <c r="D20" s="93" t="s">
        <v>49</v>
      </c>
      <c r="E20" s="60"/>
      <c r="F20" s="94"/>
      <c r="G20" s="60"/>
      <c r="H20" s="60"/>
      <c r="I20" s="95">
        <f t="shared" si="1"/>
        <v>40143.052083333328</v>
      </c>
      <c r="J20" s="96">
        <v>2.0833333333333332E-2</v>
      </c>
      <c r="K20" s="95">
        <f t="shared" si="2"/>
        <v>40143.072916666664</v>
      </c>
      <c r="L20" s="95"/>
      <c r="M20" s="97">
        <f t="shared" si="3"/>
        <v>0</v>
      </c>
      <c r="N20" s="97"/>
      <c r="O20" s="98"/>
    </row>
    <row r="21" spans="1:15" s="40" customFormat="1" x14ac:dyDescent="0.25">
      <c r="A21" s="99">
        <v>1.1000000000000001</v>
      </c>
      <c r="B21" s="100">
        <f t="shared" si="0"/>
        <v>1.9</v>
      </c>
      <c r="C21" s="59"/>
      <c r="D21" s="100" t="s">
        <v>49</v>
      </c>
      <c r="E21" s="59"/>
      <c r="F21" s="101"/>
      <c r="G21" s="59"/>
      <c r="H21" s="59"/>
      <c r="I21" s="102">
        <f t="shared" si="1"/>
        <v>40143.072916666664</v>
      </c>
      <c r="J21" s="103">
        <v>6.9444444444444441E-3</v>
      </c>
      <c r="K21" s="102">
        <f t="shared" si="2"/>
        <v>40143.079861111109</v>
      </c>
      <c r="L21" s="102"/>
      <c r="M21" s="103">
        <f t="shared" si="3"/>
        <v>0</v>
      </c>
      <c r="N21" s="102"/>
      <c r="O21" s="104"/>
    </row>
    <row r="22" spans="1:15" x14ac:dyDescent="0.25">
      <c r="A22" s="24" t="s">
        <v>42</v>
      </c>
      <c r="B22" s="25"/>
      <c r="C22" s="26"/>
      <c r="D22" s="27"/>
      <c r="E22" s="26"/>
      <c r="F22" s="27"/>
      <c r="G22" s="26"/>
      <c r="H22" s="26"/>
      <c r="I22" s="28">
        <f t="shared" si="1"/>
        <v>40143.079861111109</v>
      </c>
      <c r="J22" s="29">
        <v>3.472222222222222E-3</v>
      </c>
      <c r="K22" s="28">
        <f t="shared" si="2"/>
        <v>40143.083333333328</v>
      </c>
      <c r="L22" s="26"/>
      <c r="M22" s="29">
        <f>N22-L22</f>
        <v>0</v>
      </c>
      <c r="N22" s="26"/>
      <c r="O22" s="30"/>
    </row>
    <row r="23" spans="1:15" ht="30" x14ac:dyDescent="0.25">
      <c r="A23" s="84" t="s">
        <v>35</v>
      </c>
      <c r="B23" s="85" t="s">
        <v>36</v>
      </c>
      <c r="C23" s="85" t="s">
        <v>9</v>
      </c>
      <c r="D23" s="85" t="s">
        <v>21</v>
      </c>
      <c r="E23" s="86" t="s">
        <v>38</v>
      </c>
      <c r="F23" s="85" t="s">
        <v>40</v>
      </c>
      <c r="G23" s="85" t="s">
        <v>13</v>
      </c>
      <c r="H23" s="85" t="s">
        <v>14</v>
      </c>
      <c r="I23" s="85" t="s">
        <v>5</v>
      </c>
      <c r="J23" s="85" t="s">
        <v>37</v>
      </c>
      <c r="K23" s="85" t="s">
        <v>7</v>
      </c>
      <c r="L23" s="85" t="s">
        <v>5</v>
      </c>
      <c r="M23" s="85" t="s">
        <v>37</v>
      </c>
      <c r="N23" s="85" t="s">
        <v>7</v>
      </c>
      <c r="O23" s="87" t="s">
        <v>39</v>
      </c>
    </row>
    <row r="24" spans="1:15" x14ac:dyDescent="0.25">
      <c r="A24" s="92">
        <v>2.1</v>
      </c>
      <c r="B24" s="93">
        <f>A21</f>
        <v>1.1000000000000001</v>
      </c>
      <c r="C24" s="60"/>
      <c r="D24" s="93" t="s">
        <v>49</v>
      </c>
      <c r="E24" s="60"/>
      <c r="F24" s="94"/>
      <c r="G24" s="60"/>
      <c r="H24" s="60"/>
      <c r="I24" s="95">
        <f>K22</f>
        <v>40143.083333333328</v>
      </c>
      <c r="J24" s="96">
        <v>6.9444444444444441E-3</v>
      </c>
      <c r="K24" s="95">
        <f>I24+J24</f>
        <v>40143.090277777774</v>
      </c>
      <c r="L24" s="105"/>
      <c r="M24" s="97">
        <f>N24-L24</f>
        <v>0</v>
      </c>
      <c r="N24" s="105"/>
      <c r="O24" s="98"/>
    </row>
    <row r="25" spans="1:15" s="40" customFormat="1" x14ac:dyDescent="0.25">
      <c r="A25" s="99">
        <v>2.2000000000000002</v>
      </c>
      <c r="B25" s="100">
        <f t="shared" ref="B25:B33" si="4">A24</f>
        <v>2.1</v>
      </c>
      <c r="C25" s="59"/>
      <c r="D25" s="100" t="s">
        <v>49</v>
      </c>
      <c r="E25" s="59"/>
      <c r="F25" s="101"/>
      <c r="G25" s="59"/>
      <c r="H25" s="59"/>
      <c r="I25" s="102">
        <f>K24</f>
        <v>40143.090277777774</v>
      </c>
      <c r="J25" s="103">
        <v>1.3888888888888888E-2</v>
      </c>
      <c r="K25" s="102">
        <f t="shared" ref="K25:K34" si="5">I25+J25</f>
        <v>40143.104166666664</v>
      </c>
      <c r="L25" s="106"/>
      <c r="M25" s="103">
        <f t="shared" ref="M25:M33" si="6">N25-L25</f>
        <v>0</v>
      </c>
      <c r="N25" s="106"/>
      <c r="O25" s="104"/>
    </row>
    <row r="26" spans="1:15" x14ac:dyDescent="0.25">
      <c r="A26" s="92">
        <v>2.2999999999999998</v>
      </c>
      <c r="B26" s="93">
        <f t="shared" si="4"/>
        <v>2.2000000000000002</v>
      </c>
      <c r="C26" s="60"/>
      <c r="D26" s="93" t="s">
        <v>49</v>
      </c>
      <c r="E26" s="60"/>
      <c r="F26" s="94"/>
      <c r="G26" s="60"/>
      <c r="H26" s="60"/>
      <c r="I26" s="95">
        <f>K25</f>
        <v>40143.104166666664</v>
      </c>
      <c r="J26" s="96">
        <v>6.9444444444444441E-3</v>
      </c>
      <c r="K26" s="95">
        <f t="shared" si="5"/>
        <v>40143.111111111109</v>
      </c>
      <c r="L26" s="105"/>
      <c r="M26" s="97">
        <f t="shared" si="6"/>
        <v>0</v>
      </c>
      <c r="N26" s="105"/>
      <c r="O26" s="98"/>
    </row>
    <row r="27" spans="1:15" s="40" customFormat="1" x14ac:dyDescent="0.25">
      <c r="A27" s="99">
        <v>2.4</v>
      </c>
      <c r="B27" s="100">
        <f t="shared" si="4"/>
        <v>2.2999999999999998</v>
      </c>
      <c r="C27" s="59"/>
      <c r="D27" s="100" t="s">
        <v>49</v>
      </c>
      <c r="E27" s="59"/>
      <c r="F27" s="101"/>
      <c r="G27" s="59"/>
      <c r="H27" s="59"/>
      <c r="I27" s="102">
        <f t="shared" ref="I27:I33" si="7">K26</f>
        <v>40143.111111111109</v>
      </c>
      <c r="J27" s="103">
        <v>6.9444444444444441E-3</v>
      </c>
      <c r="K27" s="102">
        <f t="shared" si="5"/>
        <v>40143.118055555555</v>
      </c>
      <c r="L27" s="106"/>
      <c r="M27" s="103">
        <f t="shared" si="6"/>
        <v>0</v>
      </c>
      <c r="N27" s="106"/>
      <c r="O27" s="104"/>
    </row>
    <row r="28" spans="1:15" x14ac:dyDescent="0.25">
      <c r="A28" s="92">
        <v>2.5</v>
      </c>
      <c r="B28" s="93">
        <f t="shared" si="4"/>
        <v>2.4</v>
      </c>
      <c r="C28" s="60"/>
      <c r="D28" s="93" t="s">
        <v>49</v>
      </c>
      <c r="E28" s="60"/>
      <c r="F28" s="94"/>
      <c r="G28" s="60"/>
      <c r="H28" s="60"/>
      <c r="I28" s="95">
        <f t="shared" si="7"/>
        <v>40143.118055555555</v>
      </c>
      <c r="J28" s="96">
        <v>6.9444444444444441E-3</v>
      </c>
      <c r="K28" s="95">
        <f t="shared" si="5"/>
        <v>40143.125</v>
      </c>
      <c r="L28" s="105"/>
      <c r="M28" s="97">
        <f t="shared" si="6"/>
        <v>0</v>
      </c>
      <c r="N28" s="105"/>
      <c r="O28" s="98"/>
    </row>
    <row r="29" spans="1:15" s="40" customFormat="1" x14ac:dyDescent="0.25">
      <c r="A29" s="99">
        <v>2.6</v>
      </c>
      <c r="B29" s="100">
        <f t="shared" si="4"/>
        <v>2.5</v>
      </c>
      <c r="C29" s="59"/>
      <c r="D29" s="100" t="s">
        <v>49</v>
      </c>
      <c r="E29" s="59"/>
      <c r="F29" s="101"/>
      <c r="G29" s="59"/>
      <c r="H29" s="59"/>
      <c r="I29" s="102">
        <f t="shared" si="7"/>
        <v>40143.125</v>
      </c>
      <c r="J29" s="103">
        <v>6.9444444444444441E-3</v>
      </c>
      <c r="K29" s="102">
        <f t="shared" si="5"/>
        <v>40143.131944444445</v>
      </c>
      <c r="L29" s="106"/>
      <c r="M29" s="103">
        <f t="shared" si="6"/>
        <v>0</v>
      </c>
      <c r="N29" s="106"/>
      <c r="O29" s="104"/>
    </row>
    <row r="30" spans="1:15" x14ac:dyDescent="0.25">
      <c r="A30" s="92">
        <v>2.7</v>
      </c>
      <c r="B30" s="93">
        <f t="shared" si="4"/>
        <v>2.6</v>
      </c>
      <c r="C30" s="60"/>
      <c r="D30" s="93" t="s">
        <v>49</v>
      </c>
      <c r="E30" s="60"/>
      <c r="F30" s="94"/>
      <c r="G30" s="60"/>
      <c r="H30" s="60"/>
      <c r="I30" s="95">
        <f t="shared" si="7"/>
        <v>40143.131944444445</v>
      </c>
      <c r="J30" s="96">
        <v>6.9444444444444441E-3</v>
      </c>
      <c r="K30" s="95">
        <f t="shared" si="5"/>
        <v>40143.138888888891</v>
      </c>
      <c r="L30" s="105"/>
      <c r="M30" s="97">
        <f t="shared" si="6"/>
        <v>0</v>
      </c>
      <c r="N30" s="105"/>
      <c r="O30" s="98"/>
    </row>
    <row r="31" spans="1:15" s="40" customFormat="1" x14ac:dyDescent="0.25">
      <c r="A31" s="99">
        <v>2.8</v>
      </c>
      <c r="B31" s="100">
        <f t="shared" si="4"/>
        <v>2.7</v>
      </c>
      <c r="C31" s="59"/>
      <c r="D31" s="100" t="s">
        <v>49</v>
      </c>
      <c r="E31" s="59"/>
      <c r="F31" s="101"/>
      <c r="G31" s="59"/>
      <c r="H31" s="59"/>
      <c r="I31" s="102">
        <f t="shared" si="7"/>
        <v>40143.138888888891</v>
      </c>
      <c r="J31" s="103">
        <v>6.9444444444444441E-3</v>
      </c>
      <c r="K31" s="102">
        <f t="shared" si="5"/>
        <v>40143.145833333336</v>
      </c>
      <c r="L31" s="106"/>
      <c r="M31" s="103">
        <f t="shared" si="6"/>
        <v>0</v>
      </c>
      <c r="N31" s="106"/>
      <c r="O31" s="104"/>
    </row>
    <row r="32" spans="1:15" x14ac:dyDescent="0.25">
      <c r="A32" s="92">
        <v>2.9</v>
      </c>
      <c r="B32" s="93">
        <f t="shared" si="4"/>
        <v>2.8</v>
      </c>
      <c r="C32" s="60"/>
      <c r="D32" s="93" t="s">
        <v>49</v>
      </c>
      <c r="E32" s="60"/>
      <c r="F32" s="94"/>
      <c r="G32" s="60"/>
      <c r="H32" s="60"/>
      <c r="I32" s="95">
        <f t="shared" si="7"/>
        <v>40143.145833333336</v>
      </c>
      <c r="J32" s="96">
        <v>6.9444444444444441E-3</v>
      </c>
      <c r="K32" s="95">
        <f t="shared" si="5"/>
        <v>40143.152777777781</v>
      </c>
      <c r="L32" s="105"/>
      <c r="M32" s="97">
        <f t="shared" si="6"/>
        <v>0</v>
      </c>
      <c r="N32" s="105"/>
      <c r="O32" s="98"/>
    </row>
    <row r="33" spans="1:15" s="40" customFormat="1" x14ac:dyDescent="0.25">
      <c r="A33" s="99">
        <v>2.2000000000000002</v>
      </c>
      <c r="B33" s="100">
        <f t="shared" si="4"/>
        <v>2.9</v>
      </c>
      <c r="C33" s="59"/>
      <c r="D33" s="100" t="s">
        <v>49</v>
      </c>
      <c r="E33" s="59"/>
      <c r="F33" s="101"/>
      <c r="G33" s="59"/>
      <c r="H33" s="59"/>
      <c r="I33" s="102">
        <f t="shared" si="7"/>
        <v>40143.152777777781</v>
      </c>
      <c r="J33" s="103">
        <v>6.9444444444444441E-3</v>
      </c>
      <c r="K33" s="102">
        <f t="shared" si="5"/>
        <v>40143.159722222226</v>
      </c>
      <c r="L33" s="106"/>
      <c r="M33" s="103">
        <f t="shared" si="6"/>
        <v>0</v>
      </c>
      <c r="N33" s="106"/>
      <c r="O33" s="104"/>
    </row>
    <row r="34" spans="1:15" ht="28.5" customHeight="1" x14ac:dyDescent="0.25">
      <c r="A34" s="107" t="s">
        <v>54</v>
      </c>
      <c r="B34" s="108"/>
      <c r="C34" s="109"/>
      <c r="D34" s="110"/>
      <c r="E34" s="109"/>
      <c r="F34" s="110"/>
      <c r="G34" s="109"/>
      <c r="H34" s="109"/>
      <c r="I34" s="111">
        <f>K33</f>
        <v>40143.159722222226</v>
      </c>
      <c r="J34" s="112">
        <v>3.472222222222222E-3</v>
      </c>
      <c r="K34" s="111">
        <f t="shared" si="5"/>
        <v>40143.163194444445</v>
      </c>
      <c r="L34" s="109"/>
      <c r="M34" s="112">
        <f>N34-L34</f>
        <v>0</v>
      </c>
      <c r="N34" s="109"/>
      <c r="O34" s="113"/>
    </row>
    <row r="35" spans="1:15" ht="26.25" x14ac:dyDescent="0.25">
      <c r="A35" s="88" t="s">
        <v>35</v>
      </c>
      <c r="B35" s="89" t="s">
        <v>36</v>
      </c>
      <c r="C35" s="89" t="s">
        <v>9</v>
      </c>
      <c r="D35" s="89" t="s">
        <v>21</v>
      </c>
      <c r="E35" s="90" t="s">
        <v>38</v>
      </c>
      <c r="F35" s="89" t="s">
        <v>40</v>
      </c>
      <c r="G35" s="89" t="s">
        <v>13</v>
      </c>
      <c r="H35" s="89" t="s">
        <v>14</v>
      </c>
      <c r="I35" s="89" t="s">
        <v>5</v>
      </c>
      <c r="J35" s="89" t="s">
        <v>37</v>
      </c>
      <c r="K35" s="89" t="s">
        <v>7</v>
      </c>
      <c r="L35" s="89" t="s">
        <v>5</v>
      </c>
      <c r="M35" s="89" t="s">
        <v>37</v>
      </c>
      <c r="N35" s="89" t="s">
        <v>7</v>
      </c>
      <c r="O35" s="91" t="s">
        <v>39</v>
      </c>
    </row>
    <row r="36" spans="1:15" x14ac:dyDescent="0.25">
      <c r="A36" s="92">
        <v>3.1</v>
      </c>
      <c r="B36" s="93">
        <f>A33</f>
        <v>2.2000000000000002</v>
      </c>
      <c r="C36" s="60"/>
      <c r="D36" s="93" t="s">
        <v>49</v>
      </c>
      <c r="E36" s="60"/>
      <c r="F36" s="94"/>
      <c r="G36" s="60"/>
      <c r="H36" s="60"/>
      <c r="I36" s="95">
        <f>K34</f>
        <v>40143.163194444445</v>
      </c>
      <c r="J36" s="96">
        <v>6.9444444444444441E-3</v>
      </c>
      <c r="K36" s="95">
        <f>I36+J36</f>
        <v>40143.170138888891</v>
      </c>
      <c r="L36" s="105"/>
      <c r="M36" s="97">
        <f>N36-L36</f>
        <v>0</v>
      </c>
      <c r="N36" s="105"/>
      <c r="O36" s="98"/>
    </row>
    <row r="37" spans="1:15" s="40" customFormat="1" x14ac:dyDescent="0.25">
      <c r="A37" s="99">
        <v>3.2</v>
      </c>
      <c r="B37" s="100">
        <f>A36</f>
        <v>3.1</v>
      </c>
      <c r="C37" s="59"/>
      <c r="D37" s="100" t="s">
        <v>49</v>
      </c>
      <c r="E37" s="59"/>
      <c r="F37" s="101"/>
      <c r="G37" s="59"/>
      <c r="H37" s="59"/>
      <c r="I37" s="102">
        <f>K36</f>
        <v>40143.170138888891</v>
      </c>
      <c r="J37" s="103">
        <v>6.9444444444444441E-3</v>
      </c>
      <c r="K37" s="102">
        <f t="shared" ref="K37:K46" si="8">I37+J37</f>
        <v>40143.177083333336</v>
      </c>
      <c r="L37" s="106"/>
      <c r="M37" s="103">
        <f t="shared" ref="M37:M45" si="9">N37-L37</f>
        <v>0</v>
      </c>
      <c r="N37" s="106"/>
      <c r="O37" s="104"/>
    </row>
    <row r="38" spans="1:15" x14ac:dyDescent="0.25">
      <c r="A38" s="92">
        <v>3.3</v>
      </c>
      <c r="B38" s="93">
        <f t="shared" ref="B38:B45" si="10">A37</f>
        <v>3.2</v>
      </c>
      <c r="C38" s="60"/>
      <c r="D38" s="93" t="s">
        <v>49</v>
      </c>
      <c r="E38" s="60"/>
      <c r="F38" s="94"/>
      <c r="G38" s="60"/>
      <c r="H38" s="60"/>
      <c r="I38" s="95">
        <f>K37</f>
        <v>40143.177083333336</v>
      </c>
      <c r="J38" s="96">
        <v>6.9444444444444441E-3</v>
      </c>
      <c r="K38" s="95">
        <f t="shared" si="8"/>
        <v>40143.184027777781</v>
      </c>
      <c r="L38" s="105"/>
      <c r="M38" s="97">
        <f t="shared" si="9"/>
        <v>0</v>
      </c>
      <c r="N38" s="105"/>
      <c r="O38" s="98"/>
    </row>
    <row r="39" spans="1:15" s="40" customFormat="1" x14ac:dyDescent="0.25">
      <c r="A39" s="99">
        <v>3.4</v>
      </c>
      <c r="B39" s="100">
        <f t="shared" si="10"/>
        <v>3.3</v>
      </c>
      <c r="C39" s="59"/>
      <c r="D39" s="100" t="s">
        <v>49</v>
      </c>
      <c r="E39" s="59"/>
      <c r="F39" s="101"/>
      <c r="G39" s="59"/>
      <c r="H39" s="59"/>
      <c r="I39" s="102">
        <f t="shared" ref="I39:I45" si="11">K38</f>
        <v>40143.184027777781</v>
      </c>
      <c r="J39" s="103">
        <v>6.9444444444444441E-3</v>
      </c>
      <c r="K39" s="102">
        <f t="shared" si="8"/>
        <v>40143.190972222226</v>
      </c>
      <c r="L39" s="106"/>
      <c r="M39" s="103">
        <f t="shared" si="9"/>
        <v>0</v>
      </c>
      <c r="N39" s="106"/>
      <c r="O39" s="104"/>
    </row>
    <row r="40" spans="1:15" x14ac:dyDescent="0.25">
      <c r="A40" s="92">
        <v>3.5</v>
      </c>
      <c r="B40" s="93">
        <f t="shared" si="10"/>
        <v>3.4</v>
      </c>
      <c r="C40" s="60"/>
      <c r="D40" s="93" t="s">
        <v>49</v>
      </c>
      <c r="E40" s="60"/>
      <c r="F40" s="94"/>
      <c r="G40" s="60"/>
      <c r="H40" s="60"/>
      <c r="I40" s="95">
        <f t="shared" si="11"/>
        <v>40143.190972222226</v>
      </c>
      <c r="J40" s="96">
        <v>6.9444444444444441E-3</v>
      </c>
      <c r="K40" s="95">
        <f t="shared" si="8"/>
        <v>40143.197916666672</v>
      </c>
      <c r="L40" s="105"/>
      <c r="M40" s="97">
        <f t="shared" si="9"/>
        <v>0</v>
      </c>
      <c r="N40" s="105"/>
      <c r="O40" s="98"/>
    </row>
    <row r="41" spans="1:15" s="40" customFormat="1" x14ac:dyDescent="0.25">
      <c r="A41" s="99">
        <v>3.6</v>
      </c>
      <c r="B41" s="100">
        <f t="shared" si="10"/>
        <v>3.5</v>
      </c>
      <c r="C41" s="59"/>
      <c r="D41" s="100" t="s">
        <v>49</v>
      </c>
      <c r="E41" s="59"/>
      <c r="F41" s="101"/>
      <c r="G41" s="59"/>
      <c r="H41" s="59"/>
      <c r="I41" s="102">
        <f t="shared" si="11"/>
        <v>40143.197916666672</v>
      </c>
      <c r="J41" s="103">
        <v>6.9444444444444441E-3</v>
      </c>
      <c r="K41" s="102">
        <f t="shared" si="8"/>
        <v>40143.204861111117</v>
      </c>
      <c r="L41" s="106"/>
      <c r="M41" s="103">
        <f t="shared" si="9"/>
        <v>0</v>
      </c>
      <c r="N41" s="106"/>
      <c r="O41" s="104"/>
    </row>
    <row r="42" spans="1:15" x14ac:dyDescent="0.25">
      <c r="A42" s="92">
        <v>3.7</v>
      </c>
      <c r="B42" s="93">
        <f t="shared" si="10"/>
        <v>3.6</v>
      </c>
      <c r="C42" s="60"/>
      <c r="D42" s="93" t="s">
        <v>49</v>
      </c>
      <c r="E42" s="60"/>
      <c r="F42" s="94"/>
      <c r="G42" s="60"/>
      <c r="H42" s="60"/>
      <c r="I42" s="95">
        <f t="shared" si="11"/>
        <v>40143.204861111117</v>
      </c>
      <c r="J42" s="96">
        <v>6.9444444444444441E-3</v>
      </c>
      <c r="K42" s="95">
        <f t="shared" si="8"/>
        <v>40143.211805555562</v>
      </c>
      <c r="L42" s="105"/>
      <c r="M42" s="97">
        <f t="shared" si="9"/>
        <v>0</v>
      </c>
      <c r="N42" s="105"/>
      <c r="O42" s="98"/>
    </row>
    <row r="43" spans="1:15" s="40" customFormat="1" x14ac:dyDescent="0.25">
      <c r="A43" s="99">
        <v>3.8</v>
      </c>
      <c r="B43" s="100">
        <f t="shared" si="10"/>
        <v>3.7</v>
      </c>
      <c r="C43" s="59"/>
      <c r="D43" s="100" t="s">
        <v>49</v>
      </c>
      <c r="E43" s="59"/>
      <c r="F43" s="101"/>
      <c r="G43" s="59"/>
      <c r="H43" s="59"/>
      <c r="I43" s="102">
        <f t="shared" si="11"/>
        <v>40143.211805555562</v>
      </c>
      <c r="J43" s="103">
        <v>6.9444444444444441E-3</v>
      </c>
      <c r="K43" s="102">
        <f t="shared" si="8"/>
        <v>40143.218750000007</v>
      </c>
      <c r="L43" s="106"/>
      <c r="M43" s="103">
        <f t="shared" si="9"/>
        <v>0</v>
      </c>
      <c r="N43" s="106"/>
      <c r="O43" s="104"/>
    </row>
    <row r="44" spans="1:15" x14ac:dyDescent="0.25">
      <c r="A44" s="92">
        <v>3.9</v>
      </c>
      <c r="B44" s="93">
        <f t="shared" si="10"/>
        <v>3.8</v>
      </c>
      <c r="C44" s="60"/>
      <c r="D44" s="93" t="s">
        <v>49</v>
      </c>
      <c r="E44" s="60"/>
      <c r="F44" s="94"/>
      <c r="G44" s="60"/>
      <c r="H44" s="60"/>
      <c r="I44" s="95">
        <f t="shared" si="11"/>
        <v>40143.218750000007</v>
      </c>
      <c r="J44" s="96">
        <v>6.9444444444444441E-3</v>
      </c>
      <c r="K44" s="95">
        <f t="shared" si="8"/>
        <v>40143.225694444453</v>
      </c>
      <c r="L44" s="105"/>
      <c r="M44" s="97">
        <f t="shared" si="9"/>
        <v>0</v>
      </c>
      <c r="N44" s="105"/>
      <c r="O44" s="98"/>
    </row>
    <row r="45" spans="1:15" s="40" customFormat="1" x14ac:dyDescent="0.25">
      <c r="A45" s="99">
        <v>3.1</v>
      </c>
      <c r="B45" s="100">
        <f t="shared" si="10"/>
        <v>3.9</v>
      </c>
      <c r="C45" s="59"/>
      <c r="D45" s="100" t="s">
        <v>49</v>
      </c>
      <c r="E45" s="59"/>
      <c r="F45" s="101"/>
      <c r="G45" s="59"/>
      <c r="H45" s="59"/>
      <c r="I45" s="102">
        <f t="shared" si="11"/>
        <v>40143.225694444453</v>
      </c>
      <c r="J45" s="103">
        <v>6.9444444444444441E-3</v>
      </c>
      <c r="K45" s="102">
        <f t="shared" si="8"/>
        <v>40143.232638888898</v>
      </c>
      <c r="L45" s="106"/>
      <c r="M45" s="103">
        <f t="shared" si="9"/>
        <v>0</v>
      </c>
      <c r="N45" s="106"/>
      <c r="O45" s="104"/>
    </row>
    <row r="46" spans="1:15" ht="28.5" customHeight="1" x14ac:dyDescent="0.25">
      <c r="A46" s="107" t="s">
        <v>55</v>
      </c>
      <c r="B46" s="108"/>
      <c r="C46" s="109"/>
      <c r="D46" s="110"/>
      <c r="E46" s="109"/>
      <c r="F46" s="110"/>
      <c r="G46" s="109"/>
      <c r="H46" s="109"/>
      <c r="I46" s="111">
        <f>K45</f>
        <v>40143.232638888898</v>
      </c>
      <c r="J46" s="112">
        <v>3.472222222222222E-3</v>
      </c>
      <c r="K46" s="111">
        <f t="shared" si="8"/>
        <v>40143.236111111117</v>
      </c>
      <c r="L46" s="109"/>
      <c r="M46" s="112">
        <f>N46-L46</f>
        <v>0</v>
      </c>
      <c r="N46" s="109"/>
      <c r="O46" s="113"/>
    </row>
    <row r="47" spans="1:15" ht="26.25" x14ac:dyDescent="0.25">
      <c r="A47" s="88" t="s">
        <v>35</v>
      </c>
      <c r="B47" s="89" t="s">
        <v>36</v>
      </c>
      <c r="C47" s="89" t="s">
        <v>9</v>
      </c>
      <c r="D47" s="89" t="s">
        <v>21</v>
      </c>
      <c r="E47" s="90" t="s">
        <v>38</v>
      </c>
      <c r="F47" s="89" t="s">
        <v>40</v>
      </c>
      <c r="G47" s="89" t="s">
        <v>13</v>
      </c>
      <c r="H47" s="89" t="s">
        <v>14</v>
      </c>
      <c r="I47" s="89" t="s">
        <v>5</v>
      </c>
      <c r="J47" s="89" t="s">
        <v>37</v>
      </c>
      <c r="K47" s="89" t="s">
        <v>7</v>
      </c>
      <c r="L47" s="89" t="s">
        <v>5</v>
      </c>
      <c r="M47" s="89" t="s">
        <v>37</v>
      </c>
      <c r="N47" s="89" t="s">
        <v>7</v>
      </c>
      <c r="O47" s="91" t="s">
        <v>39</v>
      </c>
    </row>
    <row r="48" spans="1:15" x14ac:dyDescent="0.25">
      <c r="A48" s="92">
        <v>4.0999999999999996</v>
      </c>
      <c r="B48" s="93">
        <f>A45</f>
        <v>3.1</v>
      </c>
      <c r="C48" s="60"/>
      <c r="D48" s="93" t="s">
        <v>49</v>
      </c>
      <c r="E48" s="60"/>
      <c r="F48" s="94"/>
      <c r="G48" s="60"/>
      <c r="H48" s="60"/>
      <c r="I48" s="95">
        <f>K46</f>
        <v>40143.236111111117</v>
      </c>
      <c r="J48" s="96">
        <v>6.9444444444444441E-3</v>
      </c>
      <c r="K48" s="95">
        <f>I48+J48</f>
        <v>40143.243055555562</v>
      </c>
      <c r="L48" s="105"/>
      <c r="M48" s="97">
        <f>N48-L48</f>
        <v>0</v>
      </c>
      <c r="N48" s="105"/>
      <c r="O48" s="98"/>
    </row>
    <row r="49" spans="1:15" s="40" customFormat="1" x14ac:dyDescent="0.25">
      <c r="A49" s="99">
        <v>4.2</v>
      </c>
      <c r="B49" s="100">
        <f t="shared" ref="B49:B57" si="12">A48</f>
        <v>4.0999999999999996</v>
      </c>
      <c r="C49" s="59"/>
      <c r="D49" s="100" t="s">
        <v>49</v>
      </c>
      <c r="E49" s="59"/>
      <c r="F49" s="101"/>
      <c r="G49" s="59"/>
      <c r="H49" s="59"/>
      <c r="I49" s="102">
        <f>K48</f>
        <v>40143.243055555562</v>
      </c>
      <c r="J49" s="103">
        <v>6.9444444444444441E-3</v>
      </c>
      <c r="K49" s="102">
        <f t="shared" ref="K49:K58" si="13">I49+J49</f>
        <v>40143.250000000007</v>
      </c>
      <c r="L49" s="106"/>
      <c r="M49" s="103">
        <f t="shared" ref="M49:M57" si="14">N49-L49</f>
        <v>0</v>
      </c>
      <c r="N49" s="106"/>
      <c r="O49" s="104"/>
    </row>
    <row r="50" spans="1:15" x14ac:dyDescent="0.25">
      <c r="A50" s="92">
        <v>4.3</v>
      </c>
      <c r="B50" s="93">
        <f t="shared" si="12"/>
        <v>4.2</v>
      </c>
      <c r="C50" s="60"/>
      <c r="D50" s="93" t="s">
        <v>49</v>
      </c>
      <c r="E50" s="60"/>
      <c r="F50" s="94"/>
      <c r="G50" s="60"/>
      <c r="H50" s="60"/>
      <c r="I50" s="95">
        <f>K49</f>
        <v>40143.250000000007</v>
      </c>
      <c r="J50" s="96">
        <v>6.9444444444444441E-3</v>
      </c>
      <c r="K50" s="95">
        <f t="shared" si="13"/>
        <v>40143.256944444453</v>
      </c>
      <c r="L50" s="105"/>
      <c r="M50" s="97">
        <f t="shared" si="14"/>
        <v>0</v>
      </c>
      <c r="N50" s="105"/>
      <c r="O50" s="98"/>
    </row>
    <row r="51" spans="1:15" s="40" customFormat="1" x14ac:dyDescent="0.25">
      <c r="A51" s="99">
        <v>4.4000000000000004</v>
      </c>
      <c r="B51" s="100">
        <f t="shared" si="12"/>
        <v>4.3</v>
      </c>
      <c r="C51" s="59"/>
      <c r="D51" s="100" t="s">
        <v>49</v>
      </c>
      <c r="E51" s="59"/>
      <c r="F51" s="101"/>
      <c r="G51" s="59"/>
      <c r="H51" s="59"/>
      <c r="I51" s="102">
        <f t="shared" ref="I51:I57" si="15">K50</f>
        <v>40143.256944444453</v>
      </c>
      <c r="J51" s="103">
        <v>6.9444444444444441E-3</v>
      </c>
      <c r="K51" s="102">
        <f t="shared" si="13"/>
        <v>40143.263888888898</v>
      </c>
      <c r="L51" s="106"/>
      <c r="M51" s="103">
        <f t="shared" si="14"/>
        <v>0</v>
      </c>
      <c r="N51" s="106"/>
      <c r="O51" s="104"/>
    </row>
    <row r="52" spans="1:15" x14ac:dyDescent="0.25">
      <c r="A52" s="92">
        <v>4.5</v>
      </c>
      <c r="B52" s="93">
        <f t="shared" si="12"/>
        <v>4.4000000000000004</v>
      </c>
      <c r="C52" s="60"/>
      <c r="D52" s="93" t="s">
        <v>49</v>
      </c>
      <c r="E52" s="60"/>
      <c r="F52" s="94"/>
      <c r="G52" s="60"/>
      <c r="H52" s="60"/>
      <c r="I52" s="95">
        <f t="shared" si="15"/>
        <v>40143.263888888898</v>
      </c>
      <c r="J52" s="96">
        <v>6.9444444444444441E-3</v>
      </c>
      <c r="K52" s="95">
        <f t="shared" si="13"/>
        <v>40143.270833333343</v>
      </c>
      <c r="L52" s="105"/>
      <c r="M52" s="97">
        <f t="shared" si="14"/>
        <v>0</v>
      </c>
      <c r="N52" s="105"/>
      <c r="O52" s="98"/>
    </row>
    <row r="53" spans="1:15" s="40" customFormat="1" x14ac:dyDescent="0.25">
      <c r="A53" s="99">
        <v>4.5999999999999996</v>
      </c>
      <c r="B53" s="100">
        <f t="shared" si="12"/>
        <v>4.5</v>
      </c>
      <c r="C53" s="59"/>
      <c r="D53" s="100" t="s">
        <v>49</v>
      </c>
      <c r="E53" s="59"/>
      <c r="F53" s="101"/>
      <c r="G53" s="59"/>
      <c r="H53" s="59"/>
      <c r="I53" s="102">
        <f t="shared" si="15"/>
        <v>40143.270833333343</v>
      </c>
      <c r="J53" s="103">
        <v>6.9444444444444441E-3</v>
      </c>
      <c r="K53" s="102">
        <f t="shared" si="13"/>
        <v>40143.277777777788</v>
      </c>
      <c r="L53" s="106"/>
      <c r="M53" s="103">
        <f t="shared" si="14"/>
        <v>0</v>
      </c>
      <c r="N53" s="106"/>
      <c r="O53" s="104"/>
    </row>
    <row r="54" spans="1:15" x14ac:dyDescent="0.25">
      <c r="A54" s="92">
        <v>4.7</v>
      </c>
      <c r="B54" s="93">
        <f t="shared" si="12"/>
        <v>4.5999999999999996</v>
      </c>
      <c r="C54" s="60"/>
      <c r="D54" s="93" t="s">
        <v>49</v>
      </c>
      <c r="E54" s="60"/>
      <c r="F54" s="94"/>
      <c r="G54" s="60"/>
      <c r="H54" s="60"/>
      <c r="I54" s="95">
        <f t="shared" si="15"/>
        <v>40143.277777777788</v>
      </c>
      <c r="J54" s="96">
        <v>6.9444444444444441E-3</v>
      </c>
      <c r="K54" s="95">
        <f t="shared" si="13"/>
        <v>40143.284722222234</v>
      </c>
      <c r="L54" s="105"/>
      <c r="M54" s="97">
        <f t="shared" si="14"/>
        <v>0</v>
      </c>
      <c r="N54" s="105"/>
      <c r="O54" s="98"/>
    </row>
    <row r="55" spans="1:15" s="40" customFormat="1" x14ac:dyDescent="0.25">
      <c r="A55" s="99">
        <v>4.8</v>
      </c>
      <c r="B55" s="100">
        <f t="shared" si="12"/>
        <v>4.7</v>
      </c>
      <c r="C55" s="59"/>
      <c r="D55" s="100" t="s">
        <v>49</v>
      </c>
      <c r="E55" s="59"/>
      <c r="F55" s="101"/>
      <c r="G55" s="59"/>
      <c r="H55" s="59"/>
      <c r="I55" s="102">
        <f t="shared" si="15"/>
        <v>40143.284722222234</v>
      </c>
      <c r="J55" s="103">
        <v>6.9444444444444441E-3</v>
      </c>
      <c r="K55" s="102">
        <f t="shared" si="13"/>
        <v>40143.291666666679</v>
      </c>
      <c r="L55" s="106"/>
      <c r="M55" s="103">
        <f t="shared" si="14"/>
        <v>0</v>
      </c>
      <c r="N55" s="106"/>
      <c r="O55" s="104"/>
    </row>
    <row r="56" spans="1:15" x14ac:dyDescent="0.25">
      <c r="A56" s="92">
        <v>4.9000000000000004</v>
      </c>
      <c r="B56" s="93">
        <f t="shared" si="12"/>
        <v>4.8</v>
      </c>
      <c r="C56" s="60"/>
      <c r="D56" s="93" t="s">
        <v>49</v>
      </c>
      <c r="E56" s="60"/>
      <c r="F56" s="94"/>
      <c r="G56" s="60"/>
      <c r="H56" s="60"/>
      <c r="I56" s="95">
        <f t="shared" si="15"/>
        <v>40143.291666666679</v>
      </c>
      <c r="J56" s="96">
        <v>6.9444444444444441E-3</v>
      </c>
      <c r="K56" s="95">
        <f t="shared" si="13"/>
        <v>40143.298611111124</v>
      </c>
      <c r="L56" s="105"/>
      <c r="M56" s="97">
        <f t="shared" si="14"/>
        <v>0</v>
      </c>
      <c r="N56" s="105"/>
      <c r="O56" s="98"/>
    </row>
    <row r="57" spans="1:15" s="40" customFormat="1" x14ac:dyDescent="0.25">
      <c r="A57" s="99">
        <v>4.0999999999999996</v>
      </c>
      <c r="B57" s="100">
        <f t="shared" si="12"/>
        <v>4.9000000000000004</v>
      </c>
      <c r="C57" s="59"/>
      <c r="D57" s="100" t="s">
        <v>49</v>
      </c>
      <c r="E57" s="59"/>
      <c r="F57" s="101"/>
      <c r="G57" s="59"/>
      <c r="H57" s="59"/>
      <c r="I57" s="102">
        <f t="shared" si="15"/>
        <v>40143.298611111124</v>
      </c>
      <c r="J57" s="103">
        <v>6.9444444444444441E-3</v>
      </c>
      <c r="K57" s="102">
        <f t="shared" si="13"/>
        <v>40143.305555555569</v>
      </c>
      <c r="L57" s="106"/>
      <c r="M57" s="103">
        <f t="shared" si="14"/>
        <v>0</v>
      </c>
      <c r="N57" s="106"/>
      <c r="O57" s="104"/>
    </row>
    <row r="58" spans="1:15" ht="28.5" customHeight="1" x14ac:dyDescent="0.25">
      <c r="A58" s="118" t="s">
        <v>56</v>
      </c>
      <c r="B58" s="119"/>
      <c r="C58" s="120"/>
      <c r="D58" s="121"/>
      <c r="E58" s="120"/>
      <c r="F58" s="121"/>
      <c r="G58" s="120"/>
      <c r="H58" s="120"/>
      <c r="I58" s="122">
        <f>K57</f>
        <v>40143.305555555569</v>
      </c>
      <c r="J58" s="123">
        <v>3.472222222222222E-3</v>
      </c>
      <c r="K58" s="122">
        <f t="shared" si="13"/>
        <v>40143.309027777788</v>
      </c>
      <c r="L58" s="120"/>
      <c r="M58" s="123">
        <f>N58-L58</f>
        <v>0</v>
      </c>
      <c r="N58" s="120"/>
      <c r="O58" s="124"/>
    </row>
    <row r="59" spans="1:15" x14ac:dyDescent="0.25">
      <c r="A59" s="6"/>
      <c r="B59" s="6"/>
      <c r="C59" s="5"/>
      <c r="D59" s="6"/>
      <c r="E59" s="9"/>
      <c r="F59" s="6"/>
      <c r="G59" s="5"/>
      <c r="H59" s="5"/>
      <c r="I59" s="5"/>
      <c r="J59" s="6"/>
      <c r="K59" s="6"/>
      <c r="L59" s="5"/>
      <c r="M59" s="5"/>
      <c r="N59" s="5"/>
      <c r="O59" s="5"/>
    </row>
    <row r="60" spans="1:15" x14ac:dyDescent="0.25">
      <c r="A60" s="6"/>
      <c r="B60" s="6"/>
      <c r="C60" s="5"/>
      <c r="D60" s="6"/>
      <c r="E60" s="9"/>
      <c r="F60" s="6"/>
      <c r="G60" s="5"/>
      <c r="H60" s="5"/>
      <c r="I60" s="5"/>
      <c r="J60" s="6"/>
      <c r="K60" s="6"/>
      <c r="L60" s="5"/>
      <c r="M60" s="5"/>
      <c r="N60" s="5"/>
      <c r="O60" s="5"/>
    </row>
    <row r="61" spans="1:15" x14ac:dyDescent="0.25">
      <c r="A61" s="173" t="s">
        <v>74</v>
      </c>
      <c r="B61" s="173"/>
      <c r="C61" s="125" t="s">
        <v>130</v>
      </c>
      <c r="D61" s="75"/>
      <c r="E61" s="126"/>
      <c r="F61" s="75"/>
      <c r="G61" s="75"/>
      <c r="H61" s="75"/>
      <c r="I61" s="75"/>
      <c r="J61" s="75"/>
      <c r="K61" s="75"/>
      <c r="L61" s="31"/>
      <c r="M61" s="31"/>
      <c r="N61" s="32"/>
      <c r="O61" s="5"/>
    </row>
    <row r="62" spans="1:15" x14ac:dyDescent="0.25">
      <c r="A62" s="173"/>
      <c r="B62" s="173"/>
      <c r="C62" s="78" t="s">
        <v>121</v>
      </c>
      <c r="D62" s="78"/>
      <c r="E62" s="127"/>
      <c r="F62" s="78"/>
      <c r="G62" s="78"/>
      <c r="H62" s="78"/>
      <c r="I62" s="78"/>
      <c r="J62" s="78"/>
      <c r="K62" s="78"/>
      <c r="L62" s="33"/>
      <c r="M62" s="33"/>
      <c r="N62" s="34"/>
      <c r="O62" s="5"/>
    </row>
    <row r="63" spans="1:15" x14ac:dyDescent="0.25">
      <c r="A63" s="173"/>
      <c r="B63" s="173"/>
      <c r="C63" s="78" t="s">
        <v>87</v>
      </c>
      <c r="D63" s="78"/>
      <c r="E63" s="127"/>
      <c r="F63" s="78"/>
      <c r="G63" s="78"/>
      <c r="H63" s="78"/>
      <c r="I63" s="78"/>
      <c r="J63" s="78"/>
      <c r="K63" s="78"/>
      <c r="L63" s="33"/>
      <c r="M63" s="33"/>
      <c r="N63" s="34"/>
      <c r="O63" s="5"/>
    </row>
    <row r="64" spans="1:15" x14ac:dyDescent="0.25">
      <c r="A64" s="173"/>
      <c r="B64" s="173"/>
      <c r="C64" s="78" t="s">
        <v>88</v>
      </c>
      <c r="D64" s="78"/>
      <c r="E64" s="127"/>
      <c r="F64" s="78"/>
      <c r="G64" s="78"/>
      <c r="H64" s="78"/>
      <c r="I64" s="78"/>
      <c r="J64" s="78"/>
      <c r="K64" s="78"/>
      <c r="L64" s="33"/>
      <c r="M64" s="33"/>
      <c r="N64" s="34"/>
      <c r="O64" s="5"/>
    </row>
    <row r="65" spans="1:15" x14ac:dyDescent="0.25">
      <c r="A65" s="173"/>
      <c r="B65" s="173"/>
      <c r="C65" s="78" t="s">
        <v>89</v>
      </c>
      <c r="D65" s="78"/>
      <c r="E65" s="127"/>
      <c r="F65" s="78"/>
      <c r="G65" s="78"/>
      <c r="H65" s="78"/>
      <c r="I65" s="78"/>
      <c r="J65" s="78"/>
      <c r="K65" s="78"/>
      <c r="L65" s="33"/>
      <c r="M65" s="33"/>
      <c r="N65" s="34"/>
      <c r="O65" s="5"/>
    </row>
    <row r="66" spans="1:15" x14ac:dyDescent="0.25">
      <c r="A66" s="173"/>
      <c r="B66" s="173"/>
      <c r="C66" s="128" t="s">
        <v>90</v>
      </c>
      <c r="D66" s="81"/>
      <c r="E66" s="129"/>
      <c r="F66" s="81"/>
      <c r="G66" s="81"/>
      <c r="H66" s="81"/>
      <c r="I66" s="81"/>
      <c r="J66" s="81"/>
      <c r="K66" s="81"/>
      <c r="L66" s="35"/>
      <c r="M66" s="35"/>
      <c r="N66" s="36"/>
      <c r="O66" s="5"/>
    </row>
    <row r="67" spans="1:15" x14ac:dyDescent="0.25">
      <c r="A67" s="6"/>
      <c r="B67" s="6"/>
      <c r="C67" s="5"/>
      <c r="D67" s="6"/>
      <c r="E67" s="9"/>
      <c r="F67" s="6"/>
      <c r="G67" s="5"/>
      <c r="H67" s="5"/>
      <c r="I67" s="5"/>
      <c r="J67" s="6"/>
      <c r="K67" s="6"/>
      <c r="L67" s="5"/>
      <c r="M67" s="5"/>
      <c r="N67" s="5"/>
      <c r="O67" s="5"/>
    </row>
    <row r="68" spans="1:15" x14ac:dyDescent="0.25">
      <c r="A68" s="6"/>
      <c r="B68" s="6"/>
      <c r="C68" s="5"/>
      <c r="D68" s="6"/>
      <c r="E68" s="9"/>
      <c r="F68" s="6"/>
      <c r="G68" s="5"/>
      <c r="H68" s="5"/>
      <c r="I68" s="5"/>
      <c r="J68" s="6"/>
      <c r="K68" s="6"/>
      <c r="L68" s="5"/>
      <c r="M68" s="5"/>
      <c r="N68" s="5"/>
      <c r="O68" s="5"/>
    </row>
    <row r="69" spans="1:15" x14ac:dyDescent="0.25">
      <c r="A69" s="6"/>
      <c r="B69" s="6"/>
      <c r="C69" s="5"/>
      <c r="D69" s="6"/>
      <c r="E69" s="9"/>
      <c r="F69" s="6"/>
      <c r="G69" s="5"/>
      <c r="H69" s="5"/>
      <c r="I69" s="5"/>
      <c r="J69" s="6"/>
      <c r="K69" s="6"/>
      <c r="L69" s="5"/>
      <c r="M69" s="5"/>
      <c r="N69" s="5"/>
      <c r="O69" s="5"/>
    </row>
    <row r="70" spans="1:15" x14ac:dyDescent="0.25">
      <c r="A70" s="6"/>
      <c r="B70" s="6"/>
      <c r="C70" s="5"/>
      <c r="D70" s="6"/>
      <c r="E70" s="9"/>
      <c r="F70" s="6"/>
      <c r="G70" s="5"/>
      <c r="H70" s="5"/>
      <c r="I70" s="5"/>
      <c r="J70" s="6"/>
      <c r="K70" s="6"/>
      <c r="L70" s="5"/>
      <c r="M70" s="5"/>
      <c r="N70" s="5"/>
      <c r="O70" s="5"/>
    </row>
    <row r="71" spans="1:15" x14ac:dyDescent="0.25">
      <c r="A71" s="6"/>
      <c r="B71" s="6"/>
      <c r="C71" s="5"/>
      <c r="D71" s="6"/>
      <c r="E71" s="9"/>
      <c r="F71" s="6"/>
      <c r="G71" s="5"/>
      <c r="H71" s="5"/>
      <c r="I71" s="5"/>
      <c r="J71" s="6"/>
      <c r="K71" s="6"/>
      <c r="L71" s="5"/>
      <c r="M71" s="5"/>
      <c r="N71" s="5"/>
      <c r="O71" s="5"/>
    </row>
    <row r="72" spans="1:15" x14ac:dyDescent="0.25">
      <c r="A72" s="6"/>
      <c r="B72" s="6"/>
      <c r="C72" s="5"/>
      <c r="D72" s="6"/>
      <c r="E72" s="9"/>
      <c r="F72" s="6"/>
      <c r="G72" s="5"/>
      <c r="H72" s="5"/>
      <c r="I72" s="5"/>
      <c r="J72" s="6"/>
      <c r="K72" s="6"/>
      <c r="L72" s="5"/>
      <c r="M72" s="5"/>
      <c r="N72" s="5"/>
      <c r="O72" s="5"/>
    </row>
  </sheetData>
  <autoFilter ref="A11:O58"/>
  <mergeCells count="6">
    <mergeCell ref="A61:B66"/>
    <mergeCell ref="A8:D8"/>
    <mergeCell ref="I10:K10"/>
    <mergeCell ref="L10:N10"/>
    <mergeCell ref="F10:H10"/>
    <mergeCell ref="A10:E10"/>
  </mergeCells>
  <phoneticPr fontId="3" type="noConversion"/>
  <dataValidations count="6">
    <dataValidation type="list" allowBlank="1" showInputMessage="1" showErrorMessage="1" sqref="C13:C21 C49:C57 C37:C45 C25:C33">
      <formula1>CHANGES</formula1>
    </dataValidation>
    <dataValidation type="list" allowBlank="1" showInputMessage="1" showErrorMessage="1" sqref="D12:D21 D48:D57 D36:D45 D24:D33">
      <formula1>"Initial, Approved, Active, Complete"</formula1>
    </dataValidation>
    <dataValidation type="list" showInputMessage="1" showErrorMessage="1" sqref="C12 C48 C36 C24">
      <formula1>CHANGES</formula1>
    </dataValidation>
    <dataValidation type="list" showInputMessage="1" showErrorMessage="1" sqref="G12:G21 G48:G57 G36:G45 G24:G33">
      <formula1>TEAMS</formula1>
    </dataValidation>
    <dataValidation type="list" showInputMessage="1" showErrorMessage="1" sqref="F12:F21 F48:F57 F36:F45 F24:F33">
      <formula1>INITIALS</formula1>
    </dataValidation>
    <dataValidation type="list" showInputMessage="1" showErrorMessage="1" sqref="H12:H21 H48:H57 H36:H45 H24:H33">
      <formula1>ROLES</formula1>
    </dataValidation>
  </dataValidations>
  <pageMargins left="0.7" right="0.7" top="1.085" bottom="0.75" header="0.3" footer="0.3"/>
  <pageSetup paperSize="8" scale="63" fitToHeight="8" orientation="landscape" horizontalDpi="300" verticalDpi="300"/>
  <headerFooter>
    <oddHeader>&amp;L&amp;G</oddHeader>
    <oddFooter>&amp;CCopyright © 2014 Agenor Technology Limited</oddFooter>
  </headerFooter>
  <drawing r:id="rId1"/>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O71"/>
  <sheetViews>
    <sheetView zoomScale="80" zoomScaleNormal="80" workbookViewId="0">
      <selection activeCell="E5" sqref="E5"/>
    </sheetView>
  </sheetViews>
  <sheetFormatPr defaultColWidth="8.7109375" defaultRowHeight="15" x14ac:dyDescent="0.25"/>
  <cols>
    <col min="1" max="1" width="14" style="1" customWidth="1"/>
    <col min="2" max="2" width="12.7109375" style="1" customWidth="1"/>
    <col min="3" max="3" width="12.7109375" customWidth="1"/>
    <col min="4" max="4" width="13.7109375" style="1" customWidth="1"/>
    <col min="5" max="5" width="44.42578125" customWidth="1"/>
    <col min="6" max="6" width="14" style="1" customWidth="1"/>
    <col min="7" max="8" width="16.7109375" customWidth="1"/>
    <col min="9" max="9" width="23.5703125" bestFit="1" customWidth="1"/>
    <col min="10" max="10" width="11" style="1" customWidth="1"/>
    <col min="11" max="11" width="23" style="1" bestFit="1" customWidth="1"/>
    <col min="12" max="12" width="17.7109375" bestFit="1" customWidth="1"/>
    <col min="13" max="13" width="13.28515625" customWidth="1"/>
    <col min="14" max="14" width="18.28515625" bestFit="1" customWidth="1"/>
    <col min="15" max="15" width="55" customWidth="1"/>
  </cols>
  <sheetData>
    <row r="7" spans="1:15" ht="29.25" customHeight="1" x14ac:dyDescent="0.25">
      <c r="A7" s="183" t="s">
        <v>119</v>
      </c>
      <c r="B7" s="183"/>
      <c r="C7" s="183"/>
      <c r="D7" s="183"/>
      <c r="E7" s="5"/>
      <c r="F7" s="6"/>
      <c r="G7" s="5"/>
      <c r="H7" s="5"/>
      <c r="I7" s="5"/>
      <c r="J7" s="6"/>
      <c r="K7" s="6"/>
      <c r="L7" s="5"/>
      <c r="M7" s="5"/>
      <c r="N7" s="5"/>
      <c r="O7" s="5"/>
    </row>
    <row r="8" spans="1:15" x14ac:dyDescent="0.25">
      <c r="A8" s="6"/>
      <c r="B8" s="6"/>
      <c r="C8" s="5"/>
      <c r="D8" s="6"/>
      <c r="E8" s="5"/>
      <c r="F8" s="6"/>
      <c r="G8" s="5"/>
      <c r="H8" s="5"/>
      <c r="I8" s="5"/>
      <c r="J8" s="6"/>
      <c r="K8" s="6"/>
      <c r="L8" s="5"/>
      <c r="M8" s="5"/>
      <c r="N8" s="5"/>
      <c r="O8" s="5"/>
    </row>
    <row r="9" spans="1:15" s="14" customFormat="1" ht="15.75" x14ac:dyDescent="0.25">
      <c r="A9" s="184" t="s">
        <v>44</v>
      </c>
      <c r="B9" s="175"/>
      <c r="C9" s="175"/>
      <c r="D9" s="175"/>
      <c r="E9" s="175"/>
      <c r="F9" s="175" t="s">
        <v>43</v>
      </c>
      <c r="G9" s="175"/>
      <c r="H9" s="175"/>
      <c r="I9" s="175" t="s">
        <v>45</v>
      </c>
      <c r="J9" s="175"/>
      <c r="K9" s="175"/>
      <c r="L9" s="175" t="s">
        <v>46</v>
      </c>
      <c r="M9" s="175"/>
      <c r="N9" s="175"/>
      <c r="O9" s="83" t="s">
        <v>47</v>
      </c>
    </row>
    <row r="10" spans="1:15" s="14" customFormat="1" ht="30.75" customHeight="1" x14ac:dyDescent="0.25">
      <c r="A10" s="88" t="s">
        <v>35</v>
      </c>
      <c r="B10" s="89" t="s">
        <v>36</v>
      </c>
      <c r="C10" s="89" t="s">
        <v>9</v>
      </c>
      <c r="D10" s="89" t="s">
        <v>21</v>
      </c>
      <c r="E10" s="90" t="s">
        <v>38</v>
      </c>
      <c r="F10" s="89" t="s">
        <v>40</v>
      </c>
      <c r="G10" s="89" t="s">
        <v>13</v>
      </c>
      <c r="H10" s="89" t="s">
        <v>14</v>
      </c>
      <c r="I10" s="89" t="s">
        <v>84</v>
      </c>
      <c r="J10" s="89" t="s">
        <v>37</v>
      </c>
      <c r="K10" s="89" t="s">
        <v>85</v>
      </c>
      <c r="L10" s="89" t="s">
        <v>5</v>
      </c>
      <c r="M10" s="89" t="s">
        <v>37</v>
      </c>
      <c r="N10" s="89" t="s">
        <v>7</v>
      </c>
      <c r="O10" s="91" t="s">
        <v>39</v>
      </c>
    </row>
    <row r="11" spans="1:15" ht="26.25" x14ac:dyDescent="0.25">
      <c r="A11" s="92">
        <v>1.1000000000000001</v>
      </c>
      <c r="B11" s="93">
        <v>0</v>
      </c>
      <c r="C11" s="60"/>
      <c r="D11" s="93" t="s">
        <v>49</v>
      </c>
      <c r="E11" s="60"/>
      <c r="F11" s="94" t="s">
        <v>53</v>
      </c>
      <c r="G11" s="60" t="s">
        <v>51</v>
      </c>
      <c r="H11" s="60" t="s">
        <v>52</v>
      </c>
      <c r="I11" s="130">
        <v>40141.96875</v>
      </c>
      <c r="J11" s="96">
        <v>3.4722222222222224E-2</v>
      </c>
      <c r="K11" s="130">
        <f t="shared" ref="K11:K21" si="0">I11+J11</f>
        <v>40142.003472222219</v>
      </c>
      <c r="L11" s="95">
        <f>I11</f>
        <v>40141.96875</v>
      </c>
      <c r="M11" s="97">
        <f t="shared" ref="M11:M21" si="1">N11-L11</f>
        <v>3.4722222218988463E-2</v>
      </c>
      <c r="N11" s="95">
        <f>K11</f>
        <v>40142.003472222219</v>
      </c>
      <c r="O11" s="98"/>
    </row>
    <row r="12" spans="1:15" s="40" customFormat="1" x14ac:dyDescent="0.25">
      <c r="A12" s="99">
        <v>1.2</v>
      </c>
      <c r="B12" s="100">
        <f t="shared" ref="B12:B20" si="2">A11</f>
        <v>1.1000000000000001</v>
      </c>
      <c r="C12" s="59"/>
      <c r="D12" s="100" t="s">
        <v>49</v>
      </c>
      <c r="E12" s="59"/>
      <c r="F12" s="101" t="s">
        <v>63</v>
      </c>
      <c r="G12" s="59" t="s">
        <v>64</v>
      </c>
      <c r="H12" s="59" t="s">
        <v>65</v>
      </c>
      <c r="I12" s="131">
        <f t="shared" ref="I12:I21" si="3">K11</f>
        <v>40142.003472222219</v>
      </c>
      <c r="J12" s="103">
        <v>2.0833333333333332E-2</v>
      </c>
      <c r="K12" s="131">
        <f t="shared" si="0"/>
        <v>40142.024305555555</v>
      </c>
      <c r="L12" s="102"/>
      <c r="M12" s="103">
        <f t="shared" si="1"/>
        <v>0</v>
      </c>
      <c r="N12" s="102"/>
      <c r="O12" s="104"/>
    </row>
    <row r="13" spans="1:15" x14ac:dyDescent="0.25">
      <c r="A13" s="92">
        <v>1.3</v>
      </c>
      <c r="B13" s="93">
        <f t="shared" si="2"/>
        <v>1.2</v>
      </c>
      <c r="C13" s="60"/>
      <c r="D13" s="93" t="s">
        <v>49</v>
      </c>
      <c r="E13" s="60"/>
      <c r="F13" s="94"/>
      <c r="G13" s="60"/>
      <c r="H13" s="60"/>
      <c r="I13" s="130">
        <f t="shared" si="3"/>
        <v>40142.024305555555</v>
      </c>
      <c r="J13" s="96">
        <v>6.9444444444444441E-3</v>
      </c>
      <c r="K13" s="130">
        <f t="shared" si="0"/>
        <v>40142.03125</v>
      </c>
      <c r="L13" s="95"/>
      <c r="M13" s="97">
        <f t="shared" si="1"/>
        <v>0</v>
      </c>
      <c r="N13" s="95"/>
      <c r="O13" s="98"/>
    </row>
    <row r="14" spans="1:15" s="40" customFormat="1" x14ac:dyDescent="0.25">
      <c r="A14" s="99">
        <v>1.4</v>
      </c>
      <c r="B14" s="100">
        <f t="shared" si="2"/>
        <v>1.3</v>
      </c>
      <c r="C14" s="59"/>
      <c r="D14" s="100" t="s">
        <v>49</v>
      </c>
      <c r="E14" s="59"/>
      <c r="F14" s="101"/>
      <c r="G14" s="59"/>
      <c r="H14" s="59"/>
      <c r="I14" s="131">
        <f t="shared" si="3"/>
        <v>40142.03125</v>
      </c>
      <c r="J14" s="103">
        <v>0.5</v>
      </c>
      <c r="K14" s="131">
        <f t="shared" si="0"/>
        <v>40142.53125</v>
      </c>
      <c r="L14" s="102"/>
      <c r="M14" s="103">
        <f t="shared" si="1"/>
        <v>0</v>
      </c>
      <c r="N14" s="102"/>
      <c r="O14" s="104"/>
    </row>
    <row r="15" spans="1:15" x14ac:dyDescent="0.25">
      <c r="A15" s="92">
        <v>1.5</v>
      </c>
      <c r="B15" s="93">
        <f t="shared" si="2"/>
        <v>1.4</v>
      </c>
      <c r="C15" s="60"/>
      <c r="D15" s="93" t="s">
        <v>49</v>
      </c>
      <c r="E15" s="60"/>
      <c r="F15" s="94"/>
      <c r="G15" s="60"/>
      <c r="H15" s="60"/>
      <c r="I15" s="130">
        <f t="shared" si="3"/>
        <v>40142.53125</v>
      </c>
      <c r="J15" s="96">
        <v>0.5</v>
      </c>
      <c r="K15" s="130">
        <f t="shared" si="0"/>
        <v>40143.03125</v>
      </c>
      <c r="L15" s="95"/>
      <c r="M15" s="97">
        <f t="shared" si="1"/>
        <v>0</v>
      </c>
      <c r="N15" s="95"/>
      <c r="O15" s="98"/>
    </row>
    <row r="16" spans="1:15" s="40" customFormat="1" x14ac:dyDescent="0.25">
      <c r="A16" s="99">
        <v>1.6</v>
      </c>
      <c r="B16" s="100">
        <f t="shared" si="2"/>
        <v>1.5</v>
      </c>
      <c r="C16" s="59"/>
      <c r="D16" s="100" t="s">
        <v>49</v>
      </c>
      <c r="E16" s="59"/>
      <c r="F16" s="101"/>
      <c r="G16" s="59"/>
      <c r="H16" s="59"/>
      <c r="I16" s="131">
        <f t="shared" si="3"/>
        <v>40143.03125</v>
      </c>
      <c r="J16" s="103">
        <v>3.472222222222222E-3</v>
      </c>
      <c r="K16" s="131">
        <f t="shared" si="0"/>
        <v>40143.034722222219</v>
      </c>
      <c r="L16" s="102"/>
      <c r="M16" s="103">
        <f t="shared" si="1"/>
        <v>0</v>
      </c>
      <c r="N16" s="102"/>
      <c r="O16" s="104"/>
    </row>
    <row r="17" spans="1:15" x14ac:dyDescent="0.25">
      <c r="A17" s="92">
        <v>1.7</v>
      </c>
      <c r="B17" s="93">
        <f t="shared" si="2"/>
        <v>1.6</v>
      </c>
      <c r="C17" s="60"/>
      <c r="D17" s="93" t="s">
        <v>49</v>
      </c>
      <c r="E17" s="60"/>
      <c r="F17" s="94"/>
      <c r="G17" s="60"/>
      <c r="H17" s="60"/>
      <c r="I17" s="130">
        <f t="shared" si="3"/>
        <v>40143.034722222219</v>
      </c>
      <c r="J17" s="96">
        <v>6.9444444444444441E-3</v>
      </c>
      <c r="K17" s="130">
        <f t="shared" si="0"/>
        <v>40143.041666666664</v>
      </c>
      <c r="L17" s="95"/>
      <c r="M17" s="97">
        <f t="shared" si="1"/>
        <v>0</v>
      </c>
      <c r="N17" s="95"/>
      <c r="O17" s="98"/>
    </row>
    <row r="18" spans="1:15" s="40" customFormat="1" x14ac:dyDescent="0.25">
      <c r="A18" s="99">
        <v>1.8</v>
      </c>
      <c r="B18" s="100">
        <f t="shared" si="2"/>
        <v>1.7</v>
      </c>
      <c r="C18" s="59"/>
      <c r="D18" s="100" t="s">
        <v>49</v>
      </c>
      <c r="E18" s="59"/>
      <c r="F18" s="101"/>
      <c r="G18" s="59"/>
      <c r="H18" s="59"/>
      <c r="I18" s="131">
        <f t="shared" si="3"/>
        <v>40143.041666666664</v>
      </c>
      <c r="J18" s="103">
        <v>1.0416666666666666E-2</v>
      </c>
      <c r="K18" s="131">
        <f t="shared" si="0"/>
        <v>40143.052083333328</v>
      </c>
      <c r="L18" s="102"/>
      <c r="M18" s="103">
        <f t="shared" si="1"/>
        <v>0</v>
      </c>
      <c r="N18" s="102"/>
      <c r="O18" s="104"/>
    </row>
    <row r="19" spans="1:15" x14ac:dyDescent="0.25">
      <c r="A19" s="92">
        <v>1.9</v>
      </c>
      <c r="B19" s="93">
        <f t="shared" si="2"/>
        <v>1.8</v>
      </c>
      <c r="C19" s="60"/>
      <c r="D19" s="93" t="s">
        <v>49</v>
      </c>
      <c r="E19" s="60"/>
      <c r="F19" s="94"/>
      <c r="G19" s="60"/>
      <c r="H19" s="60"/>
      <c r="I19" s="130">
        <f t="shared" si="3"/>
        <v>40143.052083333328</v>
      </c>
      <c r="J19" s="96">
        <v>2.0833333333333332E-2</v>
      </c>
      <c r="K19" s="130">
        <f t="shared" si="0"/>
        <v>40143.072916666664</v>
      </c>
      <c r="L19" s="95"/>
      <c r="M19" s="97">
        <f t="shared" si="1"/>
        <v>0</v>
      </c>
      <c r="N19" s="97"/>
      <c r="O19" s="98"/>
    </row>
    <row r="20" spans="1:15" s="40" customFormat="1" x14ac:dyDescent="0.25">
      <c r="A20" s="99">
        <v>1.1000000000000001</v>
      </c>
      <c r="B20" s="100">
        <f t="shared" si="2"/>
        <v>1.9</v>
      </c>
      <c r="C20" s="59"/>
      <c r="D20" s="100" t="s">
        <v>49</v>
      </c>
      <c r="E20" s="59"/>
      <c r="F20" s="101"/>
      <c r="G20" s="59"/>
      <c r="H20" s="59"/>
      <c r="I20" s="131">
        <f t="shared" si="3"/>
        <v>40143.072916666664</v>
      </c>
      <c r="J20" s="103">
        <v>6.9444444444444441E-3</v>
      </c>
      <c r="K20" s="131">
        <f t="shared" si="0"/>
        <v>40143.079861111109</v>
      </c>
      <c r="L20" s="102"/>
      <c r="M20" s="103">
        <f t="shared" si="1"/>
        <v>0</v>
      </c>
      <c r="N20" s="102"/>
      <c r="O20" s="104"/>
    </row>
    <row r="21" spans="1:15" s="16" customFormat="1" ht="28.5" customHeight="1" x14ac:dyDescent="0.25">
      <c r="A21" s="107" t="s">
        <v>42</v>
      </c>
      <c r="B21" s="108"/>
      <c r="C21" s="109"/>
      <c r="D21" s="110"/>
      <c r="E21" s="109"/>
      <c r="F21" s="110"/>
      <c r="G21" s="109"/>
      <c r="H21" s="109"/>
      <c r="I21" s="132">
        <f t="shared" si="3"/>
        <v>40143.079861111109</v>
      </c>
      <c r="J21" s="112">
        <v>3.472222222222222E-3</v>
      </c>
      <c r="K21" s="132">
        <f t="shared" si="0"/>
        <v>40143.083333333328</v>
      </c>
      <c r="L21" s="109"/>
      <c r="M21" s="112">
        <f t="shared" si="1"/>
        <v>0</v>
      </c>
      <c r="N21" s="109"/>
      <c r="O21" s="113"/>
    </row>
    <row r="22" spans="1:15" ht="29.25" customHeight="1" x14ac:dyDescent="0.25">
      <c r="A22" s="114" t="s">
        <v>35</v>
      </c>
      <c r="B22" s="115" t="s">
        <v>36</v>
      </c>
      <c r="C22" s="115" t="s">
        <v>9</v>
      </c>
      <c r="D22" s="115" t="s">
        <v>21</v>
      </c>
      <c r="E22" s="116" t="s">
        <v>38</v>
      </c>
      <c r="F22" s="115" t="s">
        <v>40</v>
      </c>
      <c r="G22" s="115" t="s">
        <v>13</v>
      </c>
      <c r="H22" s="115" t="s">
        <v>14</v>
      </c>
      <c r="I22" s="115" t="s">
        <v>5</v>
      </c>
      <c r="J22" s="115" t="s">
        <v>37</v>
      </c>
      <c r="K22" s="115" t="s">
        <v>7</v>
      </c>
      <c r="L22" s="115" t="s">
        <v>5</v>
      </c>
      <c r="M22" s="115" t="s">
        <v>37</v>
      </c>
      <c r="N22" s="115" t="s">
        <v>7</v>
      </c>
      <c r="O22" s="117" t="s">
        <v>39</v>
      </c>
    </row>
    <row r="23" spans="1:15" x14ac:dyDescent="0.25">
      <c r="A23" s="92">
        <v>2.1</v>
      </c>
      <c r="B23" s="93">
        <f>A20</f>
        <v>1.1000000000000001</v>
      </c>
      <c r="C23" s="60"/>
      <c r="D23" s="93" t="s">
        <v>49</v>
      </c>
      <c r="E23" s="60"/>
      <c r="F23" s="94"/>
      <c r="G23" s="60"/>
      <c r="H23" s="60"/>
      <c r="I23" s="130">
        <f>K21</f>
        <v>40143.083333333328</v>
      </c>
      <c r="J23" s="96">
        <v>6.9444444444444441E-3</v>
      </c>
      <c r="K23" s="130">
        <f t="shared" ref="K23:K33" si="4">I23+J23</f>
        <v>40143.090277777774</v>
      </c>
      <c r="L23" s="105"/>
      <c r="M23" s="97">
        <f t="shared" ref="M23:M33" si="5">N23-L23</f>
        <v>0</v>
      </c>
      <c r="N23" s="105"/>
      <c r="O23" s="98"/>
    </row>
    <row r="24" spans="1:15" s="40" customFormat="1" x14ac:dyDescent="0.25">
      <c r="A24" s="99">
        <v>2.2000000000000002</v>
      </c>
      <c r="B24" s="100">
        <f t="shared" ref="B24:B32" si="6">A23</f>
        <v>2.1</v>
      </c>
      <c r="C24" s="59"/>
      <c r="D24" s="100" t="s">
        <v>49</v>
      </c>
      <c r="E24" s="59"/>
      <c r="F24" s="101"/>
      <c r="G24" s="59"/>
      <c r="H24" s="59"/>
      <c r="I24" s="131">
        <f t="shared" ref="I24:I33" si="7">K23</f>
        <v>40143.090277777774</v>
      </c>
      <c r="J24" s="103">
        <v>1.3888888888888888E-2</v>
      </c>
      <c r="K24" s="131">
        <f t="shared" si="4"/>
        <v>40143.104166666664</v>
      </c>
      <c r="L24" s="106"/>
      <c r="M24" s="103">
        <f t="shared" si="5"/>
        <v>0</v>
      </c>
      <c r="N24" s="106"/>
      <c r="O24" s="104"/>
    </row>
    <row r="25" spans="1:15" x14ac:dyDescent="0.25">
      <c r="A25" s="92">
        <v>2.2999999999999998</v>
      </c>
      <c r="B25" s="93">
        <f t="shared" si="6"/>
        <v>2.2000000000000002</v>
      </c>
      <c r="C25" s="60"/>
      <c r="D25" s="93" t="s">
        <v>49</v>
      </c>
      <c r="E25" s="60"/>
      <c r="F25" s="94"/>
      <c r="G25" s="60"/>
      <c r="H25" s="60"/>
      <c r="I25" s="130">
        <f t="shared" si="7"/>
        <v>40143.104166666664</v>
      </c>
      <c r="J25" s="96">
        <v>6.9444444444444441E-3</v>
      </c>
      <c r="K25" s="130">
        <f t="shared" si="4"/>
        <v>40143.111111111109</v>
      </c>
      <c r="L25" s="105"/>
      <c r="M25" s="97">
        <f t="shared" si="5"/>
        <v>0</v>
      </c>
      <c r="N25" s="105"/>
      <c r="O25" s="98"/>
    </row>
    <row r="26" spans="1:15" s="40" customFormat="1" x14ac:dyDescent="0.25">
      <c r="A26" s="99">
        <v>2.4</v>
      </c>
      <c r="B26" s="100">
        <f t="shared" si="6"/>
        <v>2.2999999999999998</v>
      </c>
      <c r="C26" s="59"/>
      <c r="D26" s="100" t="s">
        <v>49</v>
      </c>
      <c r="E26" s="59"/>
      <c r="F26" s="101"/>
      <c r="G26" s="59"/>
      <c r="H26" s="59"/>
      <c r="I26" s="131">
        <f t="shared" si="7"/>
        <v>40143.111111111109</v>
      </c>
      <c r="J26" s="103">
        <v>6.9444444444444441E-3</v>
      </c>
      <c r="K26" s="131">
        <f t="shared" si="4"/>
        <v>40143.118055555555</v>
      </c>
      <c r="L26" s="106"/>
      <c r="M26" s="103">
        <f t="shared" si="5"/>
        <v>0</v>
      </c>
      <c r="N26" s="106"/>
      <c r="O26" s="104"/>
    </row>
    <row r="27" spans="1:15" x14ac:dyDescent="0.25">
      <c r="A27" s="92">
        <v>2.5</v>
      </c>
      <c r="B27" s="93">
        <f t="shared" si="6"/>
        <v>2.4</v>
      </c>
      <c r="C27" s="60"/>
      <c r="D27" s="93" t="s">
        <v>49</v>
      </c>
      <c r="E27" s="60"/>
      <c r="F27" s="94"/>
      <c r="G27" s="60"/>
      <c r="H27" s="60"/>
      <c r="I27" s="130">
        <f t="shared" si="7"/>
        <v>40143.118055555555</v>
      </c>
      <c r="J27" s="96">
        <v>6.9444444444444441E-3</v>
      </c>
      <c r="K27" s="130">
        <f t="shared" si="4"/>
        <v>40143.125</v>
      </c>
      <c r="L27" s="105"/>
      <c r="M27" s="97">
        <f t="shared" si="5"/>
        <v>0</v>
      </c>
      <c r="N27" s="105"/>
      <c r="O27" s="98"/>
    </row>
    <row r="28" spans="1:15" s="40" customFormat="1" x14ac:dyDescent="0.25">
      <c r="A28" s="99">
        <v>2.6</v>
      </c>
      <c r="B28" s="100">
        <f t="shared" si="6"/>
        <v>2.5</v>
      </c>
      <c r="C28" s="59"/>
      <c r="D28" s="100" t="s">
        <v>49</v>
      </c>
      <c r="E28" s="59"/>
      <c r="F28" s="101"/>
      <c r="G28" s="59"/>
      <c r="H28" s="59"/>
      <c r="I28" s="131">
        <f t="shared" si="7"/>
        <v>40143.125</v>
      </c>
      <c r="J28" s="103">
        <v>6.9444444444444441E-3</v>
      </c>
      <c r="K28" s="131">
        <f t="shared" si="4"/>
        <v>40143.131944444445</v>
      </c>
      <c r="L28" s="106"/>
      <c r="M28" s="103">
        <f t="shared" si="5"/>
        <v>0</v>
      </c>
      <c r="N28" s="106"/>
      <c r="O28" s="104"/>
    </row>
    <row r="29" spans="1:15" x14ac:dyDescent="0.25">
      <c r="A29" s="92">
        <v>2.7</v>
      </c>
      <c r="B29" s="93">
        <f t="shared" si="6"/>
        <v>2.6</v>
      </c>
      <c r="C29" s="60"/>
      <c r="D29" s="93" t="s">
        <v>49</v>
      </c>
      <c r="E29" s="60"/>
      <c r="F29" s="94"/>
      <c r="G29" s="60"/>
      <c r="H29" s="60"/>
      <c r="I29" s="130">
        <f t="shared" si="7"/>
        <v>40143.131944444445</v>
      </c>
      <c r="J29" s="96">
        <v>6.9444444444444441E-3</v>
      </c>
      <c r="K29" s="130">
        <f t="shared" si="4"/>
        <v>40143.138888888891</v>
      </c>
      <c r="L29" s="105"/>
      <c r="M29" s="97">
        <f t="shared" si="5"/>
        <v>0</v>
      </c>
      <c r="N29" s="105"/>
      <c r="O29" s="98"/>
    </row>
    <row r="30" spans="1:15" s="40" customFormat="1" x14ac:dyDescent="0.25">
      <c r="A30" s="99">
        <v>2.8</v>
      </c>
      <c r="B30" s="100">
        <f t="shared" si="6"/>
        <v>2.7</v>
      </c>
      <c r="C30" s="59"/>
      <c r="D30" s="100" t="s">
        <v>49</v>
      </c>
      <c r="E30" s="59"/>
      <c r="F30" s="101"/>
      <c r="G30" s="59"/>
      <c r="H30" s="59"/>
      <c r="I30" s="131">
        <f t="shared" si="7"/>
        <v>40143.138888888891</v>
      </c>
      <c r="J30" s="103">
        <v>6.9444444444444441E-3</v>
      </c>
      <c r="K30" s="131">
        <f t="shared" si="4"/>
        <v>40143.145833333336</v>
      </c>
      <c r="L30" s="106"/>
      <c r="M30" s="103">
        <f t="shared" si="5"/>
        <v>0</v>
      </c>
      <c r="N30" s="106"/>
      <c r="O30" s="104"/>
    </row>
    <row r="31" spans="1:15" x14ac:dyDescent="0.25">
      <c r="A31" s="92">
        <v>2.9</v>
      </c>
      <c r="B31" s="93">
        <f t="shared" si="6"/>
        <v>2.8</v>
      </c>
      <c r="C31" s="60"/>
      <c r="D31" s="93" t="s">
        <v>49</v>
      </c>
      <c r="E31" s="60"/>
      <c r="F31" s="94"/>
      <c r="G31" s="60"/>
      <c r="H31" s="60"/>
      <c r="I31" s="130">
        <f t="shared" si="7"/>
        <v>40143.145833333336</v>
      </c>
      <c r="J31" s="96">
        <v>6.9444444444444441E-3</v>
      </c>
      <c r="K31" s="130">
        <f t="shared" si="4"/>
        <v>40143.152777777781</v>
      </c>
      <c r="L31" s="105"/>
      <c r="M31" s="97">
        <f t="shared" si="5"/>
        <v>0</v>
      </c>
      <c r="N31" s="105"/>
      <c r="O31" s="98"/>
    </row>
    <row r="32" spans="1:15" s="40" customFormat="1" x14ac:dyDescent="0.25">
      <c r="A32" s="99">
        <v>2.2000000000000002</v>
      </c>
      <c r="B32" s="100">
        <f t="shared" si="6"/>
        <v>2.9</v>
      </c>
      <c r="C32" s="59"/>
      <c r="D32" s="100" t="s">
        <v>49</v>
      </c>
      <c r="E32" s="59"/>
      <c r="F32" s="101"/>
      <c r="G32" s="59"/>
      <c r="H32" s="59"/>
      <c r="I32" s="131">
        <f t="shared" si="7"/>
        <v>40143.152777777781</v>
      </c>
      <c r="J32" s="103">
        <v>6.9444444444444441E-3</v>
      </c>
      <c r="K32" s="131">
        <f t="shared" si="4"/>
        <v>40143.159722222226</v>
      </c>
      <c r="L32" s="106"/>
      <c r="M32" s="103">
        <f t="shared" si="5"/>
        <v>0</v>
      </c>
      <c r="N32" s="106"/>
      <c r="O32" s="104"/>
    </row>
    <row r="33" spans="1:15" ht="28.5" customHeight="1" x14ac:dyDescent="0.25">
      <c r="A33" s="107" t="s">
        <v>54</v>
      </c>
      <c r="B33" s="108"/>
      <c r="C33" s="109"/>
      <c r="D33" s="110"/>
      <c r="E33" s="109"/>
      <c r="F33" s="110"/>
      <c r="G33" s="109"/>
      <c r="H33" s="109"/>
      <c r="I33" s="132">
        <f t="shared" si="7"/>
        <v>40143.159722222226</v>
      </c>
      <c r="J33" s="112">
        <v>3.472222222222222E-3</v>
      </c>
      <c r="K33" s="132">
        <f t="shared" si="4"/>
        <v>40143.163194444445</v>
      </c>
      <c r="L33" s="109"/>
      <c r="M33" s="112">
        <f t="shared" si="5"/>
        <v>0</v>
      </c>
      <c r="N33" s="109"/>
      <c r="O33" s="113"/>
    </row>
    <row r="34" spans="1:15" ht="30.75" customHeight="1" x14ac:dyDescent="0.25">
      <c r="A34" s="114" t="s">
        <v>35</v>
      </c>
      <c r="B34" s="115" t="s">
        <v>36</v>
      </c>
      <c r="C34" s="115" t="s">
        <v>9</v>
      </c>
      <c r="D34" s="115" t="s">
        <v>21</v>
      </c>
      <c r="E34" s="116" t="s">
        <v>38</v>
      </c>
      <c r="F34" s="115" t="s">
        <v>40</v>
      </c>
      <c r="G34" s="115" t="s">
        <v>13</v>
      </c>
      <c r="H34" s="115" t="s">
        <v>14</v>
      </c>
      <c r="I34" s="115" t="s">
        <v>5</v>
      </c>
      <c r="J34" s="115" t="s">
        <v>37</v>
      </c>
      <c r="K34" s="115" t="s">
        <v>7</v>
      </c>
      <c r="L34" s="115" t="s">
        <v>5</v>
      </c>
      <c r="M34" s="115" t="s">
        <v>37</v>
      </c>
      <c r="N34" s="115" t="s">
        <v>7</v>
      </c>
      <c r="O34" s="117" t="s">
        <v>39</v>
      </c>
    </row>
    <row r="35" spans="1:15" x14ac:dyDescent="0.25">
      <c r="A35" s="92">
        <v>3.1</v>
      </c>
      <c r="B35" s="93">
        <f>A32</f>
        <v>2.2000000000000002</v>
      </c>
      <c r="C35" s="60"/>
      <c r="D35" s="93" t="s">
        <v>49</v>
      </c>
      <c r="E35" s="60"/>
      <c r="F35" s="94"/>
      <c r="G35" s="60"/>
      <c r="H35" s="60"/>
      <c r="I35" s="130">
        <f>K33</f>
        <v>40143.163194444445</v>
      </c>
      <c r="J35" s="96">
        <v>6.9444444444444441E-3</v>
      </c>
      <c r="K35" s="130">
        <f t="shared" ref="K35:K45" si="8">I35+J35</f>
        <v>40143.170138888891</v>
      </c>
      <c r="L35" s="105"/>
      <c r="M35" s="97">
        <f t="shared" ref="M35:M45" si="9">N35-L35</f>
        <v>0</v>
      </c>
      <c r="N35" s="105"/>
      <c r="O35" s="98"/>
    </row>
    <row r="36" spans="1:15" s="40" customFormat="1" x14ac:dyDescent="0.25">
      <c r="A36" s="99">
        <v>3.2</v>
      </c>
      <c r="B36" s="100">
        <f t="shared" ref="B36:B44" si="10">A35</f>
        <v>3.1</v>
      </c>
      <c r="C36" s="59"/>
      <c r="D36" s="100" t="s">
        <v>49</v>
      </c>
      <c r="E36" s="59"/>
      <c r="F36" s="101"/>
      <c r="G36" s="59"/>
      <c r="H36" s="59"/>
      <c r="I36" s="131">
        <f t="shared" ref="I36:I45" si="11">K35</f>
        <v>40143.170138888891</v>
      </c>
      <c r="J36" s="103">
        <v>6.9444444444444441E-3</v>
      </c>
      <c r="K36" s="131">
        <f t="shared" si="8"/>
        <v>40143.177083333336</v>
      </c>
      <c r="L36" s="106"/>
      <c r="M36" s="103">
        <f t="shared" si="9"/>
        <v>0</v>
      </c>
      <c r="N36" s="106"/>
      <c r="O36" s="104"/>
    </row>
    <row r="37" spans="1:15" x14ac:dyDescent="0.25">
      <c r="A37" s="92">
        <v>3.3</v>
      </c>
      <c r="B37" s="93">
        <f t="shared" si="10"/>
        <v>3.2</v>
      </c>
      <c r="C37" s="60"/>
      <c r="D37" s="93" t="s">
        <v>49</v>
      </c>
      <c r="E37" s="60"/>
      <c r="F37" s="94"/>
      <c r="G37" s="60"/>
      <c r="H37" s="60"/>
      <c r="I37" s="130">
        <f t="shared" si="11"/>
        <v>40143.177083333336</v>
      </c>
      <c r="J37" s="96">
        <v>6.9444444444444441E-3</v>
      </c>
      <c r="K37" s="130">
        <f t="shared" si="8"/>
        <v>40143.184027777781</v>
      </c>
      <c r="L37" s="105"/>
      <c r="M37" s="97">
        <f t="shared" si="9"/>
        <v>0</v>
      </c>
      <c r="N37" s="105"/>
      <c r="O37" s="98"/>
    </row>
    <row r="38" spans="1:15" s="40" customFormat="1" x14ac:dyDescent="0.25">
      <c r="A38" s="99">
        <v>3.4</v>
      </c>
      <c r="B38" s="100">
        <f t="shared" si="10"/>
        <v>3.3</v>
      </c>
      <c r="C38" s="59"/>
      <c r="D38" s="100" t="s">
        <v>49</v>
      </c>
      <c r="E38" s="59"/>
      <c r="F38" s="101"/>
      <c r="G38" s="59"/>
      <c r="H38" s="59"/>
      <c r="I38" s="131">
        <f t="shared" si="11"/>
        <v>40143.184027777781</v>
      </c>
      <c r="J38" s="103">
        <v>6.9444444444444441E-3</v>
      </c>
      <c r="K38" s="131">
        <f t="shared" si="8"/>
        <v>40143.190972222226</v>
      </c>
      <c r="L38" s="106"/>
      <c r="M38" s="103">
        <f t="shared" si="9"/>
        <v>0</v>
      </c>
      <c r="N38" s="106"/>
      <c r="O38" s="104"/>
    </row>
    <row r="39" spans="1:15" x14ac:dyDescent="0.25">
      <c r="A39" s="92">
        <v>3.5</v>
      </c>
      <c r="B39" s="93">
        <f t="shared" si="10"/>
        <v>3.4</v>
      </c>
      <c r="C39" s="60"/>
      <c r="D39" s="93" t="s">
        <v>49</v>
      </c>
      <c r="E39" s="60"/>
      <c r="F39" s="94"/>
      <c r="G39" s="60"/>
      <c r="H39" s="60"/>
      <c r="I39" s="130">
        <f t="shared" si="11"/>
        <v>40143.190972222226</v>
      </c>
      <c r="J39" s="96">
        <v>6.9444444444444441E-3</v>
      </c>
      <c r="K39" s="130">
        <f t="shared" si="8"/>
        <v>40143.197916666672</v>
      </c>
      <c r="L39" s="105"/>
      <c r="M39" s="97">
        <f t="shared" si="9"/>
        <v>0</v>
      </c>
      <c r="N39" s="105"/>
      <c r="O39" s="98"/>
    </row>
    <row r="40" spans="1:15" s="40" customFormat="1" x14ac:dyDescent="0.25">
      <c r="A40" s="99">
        <v>3.6</v>
      </c>
      <c r="B40" s="100">
        <f t="shared" si="10"/>
        <v>3.5</v>
      </c>
      <c r="C40" s="59"/>
      <c r="D40" s="100" t="s">
        <v>49</v>
      </c>
      <c r="E40" s="59"/>
      <c r="F40" s="101"/>
      <c r="G40" s="59"/>
      <c r="H40" s="59"/>
      <c r="I40" s="131">
        <f t="shared" si="11"/>
        <v>40143.197916666672</v>
      </c>
      <c r="J40" s="103">
        <v>6.9444444444444441E-3</v>
      </c>
      <c r="K40" s="131">
        <f t="shared" si="8"/>
        <v>40143.204861111117</v>
      </c>
      <c r="L40" s="106"/>
      <c r="M40" s="103">
        <f t="shared" si="9"/>
        <v>0</v>
      </c>
      <c r="N40" s="106"/>
      <c r="O40" s="104"/>
    </row>
    <row r="41" spans="1:15" x14ac:dyDescent="0.25">
      <c r="A41" s="92">
        <v>3.7</v>
      </c>
      <c r="B41" s="93">
        <f t="shared" si="10"/>
        <v>3.6</v>
      </c>
      <c r="C41" s="60"/>
      <c r="D41" s="93" t="s">
        <v>49</v>
      </c>
      <c r="E41" s="60"/>
      <c r="F41" s="94"/>
      <c r="G41" s="60"/>
      <c r="H41" s="60"/>
      <c r="I41" s="130">
        <f t="shared" si="11"/>
        <v>40143.204861111117</v>
      </c>
      <c r="J41" s="96">
        <v>6.9444444444444441E-3</v>
      </c>
      <c r="K41" s="130">
        <f t="shared" si="8"/>
        <v>40143.211805555562</v>
      </c>
      <c r="L41" s="105"/>
      <c r="M41" s="97">
        <f t="shared" si="9"/>
        <v>0</v>
      </c>
      <c r="N41" s="105"/>
      <c r="O41" s="98"/>
    </row>
    <row r="42" spans="1:15" s="40" customFormat="1" x14ac:dyDescent="0.25">
      <c r="A42" s="99">
        <v>3.8</v>
      </c>
      <c r="B42" s="100">
        <f t="shared" si="10"/>
        <v>3.7</v>
      </c>
      <c r="C42" s="59"/>
      <c r="D42" s="100" t="s">
        <v>49</v>
      </c>
      <c r="E42" s="59"/>
      <c r="F42" s="101"/>
      <c r="G42" s="59"/>
      <c r="H42" s="59"/>
      <c r="I42" s="131">
        <f t="shared" si="11"/>
        <v>40143.211805555562</v>
      </c>
      <c r="J42" s="103">
        <v>6.9444444444444441E-3</v>
      </c>
      <c r="K42" s="131">
        <f t="shared" si="8"/>
        <v>40143.218750000007</v>
      </c>
      <c r="L42" s="106"/>
      <c r="M42" s="103">
        <f t="shared" si="9"/>
        <v>0</v>
      </c>
      <c r="N42" s="106"/>
      <c r="O42" s="104"/>
    </row>
    <row r="43" spans="1:15" x14ac:dyDescent="0.25">
      <c r="A43" s="92">
        <v>3.9</v>
      </c>
      <c r="B43" s="93">
        <f t="shared" si="10"/>
        <v>3.8</v>
      </c>
      <c r="C43" s="60"/>
      <c r="D43" s="93" t="s">
        <v>49</v>
      </c>
      <c r="E43" s="60"/>
      <c r="F43" s="94"/>
      <c r="G43" s="60"/>
      <c r="H43" s="60"/>
      <c r="I43" s="130">
        <f t="shared" si="11"/>
        <v>40143.218750000007</v>
      </c>
      <c r="J43" s="96">
        <v>6.9444444444444441E-3</v>
      </c>
      <c r="K43" s="130">
        <f t="shared" si="8"/>
        <v>40143.225694444453</v>
      </c>
      <c r="L43" s="105"/>
      <c r="M43" s="97">
        <f t="shared" si="9"/>
        <v>0</v>
      </c>
      <c r="N43" s="105"/>
      <c r="O43" s="98"/>
    </row>
    <row r="44" spans="1:15" s="40" customFormat="1" x14ac:dyDescent="0.25">
      <c r="A44" s="99">
        <v>3.1</v>
      </c>
      <c r="B44" s="100">
        <f t="shared" si="10"/>
        <v>3.9</v>
      </c>
      <c r="C44" s="59"/>
      <c r="D44" s="100" t="s">
        <v>49</v>
      </c>
      <c r="E44" s="59"/>
      <c r="F44" s="101"/>
      <c r="G44" s="59"/>
      <c r="H44" s="59"/>
      <c r="I44" s="131">
        <f t="shared" si="11"/>
        <v>40143.225694444453</v>
      </c>
      <c r="J44" s="103">
        <v>6.9444444444444441E-3</v>
      </c>
      <c r="K44" s="131">
        <f t="shared" si="8"/>
        <v>40143.232638888898</v>
      </c>
      <c r="L44" s="106"/>
      <c r="M44" s="103">
        <f t="shared" si="9"/>
        <v>0</v>
      </c>
      <c r="N44" s="106"/>
      <c r="O44" s="104"/>
    </row>
    <row r="45" spans="1:15" ht="28.5" customHeight="1" x14ac:dyDescent="0.25">
      <c r="A45" s="107" t="s">
        <v>55</v>
      </c>
      <c r="B45" s="108"/>
      <c r="C45" s="109"/>
      <c r="D45" s="110"/>
      <c r="E45" s="109"/>
      <c r="F45" s="110"/>
      <c r="G45" s="109"/>
      <c r="H45" s="109"/>
      <c r="I45" s="132">
        <f t="shared" si="11"/>
        <v>40143.232638888898</v>
      </c>
      <c r="J45" s="112">
        <v>3.472222222222222E-3</v>
      </c>
      <c r="K45" s="132">
        <f t="shared" si="8"/>
        <v>40143.236111111117</v>
      </c>
      <c r="L45" s="109"/>
      <c r="M45" s="112">
        <f t="shared" si="9"/>
        <v>0</v>
      </c>
      <c r="N45" s="109"/>
      <c r="O45" s="113"/>
    </row>
    <row r="46" spans="1:15" ht="33" customHeight="1" x14ac:dyDescent="0.25">
      <c r="A46" s="114" t="s">
        <v>35</v>
      </c>
      <c r="B46" s="115" t="s">
        <v>36</v>
      </c>
      <c r="C46" s="115" t="s">
        <v>9</v>
      </c>
      <c r="D46" s="115" t="s">
        <v>21</v>
      </c>
      <c r="E46" s="116" t="s">
        <v>38</v>
      </c>
      <c r="F46" s="115" t="s">
        <v>40</v>
      </c>
      <c r="G46" s="115" t="s">
        <v>13</v>
      </c>
      <c r="H46" s="115" t="s">
        <v>14</v>
      </c>
      <c r="I46" s="115" t="s">
        <v>5</v>
      </c>
      <c r="J46" s="115" t="s">
        <v>37</v>
      </c>
      <c r="K46" s="115" t="s">
        <v>7</v>
      </c>
      <c r="L46" s="115" t="s">
        <v>5</v>
      </c>
      <c r="M46" s="115" t="s">
        <v>37</v>
      </c>
      <c r="N46" s="115" t="s">
        <v>7</v>
      </c>
      <c r="O46" s="117" t="s">
        <v>39</v>
      </c>
    </row>
    <row r="47" spans="1:15" x14ac:dyDescent="0.25">
      <c r="A47" s="92">
        <v>4.0999999999999996</v>
      </c>
      <c r="B47" s="93">
        <f>A44</f>
        <v>3.1</v>
      </c>
      <c r="C47" s="60"/>
      <c r="D47" s="93" t="s">
        <v>49</v>
      </c>
      <c r="E47" s="60"/>
      <c r="F47" s="94"/>
      <c r="G47" s="60"/>
      <c r="H47" s="60"/>
      <c r="I47" s="130">
        <f>K45</f>
        <v>40143.236111111117</v>
      </c>
      <c r="J47" s="96">
        <v>6.9444444444444441E-3</v>
      </c>
      <c r="K47" s="130">
        <f t="shared" ref="K47:K57" si="12">I47+J47</f>
        <v>40143.243055555562</v>
      </c>
      <c r="L47" s="105"/>
      <c r="M47" s="97">
        <f t="shared" ref="M47:M57" si="13">N47-L47</f>
        <v>0</v>
      </c>
      <c r="N47" s="105"/>
      <c r="O47" s="98"/>
    </row>
    <row r="48" spans="1:15" s="40" customFormat="1" x14ac:dyDescent="0.25">
      <c r="A48" s="99">
        <v>4.2</v>
      </c>
      <c r="B48" s="100">
        <f>A47</f>
        <v>4.0999999999999996</v>
      </c>
      <c r="C48" s="59"/>
      <c r="D48" s="100" t="s">
        <v>49</v>
      </c>
      <c r="E48" s="59"/>
      <c r="F48" s="101"/>
      <c r="G48" s="59"/>
      <c r="H48" s="59"/>
      <c r="I48" s="131">
        <f t="shared" ref="I48:I57" si="14">K47</f>
        <v>40143.243055555562</v>
      </c>
      <c r="J48" s="103">
        <v>6.9444444444444441E-3</v>
      </c>
      <c r="K48" s="131">
        <f t="shared" si="12"/>
        <v>40143.250000000007</v>
      </c>
      <c r="L48" s="106"/>
      <c r="M48" s="103">
        <f t="shared" si="13"/>
        <v>0</v>
      </c>
      <c r="N48" s="106"/>
      <c r="O48" s="104"/>
    </row>
    <row r="49" spans="1:15" x14ac:dyDescent="0.25">
      <c r="A49" s="92">
        <v>4.3</v>
      </c>
      <c r="B49" s="93">
        <f t="shared" ref="B49:B56" si="15">A48</f>
        <v>4.2</v>
      </c>
      <c r="C49" s="60"/>
      <c r="D49" s="93" t="s">
        <v>49</v>
      </c>
      <c r="E49" s="60"/>
      <c r="F49" s="94"/>
      <c r="G49" s="60"/>
      <c r="H49" s="60"/>
      <c r="I49" s="130">
        <f t="shared" si="14"/>
        <v>40143.250000000007</v>
      </c>
      <c r="J49" s="96">
        <v>6.9444444444444441E-3</v>
      </c>
      <c r="K49" s="130">
        <f t="shared" si="12"/>
        <v>40143.256944444453</v>
      </c>
      <c r="L49" s="105"/>
      <c r="M49" s="97">
        <f t="shared" si="13"/>
        <v>0</v>
      </c>
      <c r="N49" s="105"/>
      <c r="O49" s="98"/>
    </row>
    <row r="50" spans="1:15" s="40" customFormat="1" x14ac:dyDescent="0.25">
      <c r="A50" s="99">
        <v>4.4000000000000004</v>
      </c>
      <c r="B50" s="100">
        <f t="shared" si="15"/>
        <v>4.3</v>
      </c>
      <c r="C50" s="59"/>
      <c r="D50" s="100" t="s">
        <v>49</v>
      </c>
      <c r="E50" s="59"/>
      <c r="F50" s="101"/>
      <c r="G50" s="59"/>
      <c r="H50" s="59"/>
      <c r="I50" s="131">
        <f t="shared" si="14"/>
        <v>40143.256944444453</v>
      </c>
      <c r="J50" s="103">
        <v>6.9444444444444441E-3</v>
      </c>
      <c r="K50" s="131">
        <f t="shared" si="12"/>
        <v>40143.263888888898</v>
      </c>
      <c r="L50" s="106"/>
      <c r="M50" s="103">
        <f t="shared" si="13"/>
        <v>0</v>
      </c>
      <c r="N50" s="106"/>
      <c r="O50" s="104"/>
    </row>
    <row r="51" spans="1:15" x14ac:dyDescent="0.25">
      <c r="A51" s="92">
        <v>4.5</v>
      </c>
      <c r="B51" s="93">
        <f t="shared" si="15"/>
        <v>4.4000000000000004</v>
      </c>
      <c r="C51" s="60"/>
      <c r="D51" s="93" t="s">
        <v>49</v>
      </c>
      <c r="E51" s="60"/>
      <c r="F51" s="94"/>
      <c r="G51" s="60"/>
      <c r="H51" s="60"/>
      <c r="I51" s="130">
        <f t="shared" si="14"/>
        <v>40143.263888888898</v>
      </c>
      <c r="J51" s="96">
        <v>6.9444444444444441E-3</v>
      </c>
      <c r="K51" s="130">
        <f t="shared" si="12"/>
        <v>40143.270833333343</v>
      </c>
      <c r="L51" s="105"/>
      <c r="M51" s="97">
        <f t="shared" si="13"/>
        <v>0</v>
      </c>
      <c r="N51" s="105"/>
      <c r="O51" s="98"/>
    </row>
    <row r="52" spans="1:15" s="40" customFormat="1" x14ac:dyDescent="0.25">
      <c r="A52" s="99">
        <v>4.5999999999999996</v>
      </c>
      <c r="B52" s="100">
        <f t="shared" si="15"/>
        <v>4.5</v>
      </c>
      <c r="C52" s="59"/>
      <c r="D52" s="100" t="s">
        <v>49</v>
      </c>
      <c r="E52" s="59"/>
      <c r="F52" s="101"/>
      <c r="G52" s="59"/>
      <c r="H52" s="59"/>
      <c r="I52" s="131">
        <f t="shared" si="14"/>
        <v>40143.270833333343</v>
      </c>
      <c r="J52" s="103">
        <v>6.9444444444444441E-3</v>
      </c>
      <c r="K52" s="131">
        <f t="shared" si="12"/>
        <v>40143.277777777788</v>
      </c>
      <c r="L52" s="106"/>
      <c r="M52" s="103">
        <f t="shared" si="13"/>
        <v>0</v>
      </c>
      <c r="N52" s="106"/>
      <c r="O52" s="104"/>
    </row>
    <row r="53" spans="1:15" x14ac:dyDescent="0.25">
      <c r="A53" s="92">
        <v>4.7</v>
      </c>
      <c r="B53" s="93">
        <f t="shared" si="15"/>
        <v>4.5999999999999996</v>
      </c>
      <c r="C53" s="60"/>
      <c r="D53" s="93" t="s">
        <v>49</v>
      </c>
      <c r="E53" s="60"/>
      <c r="F53" s="94"/>
      <c r="G53" s="60"/>
      <c r="H53" s="60"/>
      <c r="I53" s="130">
        <f t="shared" si="14"/>
        <v>40143.277777777788</v>
      </c>
      <c r="J53" s="96">
        <v>6.9444444444444441E-3</v>
      </c>
      <c r="K53" s="130">
        <f t="shared" si="12"/>
        <v>40143.284722222234</v>
      </c>
      <c r="L53" s="105"/>
      <c r="M53" s="97">
        <f t="shared" si="13"/>
        <v>0</v>
      </c>
      <c r="N53" s="105"/>
      <c r="O53" s="98"/>
    </row>
    <row r="54" spans="1:15" s="40" customFormat="1" x14ac:dyDescent="0.25">
      <c r="A54" s="99">
        <v>4.8</v>
      </c>
      <c r="B54" s="100">
        <f t="shared" si="15"/>
        <v>4.7</v>
      </c>
      <c r="C54" s="59"/>
      <c r="D54" s="100" t="s">
        <v>49</v>
      </c>
      <c r="E54" s="59"/>
      <c r="F54" s="101"/>
      <c r="G54" s="59"/>
      <c r="H54" s="59"/>
      <c r="I54" s="131">
        <f t="shared" si="14"/>
        <v>40143.284722222234</v>
      </c>
      <c r="J54" s="103">
        <v>6.9444444444444441E-3</v>
      </c>
      <c r="K54" s="131">
        <f t="shared" si="12"/>
        <v>40143.291666666679</v>
      </c>
      <c r="L54" s="106"/>
      <c r="M54" s="103">
        <f t="shared" si="13"/>
        <v>0</v>
      </c>
      <c r="N54" s="106"/>
      <c r="O54" s="104"/>
    </row>
    <row r="55" spans="1:15" x14ac:dyDescent="0.25">
      <c r="A55" s="92">
        <v>4.9000000000000004</v>
      </c>
      <c r="B55" s="93">
        <f t="shared" si="15"/>
        <v>4.8</v>
      </c>
      <c r="C55" s="60"/>
      <c r="D55" s="93" t="s">
        <v>49</v>
      </c>
      <c r="E55" s="60"/>
      <c r="F55" s="94"/>
      <c r="G55" s="60"/>
      <c r="H55" s="60"/>
      <c r="I55" s="130">
        <f t="shared" si="14"/>
        <v>40143.291666666679</v>
      </c>
      <c r="J55" s="96">
        <v>6.9444444444444441E-3</v>
      </c>
      <c r="K55" s="130">
        <f t="shared" si="12"/>
        <v>40143.298611111124</v>
      </c>
      <c r="L55" s="105"/>
      <c r="M55" s="97">
        <f t="shared" si="13"/>
        <v>0</v>
      </c>
      <c r="N55" s="105"/>
      <c r="O55" s="98"/>
    </row>
    <row r="56" spans="1:15" s="40" customFormat="1" x14ac:dyDescent="0.25">
      <c r="A56" s="99">
        <v>4.0999999999999996</v>
      </c>
      <c r="B56" s="100">
        <f t="shared" si="15"/>
        <v>4.9000000000000004</v>
      </c>
      <c r="C56" s="59"/>
      <c r="D56" s="100" t="s">
        <v>49</v>
      </c>
      <c r="E56" s="59"/>
      <c r="F56" s="101"/>
      <c r="G56" s="59"/>
      <c r="H56" s="59"/>
      <c r="I56" s="131">
        <f t="shared" si="14"/>
        <v>40143.298611111124</v>
      </c>
      <c r="J56" s="103">
        <v>6.9444444444444441E-3</v>
      </c>
      <c r="K56" s="131">
        <f t="shared" si="12"/>
        <v>40143.305555555569</v>
      </c>
      <c r="L56" s="106"/>
      <c r="M56" s="103">
        <f t="shared" si="13"/>
        <v>0</v>
      </c>
      <c r="N56" s="106"/>
      <c r="O56" s="104"/>
    </row>
    <row r="57" spans="1:15" ht="28.5" customHeight="1" x14ac:dyDescent="0.25">
      <c r="A57" s="133" t="s">
        <v>56</v>
      </c>
      <c r="B57" s="134"/>
      <c r="C57" s="135"/>
      <c r="D57" s="136"/>
      <c r="E57" s="135"/>
      <c r="F57" s="136"/>
      <c r="G57" s="135"/>
      <c r="H57" s="135"/>
      <c r="I57" s="137">
        <f t="shared" si="14"/>
        <v>40143.305555555569</v>
      </c>
      <c r="J57" s="138">
        <v>3.472222222222222E-3</v>
      </c>
      <c r="K57" s="137">
        <f t="shared" si="12"/>
        <v>40143.309027777788</v>
      </c>
      <c r="L57" s="135"/>
      <c r="M57" s="138">
        <f t="shared" si="13"/>
        <v>0</v>
      </c>
      <c r="N57" s="135"/>
      <c r="O57" s="139"/>
    </row>
    <row r="58" spans="1:15" x14ac:dyDescent="0.25">
      <c r="A58" s="6"/>
      <c r="B58" s="6"/>
      <c r="C58" s="5"/>
      <c r="D58" s="6"/>
      <c r="E58" s="5"/>
      <c r="F58" s="6"/>
      <c r="G58" s="5"/>
      <c r="H58" s="5"/>
      <c r="I58" s="5"/>
      <c r="J58" s="6"/>
      <c r="K58" s="6"/>
      <c r="L58" s="5"/>
      <c r="M58" s="5"/>
      <c r="N58" s="5"/>
      <c r="O58" s="5"/>
    </row>
    <row r="59" spans="1:15" x14ac:dyDescent="0.25">
      <c r="A59" s="15"/>
      <c r="B59" s="15"/>
      <c r="C59" s="10"/>
      <c r="D59" s="15"/>
      <c r="E59" s="10"/>
      <c r="F59" s="15"/>
      <c r="G59" s="10"/>
      <c r="H59" s="10"/>
      <c r="I59" s="10"/>
      <c r="J59" s="15"/>
      <c r="K59" s="15"/>
      <c r="L59" s="10"/>
      <c r="M59" s="10"/>
      <c r="N59" s="10"/>
      <c r="O59" s="5"/>
    </row>
    <row r="60" spans="1:15" x14ac:dyDescent="0.25">
      <c r="A60" s="177" t="s">
        <v>74</v>
      </c>
      <c r="B60" s="178"/>
      <c r="C60" s="125" t="s">
        <v>130</v>
      </c>
      <c r="D60" s="75"/>
      <c r="E60" s="75"/>
      <c r="F60" s="75"/>
      <c r="G60" s="75"/>
      <c r="H60" s="75"/>
      <c r="I60" s="75"/>
      <c r="J60" s="75"/>
      <c r="K60" s="75"/>
      <c r="L60" s="31"/>
      <c r="M60" s="31"/>
      <c r="N60" s="32"/>
      <c r="O60" s="5"/>
    </row>
    <row r="61" spans="1:15" x14ac:dyDescent="0.25">
      <c r="A61" s="179"/>
      <c r="B61" s="180"/>
      <c r="C61" s="78" t="s">
        <v>121</v>
      </c>
      <c r="D61" s="78"/>
      <c r="E61" s="78"/>
      <c r="F61" s="78"/>
      <c r="G61" s="78"/>
      <c r="H61" s="78"/>
      <c r="I61" s="78"/>
      <c r="J61" s="78"/>
      <c r="K61" s="78"/>
      <c r="L61" s="33"/>
      <c r="M61" s="33"/>
      <c r="N61" s="34"/>
      <c r="O61" s="5"/>
    </row>
    <row r="62" spans="1:15" x14ac:dyDescent="0.25">
      <c r="A62" s="179"/>
      <c r="B62" s="180"/>
      <c r="C62" s="78" t="s">
        <v>87</v>
      </c>
      <c r="D62" s="78"/>
      <c r="E62" s="78"/>
      <c r="F62" s="78"/>
      <c r="G62" s="78"/>
      <c r="H62" s="78"/>
      <c r="I62" s="78"/>
      <c r="J62" s="78"/>
      <c r="K62" s="78"/>
      <c r="L62" s="33"/>
      <c r="M62" s="33"/>
      <c r="N62" s="34"/>
      <c r="O62" s="5"/>
    </row>
    <row r="63" spans="1:15" x14ac:dyDescent="0.25">
      <c r="A63" s="179"/>
      <c r="B63" s="180"/>
      <c r="C63" s="78" t="s">
        <v>88</v>
      </c>
      <c r="D63" s="78"/>
      <c r="E63" s="78"/>
      <c r="F63" s="78"/>
      <c r="G63" s="78"/>
      <c r="H63" s="78"/>
      <c r="I63" s="78"/>
      <c r="J63" s="78"/>
      <c r="K63" s="78"/>
      <c r="L63" s="33"/>
      <c r="M63" s="33"/>
      <c r="N63" s="34"/>
      <c r="O63" s="5"/>
    </row>
    <row r="64" spans="1:15" x14ac:dyDescent="0.25">
      <c r="A64" s="179"/>
      <c r="B64" s="180"/>
      <c r="C64" s="78" t="s">
        <v>89</v>
      </c>
      <c r="D64" s="78"/>
      <c r="E64" s="78"/>
      <c r="F64" s="78"/>
      <c r="G64" s="78"/>
      <c r="H64" s="78"/>
      <c r="I64" s="78"/>
      <c r="J64" s="78"/>
      <c r="K64" s="78"/>
      <c r="L64" s="33"/>
      <c r="M64" s="33"/>
      <c r="N64" s="34"/>
      <c r="O64" s="5"/>
    </row>
    <row r="65" spans="1:15" x14ac:dyDescent="0.25">
      <c r="A65" s="181"/>
      <c r="B65" s="182"/>
      <c r="C65" s="128" t="s">
        <v>90</v>
      </c>
      <c r="D65" s="81"/>
      <c r="E65" s="81"/>
      <c r="F65" s="81"/>
      <c r="G65" s="81"/>
      <c r="H65" s="81"/>
      <c r="I65" s="81"/>
      <c r="J65" s="81"/>
      <c r="K65" s="81"/>
      <c r="L65" s="35"/>
      <c r="M65" s="35"/>
      <c r="N65" s="36"/>
      <c r="O65" s="5"/>
    </row>
    <row r="66" spans="1:15" x14ac:dyDescent="0.25">
      <c r="A66" s="6"/>
      <c r="B66" s="6"/>
      <c r="C66" s="5"/>
      <c r="D66" s="6"/>
      <c r="E66" s="5"/>
      <c r="F66" s="6"/>
      <c r="G66" s="5"/>
      <c r="H66" s="5"/>
      <c r="I66" s="5"/>
      <c r="J66" s="6"/>
      <c r="K66" s="6"/>
      <c r="L66" s="5"/>
      <c r="M66" s="5"/>
      <c r="N66" s="5"/>
      <c r="O66" s="5"/>
    </row>
    <row r="67" spans="1:15" x14ac:dyDescent="0.25">
      <c r="A67" s="6"/>
      <c r="B67" s="6"/>
      <c r="C67" s="5"/>
      <c r="D67" s="6"/>
      <c r="E67" s="5"/>
      <c r="F67" s="6"/>
      <c r="G67" s="5"/>
      <c r="H67" s="5"/>
      <c r="I67" s="5"/>
      <c r="J67" s="6"/>
      <c r="K67" s="6"/>
      <c r="L67" s="5"/>
      <c r="M67" s="5"/>
      <c r="N67" s="5"/>
      <c r="O67" s="5"/>
    </row>
    <row r="68" spans="1:15" x14ac:dyDescent="0.25">
      <c r="A68" s="6"/>
      <c r="B68" s="6"/>
      <c r="C68" s="5"/>
      <c r="D68" s="6"/>
      <c r="E68" s="5"/>
      <c r="F68" s="6"/>
      <c r="G68" s="5"/>
      <c r="H68" s="5"/>
      <c r="I68" s="5"/>
      <c r="J68" s="6"/>
      <c r="K68" s="6"/>
      <c r="L68" s="5"/>
      <c r="M68" s="5"/>
      <c r="N68" s="5"/>
      <c r="O68" s="5"/>
    </row>
    <row r="69" spans="1:15" x14ac:dyDescent="0.25">
      <c r="A69" s="6"/>
      <c r="B69" s="6"/>
      <c r="C69" s="5"/>
      <c r="D69" s="6"/>
      <c r="E69" s="5"/>
      <c r="F69" s="6"/>
      <c r="G69" s="5"/>
      <c r="H69" s="5"/>
      <c r="I69" s="5"/>
      <c r="J69" s="6"/>
      <c r="K69" s="6"/>
      <c r="L69" s="5"/>
      <c r="M69" s="5"/>
      <c r="N69" s="5"/>
      <c r="O69" s="5"/>
    </row>
    <row r="70" spans="1:15" x14ac:dyDescent="0.25">
      <c r="A70" s="6"/>
      <c r="B70" s="6"/>
      <c r="C70" s="5"/>
      <c r="D70" s="6"/>
      <c r="E70" s="5"/>
      <c r="F70" s="6"/>
      <c r="G70" s="5"/>
      <c r="H70" s="5"/>
      <c r="I70" s="5"/>
      <c r="J70" s="6"/>
      <c r="K70" s="6"/>
      <c r="L70" s="5"/>
      <c r="M70" s="5"/>
      <c r="N70" s="5"/>
      <c r="O70" s="5"/>
    </row>
    <row r="71" spans="1:15" x14ac:dyDescent="0.25">
      <c r="A71" s="6"/>
      <c r="B71" s="6"/>
      <c r="C71" s="5"/>
      <c r="D71" s="6"/>
      <c r="E71" s="5"/>
      <c r="F71" s="6"/>
      <c r="G71" s="5"/>
      <c r="H71" s="5"/>
      <c r="I71" s="5"/>
      <c r="J71" s="6"/>
      <c r="K71" s="6"/>
      <c r="L71" s="5"/>
      <c r="M71" s="5"/>
      <c r="N71" s="5"/>
      <c r="O71" s="5"/>
    </row>
  </sheetData>
  <autoFilter ref="A10:O57"/>
  <mergeCells count="6">
    <mergeCell ref="A60:B65"/>
    <mergeCell ref="A7:D7"/>
    <mergeCell ref="I9:K9"/>
    <mergeCell ref="L9:N9"/>
    <mergeCell ref="F9:H9"/>
    <mergeCell ref="A9:E9"/>
  </mergeCells>
  <phoneticPr fontId="3" type="noConversion"/>
  <dataValidations count="6">
    <dataValidation type="list" allowBlank="1" showInputMessage="1" showErrorMessage="1" sqref="C12:C20 C48:C56 C36:C44 C24:C32">
      <formula1>CHANGES</formula1>
    </dataValidation>
    <dataValidation type="list" allowBlank="1" showInputMessage="1" showErrorMessage="1" sqref="D11:D20 D47:D56 D35:D44 D23:D32">
      <formula1>"Initial, Approved, Active, Complete"</formula1>
    </dataValidation>
    <dataValidation type="list" showInputMessage="1" showErrorMessage="1" sqref="C11 C47 C35 C23">
      <formula1>CHANGES</formula1>
    </dataValidation>
    <dataValidation type="list" showInputMessage="1" showErrorMessage="1" sqref="G11:G20 G47:G56 G35:G44 G23:G32">
      <formula1>TEAMS</formula1>
    </dataValidation>
    <dataValidation type="list" showInputMessage="1" showErrorMessage="1" sqref="F11:F20 F47:F56 F35:F44 F23:F32">
      <formula1>INITIALS</formula1>
    </dataValidation>
    <dataValidation type="list" showInputMessage="1" showErrorMessage="1" sqref="H11:H20 H47:H56 H35:H44 H23:H32">
      <formula1>ROLES</formula1>
    </dataValidation>
  </dataValidations>
  <pageMargins left="0.7" right="0.7" top="1.085" bottom="0.75" header="0.3" footer="0.3"/>
  <pageSetup paperSize="8" scale="63" fitToHeight="8" orientation="landscape" horizontalDpi="300" verticalDpi="300"/>
  <headerFooter alignWithMargins="0">
    <oddHeader>&amp;L&amp;G</oddHeader>
    <oddFooter>&amp;CCopyright © 2014 Agenor Technology Limited</oddFooter>
  </headerFooter>
  <drawing r:id="rId1"/>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W61"/>
  <sheetViews>
    <sheetView zoomScale="90" zoomScaleNormal="90" workbookViewId="0">
      <selection activeCell="F3" sqref="F3"/>
    </sheetView>
  </sheetViews>
  <sheetFormatPr defaultColWidth="8.7109375" defaultRowHeight="15" x14ac:dyDescent="0.25"/>
  <cols>
    <col min="1" max="1" width="10.42578125" style="1" customWidth="1"/>
    <col min="2" max="2" width="16.42578125" style="2" customWidth="1"/>
    <col min="3" max="3" width="13.42578125" style="2" customWidth="1"/>
    <col min="4" max="4" width="12.140625" style="2" customWidth="1"/>
    <col min="5" max="5" width="11.42578125" style="2" customWidth="1"/>
    <col min="6" max="6" width="11" style="2" customWidth="1"/>
    <col min="7" max="7" width="12.28515625" style="3" customWidth="1"/>
    <col min="8" max="8" width="12.28515625" style="2" customWidth="1"/>
    <col min="9" max="9" width="40.7109375" style="2" customWidth="1"/>
    <col min="10" max="10" width="32.42578125" style="2" customWidth="1"/>
    <col min="11" max="11" width="11.42578125" style="2" customWidth="1"/>
    <col min="12" max="12" width="9.42578125" style="2" customWidth="1"/>
    <col min="13" max="13" width="13.7109375" style="2" customWidth="1"/>
    <col min="14" max="14" width="14" style="2" customWidth="1"/>
    <col min="15" max="15" width="11.7109375" style="2" customWidth="1"/>
  </cols>
  <sheetData>
    <row r="6" spans="1:16" s="14" customFormat="1" ht="26.25" customHeight="1" x14ac:dyDescent="0.25">
      <c r="A6" s="171" t="s">
        <v>110</v>
      </c>
      <c r="B6" s="171"/>
      <c r="C6" s="171"/>
      <c r="D6" s="171"/>
      <c r="E6" s="171"/>
      <c r="F6" s="171"/>
      <c r="G6" s="171"/>
      <c r="H6" s="171"/>
      <c r="I6" s="171"/>
      <c r="J6" s="171"/>
      <c r="K6" s="171"/>
      <c r="L6" s="171"/>
      <c r="M6" s="171"/>
      <c r="N6" s="171"/>
      <c r="O6" s="171"/>
      <c r="P6" s="13"/>
    </row>
    <row r="7" spans="1:16" s="14" customFormat="1" ht="33" customHeight="1" x14ac:dyDescent="0.25">
      <c r="A7" s="72" t="s">
        <v>48</v>
      </c>
      <c r="B7" s="140" t="s">
        <v>112</v>
      </c>
      <c r="C7" s="72" t="s">
        <v>18</v>
      </c>
      <c r="D7" s="72" t="s">
        <v>19</v>
      </c>
      <c r="E7" s="72" t="s">
        <v>20</v>
      </c>
      <c r="F7" s="140" t="s">
        <v>113</v>
      </c>
      <c r="G7" s="140" t="s">
        <v>111</v>
      </c>
      <c r="H7" s="140" t="s">
        <v>114</v>
      </c>
      <c r="I7" s="72" t="s">
        <v>115</v>
      </c>
      <c r="J7" s="72" t="s">
        <v>25</v>
      </c>
      <c r="K7" s="72" t="s">
        <v>26</v>
      </c>
      <c r="L7" s="140" t="s">
        <v>116</v>
      </c>
      <c r="M7" s="72" t="s">
        <v>22</v>
      </c>
      <c r="N7" s="72" t="s">
        <v>23</v>
      </c>
      <c r="O7" s="72" t="s">
        <v>24</v>
      </c>
      <c r="P7" s="13"/>
    </row>
    <row r="8" spans="1:16" s="16" customFormat="1" x14ac:dyDescent="0.25">
      <c r="A8" s="53">
        <v>1</v>
      </c>
      <c r="B8" s="53"/>
      <c r="C8" s="52"/>
      <c r="D8" s="141"/>
      <c r="E8" s="141"/>
      <c r="F8" s="141"/>
      <c r="G8" s="142"/>
      <c r="H8" s="141"/>
      <c r="I8" s="141"/>
      <c r="J8" s="141"/>
      <c r="K8" s="141"/>
      <c r="L8" s="141"/>
      <c r="M8" s="141"/>
      <c r="N8" s="141"/>
      <c r="O8" s="141"/>
      <c r="P8" s="17"/>
    </row>
    <row r="9" spans="1:16" s="42" customFormat="1" x14ac:dyDescent="0.25">
      <c r="A9" s="55">
        <v>2</v>
      </c>
      <c r="B9" s="55"/>
      <c r="C9" s="54"/>
      <c r="D9" s="54"/>
      <c r="E9" s="54"/>
      <c r="F9" s="54"/>
      <c r="G9" s="55"/>
      <c r="H9" s="54"/>
      <c r="I9" s="54"/>
      <c r="J9" s="54"/>
      <c r="K9" s="54"/>
      <c r="L9" s="54"/>
      <c r="M9" s="54"/>
      <c r="N9" s="54"/>
      <c r="O9" s="54"/>
      <c r="P9" s="41"/>
    </row>
    <row r="10" spans="1:16" s="16" customFormat="1" x14ac:dyDescent="0.25">
      <c r="A10" s="53">
        <v>3</v>
      </c>
      <c r="B10" s="53"/>
      <c r="C10" s="52"/>
      <c r="D10" s="141"/>
      <c r="E10" s="141"/>
      <c r="F10" s="141"/>
      <c r="G10" s="142"/>
      <c r="H10" s="141"/>
      <c r="I10" s="141"/>
      <c r="J10" s="141"/>
      <c r="K10" s="141"/>
      <c r="L10" s="141"/>
      <c r="M10" s="141"/>
      <c r="N10" s="141"/>
      <c r="O10" s="141"/>
      <c r="P10" s="17"/>
    </row>
    <row r="11" spans="1:16" s="42" customFormat="1" x14ac:dyDescent="0.25">
      <c r="A11" s="55">
        <v>4</v>
      </c>
      <c r="B11" s="55"/>
      <c r="C11" s="54"/>
      <c r="D11" s="54"/>
      <c r="E11" s="54"/>
      <c r="F11" s="54"/>
      <c r="G11" s="55"/>
      <c r="H11" s="54"/>
      <c r="I11" s="54"/>
      <c r="J11" s="54"/>
      <c r="K11" s="54"/>
      <c r="L11" s="54"/>
      <c r="M11" s="54"/>
      <c r="N11" s="54"/>
      <c r="O11" s="54"/>
      <c r="P11" s="41"/>
    </row>
    <row r="12" spans="1:16" s="16" customFormat="1" x14ac:dyDescent="0.25">
      <c r="A12" s="53">
        <v>5</v>
      </c>
      <c r="B12" s="53"/>
      <c r="C12" s="52"/>
      <c r="D12" s="141"/>
      <c r="E12" s="141"/>
      <c r="F12" s="141"/>
      <c r="G12" s="142"/>
      <c r="H12" s="141"/>
      <c r="I12" s="141"/>
      <c r="J12" s="141"/>
      <c r="K12" s="141"/>
      <c r="L12" s="141"/>
      <c r="M12" s="141"/>
      <c r="N12" s="141"/>
      <c r="O12" s="141"/>
      <c r="P12" s="17"/>
    </row>
    <row r="13" spans="1:16" s="42" customFormat="1" x14ac:dyDescent="0.25">
      <c r="A13" s="55">
        <v>6</v>
      </c>
      <c r="B13" s="55"/>
      <c r="C13" s="54"/>
      <c r="D13" s="54"/>
      <c r="E13" s="54"/>
      <c r="F13" s="54"/>
      <c r="G13" s="55"/>
      <c r="H13" s="54"/>
      <c r="I13" s="54"/>
      <c r="J13" s="54"/>
      <c r="K13" s="54"/>
      <c r="L13" s="54"/>
      <c r="M13" s="54"/>
      <c r="N13" s="54"/>
      <c r="O13" s="54"/>
      <c r="P13" s="41"/>
    </row>
    <row r="14" spans="1:16" s="16" customFormat="1" x14ac:dyDescent="0.25">
      <c r="A14" s="53">
        <v>7</v>
      </c>
      <c r="B14" s="53"/>
      <c r="C14" s="52"/>
      <c r="D14" s="141"/>
      <c r="E14" s="141"/>
      <c r="F14" s="141"/>
      <c r="G14" s="142"/>
      <c r="H14" s="141"/>
      <c r="I14" s="141"/>
      <c r="J14" s="141"/>
      <c r="K14" s="141"/>
      <c r="L14" s="141"/>
      <c r="M14" s="141"/>
      <c r="N14" s="141"/>
      <c r="O14" s="141"/>
      <c r="P14" s="17"/>
    </row>
    <row r="15" spans="1:16" s="42" customFormat="1" x14ac:dyDescent="0.25">
      <c r="A15" s="55">
        <v>8</v>
      </c>
      <c r="B15" s="55"/>
      <c r="C15" s="54"/>
      <c r="D15" s="54"/>
      <c r="E15" s="54"/>
      <c r="F15" s="54"/>
      <c r="G15" s="55"/>
      <c r="H15" s="54"/>
      <c r="I15" s="54"/>
      <c r="J15" s="54"/>
      <c r="K15" s="54"/>
      <c r="L15" s="54"/>
      <c r="M15" s="54"/>
      <c r="N15" s="54"/>
      <c r="O15" s="54"/>
      <c r="P15" s="41"/>
    </row>
    <row r="16" spans="1:16" s="16" customFormat="1" x14ac:dyDescent="0.25">
      <c r="A16" s="53">
        <v>9</v>
      </c>
      <c r="B16" s="53"/>
      <c r="C16" s="52"/>
      <c r="D16" s="141"/>
      <c r="E16" s="141"/>
      <c r="F16" s="141"/>
      <c r="G16" s="142"/>
      <c r="H16" s="141"/>
      <c r="I16" s="141"/>
      <c r="J16" s="141"/>
      <c r="K16" s="141"/>
      <c r="L16" s="141"/>
      <c r="M16" s="141"/>
      <c r="N16" s="141"/>
      <c r="O16" s="141"/>
      <c r="P16" s="17"/>
    </row>
    <row r="17" spans="1:23" s="42" customFormat="1" x14ac:dyDescent="0.25">
      <c r="A17" s="55" t="s">
        <v>132</v>
      </c>
      <c r="B17" s="55"/>
      <c r="C17" s="54"/>
      <c r="D17" s="54"/>
      <c r="E17" s="54"/>
      <c r="F17" s="54"/>
      <c r="G17" s="55"/>
      <c r="H17" s="54"/>
      <c r="I17" s="54"/>
      <c r="J17" s="54"/>
      <c r="K17" s="54"/>
      <c r="L17" s="54"/>
      <c r="M17" s="54"/>
      <c r="N17" s="54"/>
      <c r="O17" s="54"/>
      <c r="P17" s="41"/>
    </row>
    <row r="18" spans="1:23" s="16" customFormat="1" x14ac:dyDescent="0.25">
      <c r="A18" s="53" t="s">
        <v>133</v>
      </c>
      <c r="B18" s="53"/>
      <c r="C18" s="52"/>
      <c r="D18" s="141"/>
      <c r="E18" s="141"/>
      <c r="F18" s="141"/>
      <c r="G18" s="142"/>
      <c r="H18" s="141"/>
      <c r="I18" s="141"/>
      <c r="J18" s="141"/>
      <c r="K18" s="141"/>
      <c r="L18" s="141"/>
      <c r="M18" s="141"/>
      <c r="N18" s="141"/>
      <c r="O18" s="141"/>
      <c r="P18" s="17"/>
    </row>
    <row r="19" spans="1:23" s="42" customFormat="1" x14ac:dyDescent="0.25">
      <c r="A19" s="55" t="s">
        <v>134</v>
      </c>
      <c r="B19" s="55"/>
      <c r="C19" s="54"/>
      <c r="D19" s="54"/>
      <c r="E19" s="54"/>
      <c r="F19" s="54"/>
      <c r="G19" s="55"/>
      <c r="H19" s="54"/>
      <c r="I19" s="54"/>
      <c r="J19" s="54"/>
      <c r="K19" s="54"/>
      <c r="L19" s="54"/>
      <c r="M19" s="54"/>
      <c r="N19" s="54"/>
      <c r="O19" s="54"/>
      <c r="P19" s="41"/>
    </row>
    <row r="20" spans="1:23" s="16" customFormat="1" x14ac:dyDescent="0.25">
      <c r="A20" s="53" t="s">
        <v>135</v>
      </c>
      <c r="B20" s="53"/>
      <c r="C20" s="52"/>
      <c r="D20" s="141"/>
      <c r="E20" s="141"/>
      <c r="F20" s="141"/>
      <c r="G20" s="142"/>
      <c r="H20" s="141"/>
      <c r="I20" s="141"/>
      <c r="J20" s="141"/>
      <c r="K20" s="141"/>
      <c r="L20" s="141"/>
      <c r="M20" s="141"/>
      <c r="N20" s="141"/>
      <c r="O20" s="141"/>
      <c r="P20" s="17"/>
    </row>
    <row r="21" spans="1:23" s="42" customFormat="1" x14ac:dyDescent="0.25">
      <c r="A21" s="55" t="s">
        <v>136</v>
      </c>
      <c r="B21" s="55"/>
      <c r="C21" s="54"/>
      <c r="D21" s="54"/>
      <c r="E21" s="54"/>
      <c r="F21" s="54"/>
      <c r="G21" s="55"/>
      <c r="H21" s="54"/>
      <c r="I21" s="54"/>
      <c r="J21" s="54"/>
      <c r="K21" s="54"/>
      <c r="L21" s="54"/>
      <c r="M21" s="54"/>
      <c r="N21" s="54"/>
      <c r="O21" s="54"/>
      <c r="P21" s="41"/>
    </row>
    <row r="22" spans="1:23" s="16" customFormat="1" x14ac:dyDescent="0.25">
      <c r="A22" s="53" t="s">
        <v>137</v>
      </c>
      <c r="B22" s="53"/>
      <c r="C22" s="52"/>
      <c r="D22" s="141"/>
      <c r="E22" s="141"/>
      <c r="F22" s="141"/>
      <c r="G22" s="142"/>
      <c r="H22" s="141"/>
      <c r="I22" s="141"/>
      <c r="J22" s="141"/>
      <c r="K22" s="141"/>
      <c r="L22" s="141"/>
      <c r="M22" s="141"/>
      <c r="N22" s="141"/>
      <c r="O22" s="141"/>
      <c r="P22" s="17"/>
    </row>
    <row r="23" spans="1:23" s="42" customFormat="1" x14ac:dyDescent="0.25">
      <c r="A23" s="55" t="s">
        <v>138</v>
      </c>
      <c r="B23" s="55"/>
      <c r="C23" s="54"/>
      <c r="D23" s="54"/>
      <c r="E23" s="54"/>
      <c r="F23" s="54"/>
      <c r="G23" s="55"/>
      <c r="H23" s="54"/>
      <c r="I23" s="54"/>
      <c r="J23" s="54"/>
      <c r="K23" s="54"/>
      <c r="L23" s="54"/>
      <c r="M23" s="54"/>
      <c r="N23" s="54"/>
      <c r="O23" s="54"/>
      <c r="P23" s="41"/>
    </row>
    <row r="24" spans="1:23" s="16" customFormat="1" x14ac:dyDescent="0.25">
      <c r="A24" s="53" t="s">
        <v>139</v>
      </c>
      <c r="B24" s="53"/>
      <c r="C24" s="52"/>
      <c r="D24" s="141"/>
      <c r="E24" s="141"/>
      <c r="F24" s="141"/>
      <c r="G24" s="142"/>
      <c r="H24" s="141"/>
      <c r="I24" s="141"/>
      <c r="J24" s="141"/>
      <c r="K24" s="141"/>
      <c r="L24" s="141"/>
      <c r="M24" s="141"/>
      <c r="N24" s="141"/>
      <c r="O24" s="141"/>
      <c r="P24" s="17"/>
    </row>
    <row r="25" spans="1:23" s="42" customFormat="1" x14ac:dyDescent="0.25">
      <c r="A25" s="55" t="s">
        <v>140</v>
      </c>
      <c r="B25" s="55"/>
      <c r="C25" s="54"/>
      <c r="D25" s="54"/>
      <c r="E25" s="54"/>
      <c r="F25" s="54"/>
      <c r="G25" s="55"/>
      <c r="H25" s="54"/>
      <c r="I25" s="54"/>
      <c r="J25" s="54"/>
      <c r="K25" s="54"/>
      <c r="L25" s="54"/>
      <c r="M25" s="54"/>
      <c r="N25" s="54"/>
      <c r="O25" s="54"/>
      <c r="P25" s="41"/>
    </row>
    <row r="26" spans="1:23" s="16" customFormat="1" x14ac:dyDescent="0.25">
      <c r="A26" s="143">
        <v>19</v>
      </c>
      <c r="B26" s="53"/>
      <c r="C26" s="52"/>
      <c r="D26" s="141"/>
      <c r="E26" s="141"/>
      <c r="F26" s="141"/>
      <c r="G26" s="142"/>
      <c r="H26" s="141"/>
      <c r="I26" s="141"/>
      <c r="J26" s="141"/>
      <c r="K26" s="141"/>
      <c r="L26" s="141"/>
      <c r="M26" s="141"/>
      <c r="N26" s="141"/>
      <c r="O26" s="141"/>
      <c r="P26" s="17"/>
    </row>
    <row r="27" spans="1:23" s="42" customFormat="1" x14ac:dyDescent="0.25">
      <c r="A27" s="144">
        <v>20</v>
      </c>
      <c r="B27" s="55"/>
      <c r="C27" s="54"/>
      <c r="D27" s="54"/>
      <c r="E27" s="54"/>
      <c r="F27" s="54"/>
      <c r="G27" s="55"/>
      <c r="H27" s="54"/>
      <c r="I27" s="54"/>
      <c r="J27" s="54"/>
      <c r="K27" s="54"/>
      <c r="L27" s="54"/>
      <c r="M27" s="54"/>
      <c r="N27" s="54"/>
      <c r="O27" s="54"/>
      <c r="P27" s="41"/>
    </row>
    <row r="28" spans="1:23" x14ac:dyDescent="0.25">
      <c r="A28" s="165"/>
      <c r="B28" s="162"/>
      <c r="C28" s="162"/>
      <c r="D28" s="162"/>
      <c r="E28" s="162"/>
      <c r="F28" s="162"/>
      <c r="G28" s="163"/>
      <c r="H28" s="162"/>
      <c r="I28" s="162"/>
      <c r="J28" s="162"/>
      <c r="K28" s="162"/>
      <c r="L28" s="162"/>
      <c r="M28" s="162"/>
      <c r="N28" s="162"/>
      <c r="O28" s="162"/>
      <c r="P28" s="164"/>
      <c r="Q28" s="164"/>
      <c r="R28" s="164"/>
      <c r="S28" s="164"/>
      <c r="T28" s="164"/>
      <c r="U28" s="164"/>
      <c r="V28" s="164"/>
      <c r="W28" s="164"/>
    </row>
    <row r="29" spans="1:23" x14ac:dyDescent="0.25">
      <c r="A29" s="165"/>
      <c r="B29" s="162"/>
      <c r="C29" s="162"/>
      <c r="D29" s="162"/>
      <c r="E29" s="162"/>
      <c r="F29" s="162"/>
      <c r="G29" s="163"/>
      <c r="H29" s="162"/>
      <c r="I29" s="162"/>
      <c r="J29" s="162"/>
      <c r="K29" s="162"/>
      <c r="L29" s="162"/>
      <c r="M29" s="162"/>
      <c r="N29" s="162"/>
      <c r="O29" s="162"/>
      <c r="P29" s="164"/>
      <c r="Q29" s="164"/>
      <c r="R29" s="164"/>
      <c r="S29" s="164"/>
      <c r="T29" s="164"/>
      <c r="U29" s="164"/>
      <c r="V29" s="164"/>
      <c r="W29" s="164"/>
    </row>
    <row r="30" spans="1:23" x14ac:dyDescent="0.25">
      <c r="A30" s="165"/>
      <c r="B30" s="162"/>
      <c r="C30" s="162"/>
      <c r="D30" s="162"/>
      <c r="E30" s="162"/>
      <c r="F30" s="162"/>
      <c r="G30" s="163"/>
      <c r="H30" s="162"/>
      <c r="I30" s="162"/>
      <c r="J30" s="162"/>
      <c r="K30" s="162"/>
      <c r="L30" s="162"/>
      <c r="M30" s="162"/>
      <c r="N30" s="162"/>
      <c r="O30" s="162"/>
      <c r="P30" s="164"/>
      <c r="Q30" s="164"/>
      <c r="R30" s="164"/>
      <c r="S30" s="164"/>
      <c r="T30" s="164"/>
      <c r="U30" s="164"/>
      <c r="V30" s="164"/>
      <c r="W30" s="164"/>
    </row>
    <row r="31" spans="1:23" x14ac:dyDescent="0.25">
      <c r="A31" s="165"/>
      <c r="B31" s="162"/>
      <c r="C31" s="162"/>
      <c r="D31" s="162"/>
      <c r="E31" s="162"/>
      <c r="F31" s="162"/>
      <c r="G31" s="163"/>
      <c r="H31" s="162"/>
      <c r="I31" s="162"/>
      <c r="J31" s="162"/>
      <c r="K31" s="162"/>
      <c r="L31" s="162"/>
      <c r="M31" s="162"/>
      <c r="N31" s="162"/>
      <c r="O31" s="162"/>
      <c r="P31" s="164"/>
      <c r="Q31" s="164"/>
      <c r="R31" s="164"/>
      <c r="S31" s="164"/>
      <c r="T31" s="164"/>
      <c r="U31" s="164"/>
      <c r="V31" s="164"/>
      <c r="W31" s="164"/>
    </row>
    <row r="32" spans="1:23" x14ac:dyDescent="0.25">
      <c r="A32" s="165"/>
      <c r="B32" s="162"/>
      <c r="C32" s="162"/>
      <c r="D32" s="162"/>
      <c r="E32" s="162"/>
      <c r="F32" s="162"/>
      <c r="G32" s="163"/>
      <c r="H32" s="162"/>
      <c r="I32" s="162"/>
      <c r="J32" s="162"/>
      <c r="K32" s="162"/>
      <c r="L32" s="162"/>
      <c r="M32" s="162"/>
      <c r="N32" s="162"/>
      <c r="O32" s="162"/>
      <c r="P32" s="164"/>
      <c r="Q32" s="164"/>
      <c r="R32" s="164"/>
      <c r="S32" s="164"/>
      <c r="T32" s="164"/>
      <c r="U32" s="164"/>
      <c r="V32" s="164"/>
      <c r="W32" s="164"/>
    </row>
    <row r="33" spans="1:23" x14ac:dyDescent="0.25">
      <c r="A33" s="165"/>
      <c r="B33" s="162"/>
      <c r="C33" s="162"/>
      <c r="D33" s="162"/>
      <c r="E33" s="162"/>
      <c r="F33" s="162"/>
      <c r="G33" s="163"/>
      <c r="H33" s="162"/>
      <c r="I33" s="162"/>
      <c r="J33" s="162"/>
      <c r="K33" s="162"/>
      <c r="L33" s="162"/>
      <c r="M33" s="162"/>
      <c r="N33" s="162"/>
      <c r="O33" s="162"/>
      <c r="P33" s="164"/>
      <c r="Q33" s="164"/>
      <c r="R33" s="164"/>
      <c r="S33" s="164"/>
      <c r="T33" s="164"/>
      <c r="U33" s="164"/>
      <c r="V33" s="164"/>
      <c r="W33" s="164"/>
    </row>
    <row r="34" spans="1:23" x14ac:dyDescent="0.25">
      <c r="A34" s="165"/>
      <c r="B34" s="162"/>
      <c r="C34" s="162"/>
      <c r="D34" s="162"/>
      <c r="E34" s="162"/>
      <c r="F34" s="162"/>
      <c r="G34" s="163"/>
      <c r="H34" s="162"/>
      <c r="I34" s="162"/>
      <c r="J34" s="162"/>
      <c r="K34" s="162"/>
      <c r="L34" s="162"/>
      <c r="M34" s="162"/>
      <c r="N34" s="162"/>
      <c r="O34" s="162"/>
      <c r="P34" s="164"/>
      <c r="Q34" s="164"/>
      <c r="R34" s="164"/>
      <c r="S34" s="164"/>
      <c r="T34" s="164"/>
      <c r="U34" s="164"/>
      <c r="V34" s="164"/>
      <c r="W34" s="164"/>
    </row>
    <row r="35" spans="1:23" x14ac:dyDescent="0.25">
      <c r="A35" s="165"/>
      <c r="B35" s="162"/>
      <c r="C35" s="162"/>
      <c r="D35" s="162"/>
      <c r="E35" s="162"/>
      <c r="F35" s="162"/>
      <c r="G35" s="163"/>
      <c r="H35" s="162"/>
      <c r="I35" s="162"/>
      <c r="J35" s="162"/>
      <c r="K35" s="162"/>
      <c r="L35" s="162"/>
      <c r="M35" s="162"/>
      <c r="N35" s="162"/>
      <c r="O35" s="162"/>
      <c r="P35" s="164"/>
      <c r="Q35" s="164"/>
      <c r="R35" s="164"/>
      <c r="S35" s="164"/>
      <c r="T35" s="164"/>
      <c r="U35" s="164"/>
      <c r="V35" s="164"/>
      <c r="W35" s="164"/>
    </row>
    <row r="36" spans="1:23" x14ac:dyDescent="0.25">
      <c r="A36" s="165"/>
      <c r="B36" s="162"/>
      <c r="C36" s="162"/>
      <c r="D36" s="162"/>
      <c r="E36" s="162"/>
      <c r="F36" s="162"/>
      <c r="G36" s="163"/>
      <c r="H36" s="162"/>
      <c r="I36" s="162"/>
      <c r="J36" s="162"/>
      <c r="K36" s="162"/>
      <c r="L36" s="162"/>
      <c r="M36" s="162"/>
      <c r="N36" s="162"/>
      <c r="O36" s="162"/>
      <c r="P36" s="164"/>
      <c r="Q36" s="164"/>
      <c r="R36" s="164"/>
      <c r="S36" s="164"/>
      <c r="T36" s="164"/>
      <c r="U36" s="164"/>
      <c r="V36" s="164"/>
      <c r="W36" s="164"/>
    </row>
    <row r="37" spans="1:23" x14ac:dyDescent="0.25">
      <c r="A37" s="165"/>
      <c r="B37" s="162"/>
      <c r="C37" s="162"/>
      <c r="D37" s="162"/>
      <c r="E37" s="162"/>
      <c r="F37" s="162"/>
      <c r="G37" s="163"/>
      <c r="H37" s="162"/>
      <c r="I37" s="162"/>
      <c r="J37" s="162"/>
      <c r="K37" s="162"/>
      <c r="L37" s="162"/>
      <c r="M37" s="162"/>
      <c r="N37" s="162"/>
      <c r="O37" s="162"/>
      <c r="P37" s="164"/>
      <c r="Q37" s="164"/>
      <c r="R37" s="164"/>
      <c r="S37" s="164"/>
      <c r="T37" s="164"/>
      <c r="U37" s="164"/>
      <c r="V37" s="164"/>
      <c r="W37" s="164"/>
    </row>
    <row r="38" spans="1:23" x14ac:dyDescent="0.25">
      <c r="A38" s="165"/>
      <c r="B38" s="162"/>
      <c r="C38" s="162"/>
      <c r="D38" s="162"/>
      <c r="E38" s="162"/>
      <c r="F38" s="162"/>
      <c r="G38" s="163"/>
      <c r="H38" s="162"/>
      <c r="I38" s="162"/>
      <c r="J38" s="162"/>
      <c r="K38" s="162"/>
      <c r="L38" s="162"/>
      <c r="M38" s="162"/>
      <c r="N38" s="162"/>
      <c r="O38" s="162"/>
      <c r="P38" s="164"/>
      <c r="Q38" s="164"/>
      <c r="R38" s="164"/>
      <c r="S38" s="164"/>
      <c r="T38" s="164"/>
      <c r="U38" s="164"/>
      <c r="V38" s="164"/>
      <c r="W38" s="164"/>
    </row>
    <row r="39" spans="1:23" x14ac:dyDescent="0.25">
      <c r="A39" s="165"/>
      <c r="B39" s="162"/>
      <c r="C39" s="162"/>
      <c r="D39" s="162"/>
      <c r="E39" s="162"/>
      <c r="F39" s="162"/>
      <c r="G39" s="163"/>
      <c r="H39" s="162"/>
      <c r="I39" s="162"/>
      <c r="J39" s="162"/>
      <c r="K39" s="162"/>
      <c r="L39" s="162"/>
      <c r="M39" s="162"/>
      <c r="N39" s="162"/>
      <c r="O39" s="162"/>
      <c r="P39" s="164"/>
      <c r="Q39" s="164"/>
      <c r="R39" s="164"/>
      <c r="S39" s="164"/>
      <c r="T39" s="164"/>
      <c r="U39" s="164"/>
      <c r="V39" s="164"/>
      <c r="W39" s="164"/>
    </row>
    <row r="40" spans="1:23" x14ac:dyDescent="0.25">
      <c r="A40" s="165"/>
      <c r="B40" s="162"/>
      <c r="C40" s="162"/>
      <c r="D40" s="162"/>
      <c r="E40" s="162"/>
      <c r="F40" s="162"/>
      <c r="G40" s="163"/>
      <c r="H40" s="162"/>
      <c r="I40" s="162"/>
      <c r="J40" s="162"/>
      <c r="K40" s="162"/>
      <c r="L40" s="162"/>
      <c r="M40" s="162"/>
      <c r="N40" s="162"/>
      <c r="O40" s="162"/>
      <c r="P40" s="164"/>
      <c r="Q40" s="164"/>
      <c r="R40" s="164"/>
      <c r="S40" s="164"/>
      <c r="T40" s="164"/>
      <c r="U40" s="164"/>
      <c r="V40" s="164"/>
      <c r="W40" s="164"/>
    </row>
    <row r="41" spans="1:23" x14ac:dyDescent="0.25">
      <c r="A41" s="165"/>
      <c r="B41" s="162"/>
      <c r="C41" s="162"/>
      <c r="D41" s="162"/>
      <c r="E41" s="162"/>
      <c r="F41" s="162"/>
      <c r="G41" s="163"/>
      <c r="H41" s="162"/>
      <c r="I41" s="162"/>
      <c r="J41" s="162"/>
      <c r="K41" s="162"/>
      <c r="L41" s="162"/>
      <c r="M41" s="162"/>
      <c r="N41" s="162"/>
      <c r="O41" s="162"/>
      <c r="P41" s="164"/>
      <c r="Q41" s="164"/>
      <c r="R41" s="164"/>
      <c r="S41" s="164"/>
      <c r="T41" s="164"/>
      <c r="U41" s="164"/>
      <c r="V41" s="164"/>
      <c r="W41" s="164"/>
    </row>
    <row r="42" spans="1:23" x14ac:dyDescent="0.25">
      <c r="A42" s="165"/>
      <c r="B42" s="162"/>
      <c r="C42" s="162"/>
      <c r="D42" s="162"/>
      <c r="E42" s="162"/>
      <c r="F42" s="162"/>
      <c r="G42" s="163"/>
      <c r="H42" s="162"/>
      <c r="I42" s="162"/>
      <c r="J42" s="162"/>
      <c r="K42" s="162"/>
      <c r="L42" s="162"/>
      <c r="M42" s="162"/>
      <c r="N42" s="162"/>
      <c r="O42" s="162"/>
      <c r="P42" s="164"/>
      <c r="Q42" s="164"/>
      <c r="R42" s="164"/>
      <c r="S42" s="164"/>
      <c r="T42" s="164"/>
      <c r="U42" s="164"/>
      <c r="V42" s="164"/>
      <c r="W42" s="164"/>
    </row>
    <row r="43" spans="1:23" x14ac:dyDescent="0.25">
      <c r="A43" s="165"/>
      <c r="B43" s="162"/>
      <c r="C43" s="162"/>
      <c r="D43" s="162"/>
      <c r="E43" s="162"/>
      <c r="F43" s="162"/>
      <c r="G43" s="163"/>
      <c r="H43" s="162"/>
      <c r="I43" s="162"/>
      <c r="J43" s="162"/>
      <c r="K43" s="162"/>
      <c r="L43" s="162"/>
      <c r="M43" s="162"/>
      <c r="N43" s="162"/>
      <c r="O43" s="162"/>
      <c r="P43" s="164"/>
      <c r="Q43" s="164"/>
      <c r="R43" s="164"/>
      <c r="S43" s="164"/>
      <c r="T43" s="164"/>
      <c r="U43" s="164"/>
      <c r="V43" s="164"/>
      <c r="W43" s="164"/>
    </row>
    <row r="44" spans="1:23" x14ac:dyDescent="0.25">
      <c r="A44" s="165"/>
      <c r="B44" s="162"/>
      <c r="C44" s="162"/>
      <c r="D44" s="162"/>
      <c r="E44" s="162"/>
      <c r="F44" s="162"/>
      <c r="G44" s="163"/>
      <c r="H44" s="162"/>
      <c r="I44" s="162"/>
      <c r="J44" s="162"/>
      <c r="K44" s="162"/>
      <c r="L44" s="162"/>
      <c r="M44" s="162"/>
      <c r="N44" s="162"/>
      <c r="O44" s="162"/>
      <c r="P44" s="164"/>
      <c r="Q44" s="164"/>
      <c r="R44" s="164"/>
      <c r="S44" s="164"/>
      <c r="T44" s="164"/>
      <c r="U44" s="164"/>
      <c r="V44" s="164"/>
      <c r="W44" s="164"/>
    </row>
    <row r="45" spans="1:23" x14ac:dyDescent="0.25">
      <c r="A45" s="165"/>
      <c r="B45" s="162"/>
      <c r="C45" s="162"/>
      <c r="D45" s="162"/>
      <c r="E45" s="162"/>
      <c r="F45" s="162"/>
      <c r="G45" s="163"/>
      <c r="H45" s="162"/>
      <c r="I45" s="162"/>
      <c r="J45" s="162"/>
      <c r="K45" s="162"/>
      <c r="L45" s="162"/>
      <c r="M45" s="162"/>
      <c r="N45" s="162"/>
      <c r="O45" s="162"/>
      <c r="P45" s="164"/>
      <c r="Q45" s="164"/>
      <c r="R45" s="164"/>
      <c r="S45" s="164"/>
      <c r="T45" s="164"/>
      <c r="U45" s="164"/>
      <c r="V45" s="164"/>
      <c r="W45" s="164"/>
    </row>
    <row r="46" spans="1:23" x14ac:dyDescent="0.25">
      <c r="A46" s="165"/>
      <c r="B46" s="162"/>
      <c r="C46" s="162"/>
      <c r="D46" s="162"/>
      <c r="E46" s="162"/>
      <c r="F46" s="162"/>
      <c r="G46" s="163"/>
      <c r="H46" s="162"/>
      <c r="I46" s="162"/>
      <c r="J46" s="162"/>
      <c r="K46" s="162"/>
      <c r="L46" s="162"/>
      <c r="M46" s="162"/>
      <c r="N46" s="162"/>
      <c r="O46" s="162"/>
      <c r="P46" s="164"/>
      <c r="Q46" s="164"/>
      <c r="R46" s="164"/>
      <c r="S46" s="164"/>
      <c r="T46" s="164"/>
      <c r="U46" s="164"/>
      <c r="V46" s="164"/>
      <c r="W46" s="164"/>
    </row>
    <row r="47" spans="1:23" x14ac:dyDescent="0.25">
      <c r="A47" s="165"/>
      <c r="B47" s="162"/>
      <c r="C47" s="162"/>
      <c r="D47" s="162"/>
      <c r="E47" s="162"/>
      <c r="F47" s="162"/>
      <c r="G47" s="163"/>
      <c r="H47" s="162"/>
      <c r="I47" s="162"/>
      <c r="J47" s="162"/>
      <c r="K47" s="162"/>
      <c r="L47" s="162"/>
      <c r="M47" s="162"/>
      <c r="N47" s="162"/>
      <c r="O47" s="162"/>
      <c r="P47" s="164"/>
      <c r="Q47" s="164"/>
      <c r="R47" s="164"/>
      <c r="S47" s="164"/>
      <c r="T47" s="164"/>
      <c r="U47" s="164"/>
      <c r="V47" s="164"/>
      <c r="W47" s="164"/>
    </row>
    <row r="48" spans="1:23" x14ac:dyDescent="0.25">
      <c r="A48" s="165"/>
      <c r="B48" s="162"/>
      <c r="C48" s="162"/>
      <c r="D48" s="162"/>
      <c r="E48" s="162"/>
      <c r="F48" s="162"/>
      <c r="G48" s="163"/>
      <c r="H48" s="162"/>
      <c r="I48" s="162"/>
      <c r="J48" s="162"/>
      <c r="K48" s="162"/>
      <c r="L48" s="162"/>
      <c r="M48" s="162"/>
      <c r="N48" s="162"/>
      <c r="O48" s="162"/>
      <c r="P48" s="164"/>
      <c r="Q48" s="164"/>
      <c r="R48" s="164"/>
      <c r="S48" s="164"/>
      <c r="T48" s="164"/>
      <c r="U48" s="164"/>
      <c r="V48" s="164"/>
      <c r="W48" s="164"/>
    </row>
    <row r="49" spans="1:23" x14ac:dyDescent="0.25">
      <c r="A49" s="165"/>
      <c r="B49" s="162"/>
      <c r="C49" s="162"/>
      <c r="D49" s="162"/>
      <c r="E49" s="162"/>
      <c r="F49" s="162"/>
      <c r="G49" s="163"/>
      <c r="H49" s="162"/>
      <c r="I49" s="162"/>
      <c r="J49" s="162"/>
      <c r="K49" s="162"/>
      <c r="L49" s="162"/>
      <c r="M49" s="162"/>
      <c r="N49" s="162"/>
      <c r="O49" s="162"/>
      <c r="P49" s="164"/>
      <c r="Q49" s="164"/>
      <c r="R49" s="164"/>
      <c r="S49" s="164"/>
      <c r="T49" s="164"/>
      <c r="U49" s="164"/>
      <c r="V49" s="164"/>
      <c r="W49" s="164"/>
    </row>
    <row r="50" spans="1:23" x14ac:dyDescent="0.25">
      <c r="A50" s="165"/>
      <c r="B50" s="162"/>
      <c r="C50" s="162"/>
      <c r="D50" s="162"/>
      <c r="E50" s="162"/>
      <c r="F50" s="162"/>
      <c r="G50" s="163"/>
      <c r="H50" s="162"/>
      <c r="I50" s="162"/>
      <c r="J50" s="162"/>
      <c r="K50" s="162"/>
      <c r="L50" s="162"/>
      <c r="M50" s="162"/>
      <c r="N50" s="162"/>
      <c r="O50" s="162"/>
      <c r="P50" s="164"/>
      <c r="Q50" s="164"/>
      <c r="R50" s="164"/>
      <c r="S50" s="164"/>
      <c r="T50" s="164"/>
      <c r="U50" s="164"/>
      <c r="V50" s="164"/>
      <c r="W50" s="164"/>
    </row>
    <row r="51" spans="1:23" x14ac:dyDescent="0.25">
      <c r="A51" s="165"/>
      <c r="B51" s="162"/>
      <c r="C51" s="162"/>
      <c r="D51" s="162"/>
      <c r="E51" s="162"/>
      <c r="F51" s="162"/>
      <c r="G51" s="163"/>
      <c r="H51" s="162"/>
      <c r="I51" s="162"/>
      <c r="J51" s="162"/>
      <c r="K51" s="162"/>
      <c r="L51" s="162"/>
      <c r="M51" s="162"/>
      <c r="N51" s="162"/>
      <c r="O51" s="162"/>
      <c r="P51" s="164"/>
      <c r="Q51" s="164"/>
      <c r="R51" s="164"/>
      <c r="S51" s="164"/>
      <c r="T51" s="164"/>
      <c r="U51" s="164"/>
      <c r="V51" s="164"/>
      <c r="W51" s="164"/>
    </row>
    <row r="52" spans="1:23" x14ac:dyDescent="0.25">
      <c r="A52" s="165"/>
      <c r="B52" s="162"/>
      <c r="C52" s="162"/>
      <c r="D52" s="162"/>
      <c r="E52" s="162"/>
      <c r="F52" s="162"/>
      <c r="G52" s="163"/>
      <c r="H52" s="162"/>
      <c r="I52" s="162"/>
      <c r="J52" s="162"/>
      <c r="K52" s="162"/>
      <c r="L52" s="162"/>
      <c r="M52" s="162"/>
      <c r="N52" s="162"/>
      <c r="O52" s="162"/>
      <c r="P52" s="164"/>
      <c r="Q52" s="164"/>
      <c r="R52" s="164"/>
      <c r="S52" s="164"/>
      <c r="T52" s="164"/>
      <c r="U52" s="164"/>
      <c r="V52" s="164"/>
      <c r="W52" s="164"/>
    </row>
    <row r="53" spans="1:23" x14ac:dyDescent="0.25">
      <c r="A53" s="165"/>
      <c r="B53" s="162"/>
      <c r="C53" s="162"/>
      <c r="D53" s="162"/>
      <c r="E53" s="162"/>
      <c r="F53" s="162"/>
      <c r="G53" s="163"/>
      <c r="H53" s="162"/>
      <c r="I53" s="162"/>
      <c r="J53" s="162"/>
      <c r="K53" s="162"/>
      <c r="L53" s="162"/>
      <c r="M53" s="162"/>
      <c r="N53" s="162"/>
      <c r="O53" s="162"/>
      <c r="P53" s="164"/>
      <c r="Q53" s="164"/>
      <c r="R53" s="164"/>
      <c r="S53" s="164"/>
      <c r="T53" s="164"/>
      <c r="U53" s="164"/>
      <c r="V53" s="164"/>
      <c r="W53" s="164"/>
    </row>
    <row r="54" spans="1:23" x14ac:dyDescent="0.25">
      <c r="A54" s="165"/>
      <c r="B54" s="162"/>
      <c r="C54" s="162"/>
      <c r="D54" s="162"/>
      <c r="E54" s="162"/>
      <c r="F54" s="162"/>
      <c r="G54" s="163"/>
      <c r="H54" s="162"/>
      <c r="I54" s="162"/>
      <c r="J54" s="162"/>
      <c r="K54" s="162"/>
      <c r="L54" s="162"/>
      <c r="M54" s="162"/>
      <c r="N54" s="162"/>
      <c r="O54" s="162"/>
      <c r="P54" s="164"/>
      <c r="Q54" s="164"/>
      <c r="R54" s="164"/>
      <c r="S54" s="164"/>
      <c r="T54" s="164"/>
      <c r="U54" s="164"/>
      <c r="V54" s="164"/>
      <c r="W54" s="164"/>
    </row>
    <row r="55" spans="1:23" x14ac:dyDescent="0.25">
      <c r="A55" s="165"/>
      <c r="B55" s="162"/>
      <c r="C55" s="162"/>
      <c r="D55" s="162"/>
      <c r="E55" s="162"/>
      <c r="F55" s="162"/>
      <c r="G55" s="163"/>
      <c r="H55" s="162"/>
      <c r="I55" s="162"/>
      <c r="J55" s="162"/>
      <c r="K55" s="162"/>
      <c r="L55" s="162"/>
      <c r="M55" s="162"/>
      <c r="N55" s="162"/>
      <c r="O55" s="162"/>
      <c r="P55" s="164"/>
      <c r="Q55" s="164"/>
      <c r="R55" s="164"/>
      <c r="S55" s="164"/>
      <c r="T55" s="164"/>
      <c r="U55" s="164"/>
      <c r="V55" s="164"/>
      <c r="W55" s="164"/>
    </row>
    <row r="56" spans="1:23" x14ac:dyDescent="0.25">
      <c r="A56" s="165"/>
      <c r="B56" s="162"/>
      <c r="C56" s="162"/>
      <c r="D56" s="162"/>
      <c r="E56" s="162"/>
      <c r="F56" s="162"/>
      <c r="G56" s="163"/>
      <c r="H56" s="162"/>
      <c r="I56" s="162"/>
      <c r="J56" s="162"/>
      <c r="K56" s="162"/>
      <c r="L56" s="162"/>
      <c r="M56" s="162"/>
      <c r="N56" s="162"/>
      <c r="O56" s="162"/>
      <c r="P56" s="164"/>
      <c r="Q56" s="164"/>
      <c r="R56" s="164"/>
      <c r="S56" s="164"/>
      <c r="T56" s="164"/>
      <c r="U56" s="164"/>
      <c r="V56" s="164"/>
      <c r="W56" s="164"/>
    </row>
    <row r="57" spans="1:23" x14ac:dyDescent="0.25">
      <c r="A57" s="165"/>
      <c r="B57" s="162"/>
      <c r="C57" s="162"/>
      <c r="D57" s="162"/>
      <c r="E57" s="162"/>
      <c r="F57" s="162"/>
      <c r="G57" s="163"/>
      <c r="H57" s="162"/>
      <c r="I57" s="162"/>
      <c r="J57" s="162"/>
      <c r="K57" s="162"/>
      <c r="L57" s="162"/>
      <c r="M57" s="162"/>
      <c r="N57" s="162"/>
      <c r="O57" s="162"/>
      <c r="P57" s="164"/>
      <c r="Q57" s="164"/>
      <c r="R57" s="164"/>
      <c r="S57" s="164"/>
      <c r="T57" s="164"/>
      <c r="U57" s="164"/>
      <c r="V57" s="164"/>
      <c r="W57" s="164"/>
    </row>
    <row r="58" spans="1:23" x14ac:dyDescent="0.25">
      <c r="A58" s="165"/>
      <c r="B58" s="162"/>
      <c r="C58" s="162"/>
      <c r="D58" s="162"/>
      <c r="E58" s="162"/>
      <c r="F58" s="162"/>
      <c r="G58" s="163"/>
      <c r="H58" s="162"/>
      <c r="I58" s="162"/>
      <c r="J58" s="162"/>
      <c r="K58" s="162"/>
      <c r="L58" s="162"/>
      <c r="M58" s="162"/>
      <c r="N58" s="162"/>
      <c r="O58" s="162"/>
      <c r="P58" s="164"/>
      <c r="Q58" s="164"/>
      <c r="R58" s="164"/>
      <c r="S58" s="164"/>
      <c r="T58" s="164"/>
      <c r="U58" s="164"/>
      <c r="V58" s="164"/>
      <c r="W58" s="164"/>
    </row>
    <row r="59" spans="1:23" x14ac:dyDescent="0.25">
      <c r="A59" s="165"/>
      <c r="B59" s="162"/>
      <c r="C59" s="162"/>
      <c r="D59" s="162"/>
      <c r="E59" s="162"/>
      <c r="F59" s="162"/>
      <c r="G59" s="163"/>
      <c r="H59" s="162"/>
      <c r="I59" s="162"/>
      <c r="J59" s="162"/>
      <c r="K59" s="162"/>
      <c r="L59" s="162"/>
      <c r="M59" s="162"/>
      <c r="N59" s="162"/>
      <c r="O59" s="162"/>
      <c r="P59" s="164"/>
      <c r="Q59" s="164"/>
      <c r="R59" s="164"/>
      <c r="S59" s="164"/>
      <c r="T59" s="164"/>
      <c r="U59" s="164"/>
      <c r="V59" s="164"/>
      <c r="W59" s="164"/>
    </row>
    <row r="60" spans="1:23" x14ac:dyDescent="0.25">
      <c r="A60" s="165"/>
      <c r="B60" s="162"/>
      <c r="C60" s="162"/>
      <c r="D60" s="162"/>
      <c r="E60" s="162"/>
      <c r="F60" s="162"/>
      <c r="G60" s="163"/>
      <c r="H60" s="162"/>
      <c r="I60" s="162"/>
      <c r="J60" s="162"/>
      <c r="K60" s="162"/>
      <c r="L60" s="162"/>
      <c r="M60" s="162"/>
      <c r="N60" s="162"/>
      <c r="O60" s="162"/>
      <c r="P60" s="164"/>
      <c r="Q60" s="164"/>
      <c r="R60" s="164"/>
      <c r="S60" s="164"/>
      <c r="T60" s="164"/>
      <c r="U60" s="164"/>
      <c r="V60" s="164"/>
      <c r="W60" s="164"/>
    </row>
    <row r="61" spans="1:23" x14ac:dyDescent="0.25">
      <c r="D61" s="162"/>
      <c r="E61" s="162"/>
      <c r="F61" s="162"/>
      <c r="G61" s="163"/>
      <c r="H61" s="162"/>
      <c r="I61" s="162"/>
      <c r="J61" s="162"/>
      <c r="K61" s="162"/>
      <c r="L61" s="162"/>
      <c r="M61" s="162"/>
      <c r="N61" s="162"/>
      <c r="O61" s="162"/>
      <c r="P61" s="164"/>
      <c r="Q61" s="164"/>
      <c r="R61" s="164"/>
      <c r="S61" s="164"/>
      <c r="T61" s="164"/>
      <c r="U61" s="164"/>
      <c r="V61" s="164"/>
      <c r="W61" s="164"/>
    </row>
  </sheetData>
  <mergeCells count="1">
    <mergeCell ref="A6:O6"/>
  </mergeCells>
  <phoneticPr fontId="3" type="noConversion"/>
  <dataValidations count="2">
    <dataValidation type="list" allowBlank="1" showInputMessage="1" showErrorMessage="1" sqref="H8:H27">
      <formula1>"High, Medium, Low"</formula1>
    </dataValidation>
    <dataValidation type="list" allowBlank="1" showInputMessage="1" showErrorMessage="1" sqref="L8:L27">
      <formula1>"Open, Closed"</formula1>
    </dataValidation>
  </dataValidations>
  <pageMargins left="0.7" right="0.7" top="0.9244444444444444" bottom="0.75" header="0.3" footer="0.3"/>
  <pageSetup paperSize="9" scale="52" orientation="landscape" horizontalDpi="300" verticalDpi="300"/>
  <headerFooter>
    <oddHeader>&amp;L&amp;G</oddHeader>
    <oddFooter>&amp;CCopyright © 2014 Agenor Technology Limited</oddFooter>
  </headerFooter>
  <ignoredErrors>
    <ignoredError sqref="A17:A25" numberStoredAsText="1"/>
  </ignoredErrors>
  <drawing r:id="rId1"/>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F47"/>
  <sheetViews>
    <sheetView zoomScale="80" zoomScaleNormal="80" workbookViewId="0">
      <selection activeCell="B4" sqref="B4"/>
    </sheetView>
  </sheetViews>
  <sheetFormatPr defaultColWidth="8.7109375" defaultRowHeight="15" x14ac:dyDescent="0.25"/>
  <cols>
    <col min="1" max="1" width="26.7109375" customWidth="1"/>
    <col min="2" max="2" width="46" customWidth="1"/>
    <col min="3" max="3" width="23.140625" customWidth="1"/>
    <col min="4" max="4" width="49" customWidth="1"/>
    <col min="5" max="5" width="17.42578125" customWidth="1"/>
    <col min="6" max="6" width="16.7109375" customWidth="1"/>
  </cols>
  <sheetData>
    <row r="7" spans="1:6" ht="15.75" x14ac:dyDescent="0.25">
      <c r="A7" s="187" t="s">
        <v>95</v>
      </c>
      <c r="B7" s="145" t="s">
        <v>104</v>
      </c>
      <c r="C7" s="185"/>
      <c r="D7" s="185"/>
      <c r="E7" s="185"/>
      <c r="F7" s="10"/>
    </row>
    <row r="8" spans="1:6" ht="15.75" x14ac:dyDescent="0.25">
      <c r="A8" s="187"/>
      <c r="B8" s="145" t="s">
        <v>105</v>
      </c>
      <c r="C8" s="186"/>
      <c r="D8" s="186"/>
      <c r="E8" s="186"/>
      <c r="F8" s="10"/>
    </row>
    <row r="9" spans="1:6" ht="15.75" x14ac:dyDescent="0.25">
      <c r="A9" s="187"/>
      <c r="B9" s="145" t="s">
        <v>101</v>
      </c>
      <c r="C9" s="186"/>
      <c r="D9" s="186"/>
      <c r="E9" s="186"/>
      <c r="F9" s="10"/>
    </row>
    <row r="10" spans="1:6" x14ac:dyDescent="0.25">
      <c r="A10" s="10"/>
      <c r="B10" s="10"/>
      <c r="C10" s="10"/>
      <c r="D10" s="10"/>
      <c r="E10" s="10"/>
      <c r="F10" s="10"/>
    </row>
    <row r="11" spans="1:6" ht="15.75" x14ac:dyDescent="0.25">
      <c r="A11" s="146" t="s">
        <v>0</v>
      </c>
      <c r="B11" s="10"/>
      <c r="C11" s="10"/>
      <c r="D11" s="10"/>
      <c r="E11" s="10"/>
      <c r="F11" s="10"/>
    </row>
    <row r="12" spans="1:6" ht="15.75" x14ac:dyDescent="0.25">
      <c r="A12" s="152" t="s">
        <v>1</v>
      </c>
      <c r="B12" s="152" t="s">
        <v>28</v>
      </c>
      <c r="C12" s="152" t="s">
        <v>3</v>
      </c>
      <c r="D12" s="152" t="s">
        <v>21</v>
      </c>
      <c r="E12" s="152" t="s">
        <v>2</v>
      </c>
      <c r="F12" s="10"/>
    </row>
    <row r="13" spans="1:6" s="16" customFormat="1" x14ac:dyDescent="0.25">
      <c r="A13" s="147"/>
      <c r="B13" s="147"/>
      <c r="C13" s="147"/>
      <c r="D13" s="147"/>
      <c r="E13" s="148"/>
      <c r="F13" s="18"/>
    </row>
    <row r="14" spans="1:6" s="42" customFormat="1" x14ac:dyDescent="0.25">
      <c r="A14" s="149"/>
      <c r="B14" s="149"/>
      <c r="C14" s="149"/>
      <c r="D14" s="149"/>
      <c r="E14" s="150"/>
      <c r="F14" s="43"/>
    </row>
    <row r="15" spans="1:6" s="16" customFormat="1" x14ac:dyDescent="0.25">
      <c r="A15" s="147"/>
      <c r="B15" s="147"/>
      <c r="C15" s="147"/>
      <c r="D15" s="147"/>
      <c r="E15" s="148"/>
      <c r="F15" s="18"/>
    </row>
    <row r="16" spans="1:6" s="42" customFormat="1" x14ac:dyDescent="0.25">
      <c r="A16" s="149"/>
      <c r="B16" s="149"/>
      <c r="C16" s="149"/>
      <c r="D16" s="149"/>
      <c r="E16" s="150"/>
      <c r="F16" s="43"/>
    </row>
    <row r="17" spans="1:6" s="16" customFormat="1" x14ac:dyDescent="0.25">
      <c r="A17" s="147"/>
      <c r="B17" s="147"/>
      <c r="C17" s="147"/>
      <c r="D17" s="147"/>
      <c r="E17" s="148"/>
      <c r="F17" s="18"/>
    </row>
    <row r="18" spans="1:6" s="42" customFormat="1" x14ac:dyDescent="0.25">
      <c r="A18" s="149"/>
      <c r="B18" s="149"/>
      <c r="C18" s="149"/>
      <c r="D18" s="149"/>
      <c r="E18" s="150"/>
      <c r="F18" s="43"/>
    </row>
    <row r="19" spans="1:6" x14ac:dyDescent="0.25">
      <c r="A19" s="11"/>
      <c r="B19" s="10"/>
      <c r="C19" s="10"/>
      <c r="D19" s="10"/>
      <c r="E19" s="10"/>
      <c r="F19" s="10"/>
    </row>
    <row r="20" spans="1:6" ht="15.75" x14ac:dyDescent="0.25">
      <c r="A20" s="153" t="s">
        <v>30</v>
      </c>
      <c r="B20" s="10"/>
      <c r="C20" s="10"/>
      <c r="D20" s="10"/>
      <c r="E20" s="10"/>
      <c r="F20" s="10"/>
    </row>
    <row r="21" spans="1:6" x14ac:dyDescent="0.25">
      <c r="A21" s="72" t="s">
        <v>17</v>
      </c>
      <c r="B21" s="72" t="s">
        <v>13</v>
      </c>
      <c r="C21" s="72" t="s">
        <v>14</v>
      </c>
      <c r="D21" s="72" t="s">
        <v>31</v>
      </c>
      <c r="E21" s="72" t="s">
        <v>32</v>
      </c>
      <c r="F21" s="10"/>
    </row>
    <row r="22" spans="1:6" s="16" customFormat="1" x14ac:dyDescent="0.25">
      <c r="A22" s="64"/>
      <c r="B22" s="64"/>
      <c r="C22" s="64"/>
      <c r="D22" s="64"/>
      <c r="E22" s="64"/>
      <c r="F22" s="18"/>
    </row>
    <row r="23" spans="1:6" s="42" customFormat="1" x14ac:dyDescent="0.25">
      <c r="A23" s="66"/>
      <c r="B23" s="66"/>
      <c r="C23" s="66"/>
      <c r="D23" s="66"/>
      <c r="E23" s="66"/>
      <c r="F23" s="43"/>
    </row>
    <row r="24" spans="1:6" s="16" customFormat="1" x14ac:dyDescent="0.25">
      <c r="A24" s="64"/>
      <c r="B24" s="64"/>
      <c r="C24" s="64"/>
      <c r="D24" s="64"/>
      <c r="E24" s="64"/>
      <c r="F24" s="18"/>
    </row>
    <row r="25" spans="1:6" s="42" customFormat="1" x14ac:dyDescent="0.25">
      <c r="A25" s="66"/>
      <c r="B25" s="66"/>
      <c r="C25" s="66"/>
      <c r="D25" s="66"/>
      <c r="E25" s="66"/>
      <c r="F25" s="43"/>
    </row>
    <row r="26" spans="1:6" s="16" customFormat="1" x14ac:dyDescent="0.25">
      <c r="A26" s="64"/>
      <c r="B26" s="64"/>
      <c r="C26" s="64"/>
      <c r="D26" s="64"/>
      <c r="E26" s="64"/>
      <c r="F26" s="18"/>
    </row>
    <row r="27" spans="1:6" s="42" customFormat="1" x14ac:dyDescent="0.25">
      <c r="A27" s="66"/>
      <c r="B27" s="66"/>
      <c r="C27" s="66"/>
      <c r="D27" s="66"/>
      <c r="E27" s="66"/>
      <c r="F27" s="43"/>
    </row>
    <row r="28" spans="1:6" s="16" customFormat="1" x14ac:dyDescent="0.25">
      <c r="A28" s="64"/>
      <c r="B28" s="64"/>
      <c r="C28" s="64"/>
      <c r="D28" s="64"/>
      <c r="E28" s="64"/>
      <c r="F28" s="18"/>
    </row>
    <row r="29" spans="1:6" s="42" customFormat="1" x14ac:dyDescent="0.25">
      <c r="A29" s="66"/>
      <c r="B29" s="66"/>
      <c r="C29" s="66"/>
      <c r="D29" s="66"/>
      <c r="E29" s="66"/>
      <c r="F29" s="43"/>
    </row>
    <row r="30" spans="1:6" s="16" customFormat="1" x14ac:dyDescent="0.25">
      <c r="A30" s="64"/>
      <c r="B30" s="64"/>
      <c r="C30" s="64"/>
      <c r="D30" s="64"/>
      <c r="E30" s="64"/>
      <c r="F30" s="18"/>
    </row>
    <row r="31" spans="1:6" x14ac:dyDescent="0.25">
      <c r="A31" s="11"/>
      <c r="B31" s="10"/>
      <c r="C31" s="10"/>
      <c r="D31" s="10"/>
      <c r="E31" s="10"/>
      <c r="F31" s="10"/>
    </row>
    <row r="32" spans="1:6" ht="15.75" x14ac:dyDescent="0.25">
      <c r="A32" s="151" t="s">
        <v>33</v>
      </c>
      <c r="B32" s="10"/>
      <c r="C32" s="10"/>
      <c r="D32" s="10"/>
      <c r="E32" s="10"/>
      <c r="F32" s="10"/>
    </row>
    <row r="33" spans="1:6" x14ac:dyDescent="0.25">
      <c r="A33" s="154" t="s">
        <v>17</v>
      </c>
      <c r="B33" s="154" t="s">
        <v>13</v>
      </c>
      <c r="C33" s="154" t="s">
        <v>14</v>
      </c>
      <c r="D33" s="154" t="s">
        <v>31</v>
      </c>
      <c r="E33" s="154" t="s">
        <v>21</v>
      </c>
      <c r="F33" s="154" t="s">
        <v>2</v>
      </c>
    </row>
    <row r="34" spans="1:6" s="16" customFormat="1" x14ac:dyDescent="0.25">
      <c r="A34" s="64"/>
      <c r="B34" s="64"/>
      <c r="C34" s="64"/>
      <c r="D34" s="64"/>
      <c r="E34" s="64"/>
      <c r="F34" s="155"/>
    </row>
    <row r="35" spans="1:6" s="42" customFormat="1" x14ac:dyDescent="0.25">
      <c r="A35" s="66"/>
      <c r="B35" s="66"/>
      <c r="C35" s="66"/>
      <c r="D35" s="66"/>
      <c r="E35" s="66"/>
      <c r="F35" s="156"/>
    </row>
    <row r="36" spans="1:6" s="16" customFormat="1" x14ac:dyDescent="0.25">
      <c r="A36" s="64"/>
      <c r="B36" s="64"/>
      <c r="C36" s="64"/>
      <c r="D36" s="64"/>
      <c r="E36" s="64"/>
      <c r="F36" s="155"/>
    </row>
    <row r="37" spans="1:6" s="42" customFormat="1" x14ac:dyDescent="0.25">
      <c r="A37" s="66"/>
      <c r="B37" s="66"/>
      <c r="C37" s="66"/>
      <c r="D37" s="66"/>
      <c r="E37" s="66"/>
      <c r="F37" s="156"/>
    </row>
    <row r="38" spans="1:6" s="16" customFormat="1" x14ac:dyDescent="0.25">
      <c r="A38" s="64"/>
      <c r="B38" s="64"/>
      <c r="C38" s="64"/>
      <c r="D38" s="64"/>
      <c r="E38" s="64"/>
      <c r="F38" s="155"/>
    </row>
    <row r="39" spans="1:6" s="42" customFormat="1" x14ac:dyDescent="0.25">
      <c r="A39" s="66"/>
      <c r="B39" s="66"/>
      <c r="C39" s="66"/>
      <c r="D39" s="66"/>
      <c r="E39" s="66"/>
      <c r="F39" s="156"/>
    </row>
    <row r="40" spans="1:6" s="16" customFormat="1" x14ac:dyDescent="0.25">
      <c r="A40" s="64"/>
      <c r="B40" s="64"/>
      <c r="C40" s="64"/>
      <c r="D40" s="64"/>
      <c r="E40" s="64"/>
      <c r="F40" s="155"/>
    </row>
    <row r="41" spans="1:6" s="42" customFormat="1" x14ac:dyDescent="0.25">
      <c r="A41" s="66"/>
      <c r="B41" s="66"/>
      <c r="C41" s="66"/>
      <c r="D41" s="66"/>
      <c r="E41" s="66"/>
      <c r="F41" s="156"/>
    </row>
    <row r="42" spans="1:6" s="16" customFormat="1" x14ac:dyDescent="0.25">
      <c r="A42" s="64"/>
      <c r="B42" s="64"/>
      <c r="C42" s="64"/>
      <c r="D42" s="64"/>
      <c r="E42" s="64"/>
      <c r="F42" s="155"/>
    </row>
    <row r="43" spans="1:6" x14ac:dyDescent="0.25">
      <c r="A43" s="10"/>
      <c r="B43" s="10"/>
      <c r="C43" s="10"/>
      <c r="D43" s="10"/>
      <c r="E43" s="10"/>
      <c r="F43" s="10"/>
    </row>
    <row r="44" spans="1:6" x14ac:dyDescent="0.25">
      <c r="A44" s="12"/>
      <c r="B44" s="12"/>
      <c r="C44" s="12"/>
      <c r="D44" s="12"/>
      <c r="E44" s="12"/>
      <c r="F44" s="12"/>
    </row>
    <row r="45" spans="1:6" x14ac:dyDescent="0.25">
      <c r="A45" s="12"/>
      <c r="B45" s="12"/>
      <c r="C45" s="12"/>
      <c r="D45" s="12"/>
      <c r="E45" s="12"/>
      <c r="F45" s="12"/>
    </row>
    <row r="46" spans="1:6" x14ac:dyDescent="0.25">
      <c r="A46" s="12"/>
      <c r="B46" s="12"/>
      <c r="C46" s="12"/>
      <c r="D46" s="12"/>
      <c r="E46" s="12"/>
      <c r="F46" s="12"/>
    </row>
    <row r="47" spans="1:6" x14ac:dyDescent="0.25">
      <c r="B47" t="s">
        <v>131</v>
      </c>
    </row>
  </sheetData>
  <mergeCells count="4">
    <mergeCell ref="C7:E7"/>
    <mergeCell ref="C9:E9"/>
    <mergeCell ref="A7:A9"/>
    <mergeCell ref="C8:E8"/>
  </mergeCells>
  <phoneticPr fontId="3" type="noConversion"/>
  <dataValidations count="1">
    <dataValidation type="list" allowBlank="1" showInputMessage="1" showErrorMessage="1" sqref="E34:E42">
      <formula1>"Draft, Review, Approve"</formula1>
    </dataValidation>
  </dataValidations>
  <pageMargins left="0.7" right="0.7" top="1.1380208333333333" bottom="0.75" header="0.3" footer="0.3"/>
  <pageSetup paperSize="9" scale="69" orientation="landscape"/>
  <headerFooter>
    <oddHeader>&amp;L&amp;G&amp;C&amp;"Museo Sans 700,Regular"&amp;16&amp;K03+000
Sample Runbook</oddHeader>
    <oddFooter>&amp;CCopyright © 2014 Agenor Technology Limited</oddFooter>
  </headerFooter>
  <drawing r:id="rId1"/>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Guidelines</vt:lpstr>
      <vt:lpstr>Change Info</vt:lpstr>
      <vt:lpstr>Contacts</vt:lpstr>
      <vt:lpstr>Roster</vt:lpstr>
      <vt:lpstr>Imp Runbook</vt:lpstr>
      <vt:lpstr>Backout Runbook</vt:lpstr>
      <vt:lpstr>Issue Log</vt:lpstr>
      <vt:lpstr>Doc Control</vt:lpstr>
      <vt:lpstr>CHANGES</vt:lpstr>
      <vt:lpstr>INITIALS</vt:lpstr>
      <vt:lpstr>NAMES</vt:lpstr>
      <vt:lpstr>ROLES</vt:lpstr>
      <vt:lpstr>START</vt:lpstr>
      <vt:lpstr>TEAMS</vt:lpstr>
    </vt:vector>
  </TitlesOfParts>
  <Company>Agenor Technology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Runbook Template</dc:title>
  <dc:subject>Implementation Planning</dc:subject>
  <dc:creator>Andy Smith</dc:creator>
  <cp:keywords>Runbook, Schedule, Imp Plan</cp:keywords>
  <dc:description>This is a Runbook template supplied by Agenor Technology</dc:description>
  <cp:lastModifiedBy>PKirti</cp:lastModifiedBy>
  <cp:lastPrinted>2014-09-11T14:20:04Z</cp:lastPrinted>
  <dcterms:created xsi:type="dcterms:W3CDTF">2009-11-23T15:47:14Z</dcterms:created>
  <dcterms:modified xsi:type="dcterms:W3CDTF">2015-04-08T11:16:55Z</dcterms:modified>
  <cp:contentStatus>Published</cp:contentStatus>
</cp:coreProperties>
</file>