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9508" yWindow="60" windowWidth="27132" windowHeight="11916" firstSheet="1" activeTab="2"/>
  </bookViews>
  <sheets>
    <sheet name="Forgiveness Calculator" sheetId="1" r:id="rId1"/>
    <sheet name="Employee Worksheet" sheetId="2" r:id="rId2"/>
    <sheet name="Reductions Worksheet" sheetId="5" r:id="rId3"/>
    <sheet name="Loan Forgiveness Summary" sheetId="3" r:id="rId4"/>
  </sheets>
  <calcPr calcId="145621"/>
</workbook>
</file>

<file path=xl/calcChain.xml><?xml version="1.0" encoding="utf-8"?>
<calcChain xmlns="http://schemas.openxmlformats.org/spreadsheetml/2006/main">
  <c r="C17" i="5" l="1"/>
  <c r="V14" i="2"/>
  <c r="V15" i="2" s="1"/>
  <c r="V16" i="2" s="1"/>
  <c r="C9" i="5"/>
  <c r="C10" i="5"/>
  <c r="C11" i="5"/>
  <c r="C12" i="5"/>
  <c r="C13" i="5"/>
  <c r="C14" i="5"/>
  <c r="C15" i="5"/>
  <c r="C16" i="5"/>
  <c r="C8" i="5"/>
  <c r="C10" i="1" l="1"/>
  <c r="C11" i="1" s="1"/>
  <c r="Q4" i="2" l="1"/>
  <c r="R4" i="2"/>
  <c r="E55" i="1" l="1"/>
  <c r="D5" i="2" l="1"/>
  <c r="B9" i="5" s="1"/>
  <c r="D6" i="2"/>
  <c r="B10" i="5" s="1"/>
  <c r="D7" i="2"/>
  <c r="B11" i="5" s="1"/>
  <c r="D8" i="2"/>
  <c r="B12" i="5" s="1"/>
  <c r="D9" i="2"/>
  <c r="B13" i="5" s="1"/>
  <c r="D10" i="2"/>
  <c r="B14" i="5" s="1"/>
  <c r="D11" i="2"/>
  <c r="B15" i="5" s="1"/>
  <c r="D12" i="2"/>
  <c r="B16" i="5" s="1"/>
  <c r="D13" i="2"/>
  <c r="B17" i="5" s="1"/>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4" i="2"/>
  <c r="B8" i="5" s="1"/>
  <c r="B2" i="3" l="1"/>
  <c r="Q490" i="2"/>
  <c r="Q491" i="2"/>
  <c r="Q492" i="2"/>
  <c r="Q493" i="2"/>
  <c r="Q494" i="2"/>
  <c r="Q495" i="2"/>
  <c r="Q496" i="2"/>
  <c r="Q497" i="2"/>
  <c r="Q498" i="2"/>
  <c r="Q499" i="2"/>
  <c r="Q500" i="2"/>
  <c r="R14" i="2"/>
  <c r="R15" i="2"/>
  <c r="R19" i="2"/>
  <c r="R22" i="2"/>
  <c r="R23" i="2"/>
  <c r="R26" i="2"/>
  <c r="R27" i="2"/>
  <c r="R30" i="2"/>
  <c r="R31" i="2"/>
  <c r="R34" i="2"/>
  <c r="R35" i="2"/>
  <c r="R38" i="2"/>
  <c r="R39" i="2"/>
  <c r="R42" i="2"/>
  <c r="R43" i="2"/>
  <c r="R46" i="2"/>
  <c r="R47" i="2"/>
  <c r="R50" i="2"/>
  <c r="R51"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R402" i="2"/>
  <c r="R403" i="2"/>
  <c r="R404" i="2"/>
  <c r="R405" i="2"/>
  <c r="R406" i="2"/>
  <c r="R407" i="2"/>
  <c r="R408" i="2"/>
  <c r="R409" i="2"/>
  <c r="R410" i="2"/>
  <c r="R411" i="2"/>
  <c r="R412" i="2"/>
  <c r="R413" i="2"/>
  <c r="R414" i="2"/>
  <c r="R415" i="2"/>
  <c r="R416" i="2"/>
  <c r="R417" i="2"/>
  <c r="R418" i="2"/>
  <c r="R419" i="2"/>
  <c r="R420" i="2"/>
  <c r="R421" i="2"/>
  <c r="R422" i="2"/>
  <c r="R423" i="2"/>
  <c r="R424" i="2"/>
  <c r="R425" i="2"/>
  <c r="R426" i="2"/>
  <c r="R427" i="2"/>
  <c r="R428" i="2"/>
  <c r="R429" i="2"/>
  <c r="R430" i="2"/>
  <c r="R431" i="2"/>
  <c r="R432" i="2"/>
  <c r="R433" i="2"/>
  <c r="R434" i="2"/>
  <c r="R435" i="2"/>
  <c r="R436" i="2"/>
  <c r="R437" i="2"/>
  <c r="R438" i="2"/>
  <c r="R439" i="2"/>
  <c r="R440" i="2"/>
  <c r="R441" i="2"/>
  <c r="R442" i="2"/>
  <c r="R443" i="2"/>
  <c r="R444" i="2"/>
  <c r="R445" i="2"/>
  <c r="R446" i="2"/>
  <c r="R447" i="2"/>
  <c r="R448" i="2"/>
  <c r="R449" i="2"/>
  <c r="R450" i="2"/>
  <c r="R451" i="2"/>
  <c r="R452" i="2"/>
  <c r="R453" i="2"/>
  <c r="R454" i="2"/>
  <c r="R455" i="2"/>
  <c r="R456" i="2"/>
  <c r="R457" i="2"/>
  <c r="R458" i="2"/>
  <c r="R459" i="2"/>
  <c r="R460" i="2"/>
  <c r="R461" i="2"/>
  <c r="R462" i="2"/>
  <c r="R463" i="2"/>
  <c r="R464" i="2"/>
  <c r="R465" i="2"/>
  <c r="R466" i="2"/>
  <c r="R467" i="2"/>
  <c r="R468" i="2"/>
  <c r="R469" i="2"/>
  <c r="R470" i="2"/>
  <c r="R471" i="2"/>
  <c r="R472" i="2"/>
  <c r="R473" i="2"/>
  <c r="R474" i="2"/>
  <c r="R475" i="2"/>
  <c r="R476" i="2"/>
  <c r="R477" i="2"/>
  <c r="R478" i="2"/>
  <c r="R479" i="2"/>
  <c r="R480" i="2"/>
  <c r="R481" i="2"/>
  <c r="R482" i="2"/>
  <c r="R483" i="2"/>
  <c r="R484" i="2"/>
  <c r="R485" i="2"/>
  <c r="R486" i="2"/>
  <c r="R487" i="2"/>
  <c r="R488" i="2"/>
  <c r="R489" i="2"/>
  <c r="R490" i="2"/>
  <c r="R491" i="2"/>
  <c r="R492" i="2"/>
  <c r="R493" i="2"/>
  <c r="R494" i="2"/>
  <c r="R495" i="2"/>
  <c r="R496" i="2"/>
  <c r="R497" i="2"/>
  <c r="R498" i="2"/>
  <c r="R499" i="2"/>
  <c r="R500" i="2"/>
  <c r="E56" i="1"/>
  <c r="E54" i="1"/>
  <c r="C53" i="1"/>
  <c r="D53" i="1" s="1"/>
  <c r="D40" i="1"/>
  <c r="E42" i="1" s="1"/>
  <c r="A9" i="5"/>
  <c r="A10" i="5"/>
  <c r="A11" i="5"/>
  <c r="A12" i="5"/>
  <c r="A13" i="5"/>
  <c r="A14" i="5"/>
  <c r="A15" i="5"/>
  <c r="A16" i="5"/>
  <c r="A17" i="5"/>
  <c r="A8" i="5"/>
  <c r="B5" i="5"/>
  <c r="D45" i="1" s="1"/>
  <c r="D8" i="5"/>
  <c r="E8" i="5" s="1"/>
  <c r="Q5" i="2"/>
  <c r="Q6" i="2"/>
  <c r="Q7" i="2"/>
  <c r="Q8" i="2"/>
  <c r="Q9" i="2"/>
  <c r="Q11" i="2"/>
  <c r="Q12" i="2"/>
  <c r="Q13" i="2"/>
  <c r="Q14" i="2"/>
  <c r="Q15" i="2"/>
  <c r="Q16" i="2"/>
  <c r="R16" i="2" s="1"/>
  <c r="Q17" i="2"/>
  <c r="R17" i="2" s="1"/>
  <c r="Q18" i="2"/>
  <c r="R18" i="2" s="1"/>
  <c r="Q19" i="2"/>
  <c r="Q20" i="2"/>
  <c r="R20" i="2" s="1"/>
  <c r="Q21" i="2"/>
  <c r="R21" i="2" s="1"/>
  <c r="Q22" i="2"/>
  <c r="Q23" i="2"/>
  <c r="Q24" i="2"/>
  <c r="R24" i="2" s="1"/>
  <c r="Q25" i="2"/>
  <c r="R25" i="2" s="1"/>
  <c r="Q26" i="2"/>
  <c r="Q27" i="2"/>
  <c r="Q28" i="2"/>
  <c r="R28" i="2" s="1"/>
  <c r="Q29" i="2"/>
  <c r="R29" i="2" s="1"/>
  <c r="Q30" i="2"/>
  <c r="Q31" i="2"/>
  <c r="Q32" i="2"/>
  <c r="R32" i="2" s="1"/>
  <c r="Q33" i="2"/>
  <c r="R33" i="2" s="1"/>
  <c r="Q34" i="2"/>
  <c r="Q35" i="2"/>
  <c r="Q36" i="2"/>
  <c r="R36" i="2" s="1"/>
  <c r="Q37" i="2"/>
  <c r="R37" i="2" s="1"/>
  <c r="Q38" i="2"/>
  <c r="Q39" i="2"/>
  <c r="Q40" i="2"/>
  <c r="R40" i="2" s="1"/>
  <c r="Q41" i="2"/>
  <c r="R41" i="2" s="1"/>
  <c r="Q42" i="2"/>
  <c r="Q43" i="2"/>
  <c r="Q44" i="2"/>
  <c r="R44" i="2" s="1"/>
  <c r="Q45" i="2"/>
  <c r="R45" i="2" s="1"/>
  <c r="Q46" i="2"/>
  <c r="Q47" i="2"/>
  <c r="Q48" i="2"/>
  <c r="R48" i="2" s="1"/>
  <c r="Q49" i="2"/>
  <c r="R49" i="2" s="1"/>
  <c r="Q50" i="2"/>
  <c r="Q51" i="2"/>
  <c r="Q52" i="2"/>
  <c r="R52" i="2" s="1"/>
  <c r="Q53" i="2"/>
  <c r="R53" i="2" s="1"/>
  <c r="Q54" i="2"/>
  <c r="R54" i="2" s="1"/>
  <c r="Q55" i="2"/>
  <c r="R55" i="2" s="1"/>
  <c r="Q56" i="2"/>
  <c r="R56" i="2" s="1"/>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6" i="2"/>
  <c r="Q437" i="2"/>
  <c r="Q438" i="2"/>
  <c r="Q439" i="2"/>
  <c r="Q440" i="2"/>
  <c r="Q441" i="2"/>
  <c r="Q442" i="2"/>
  <c r="Q443" i="2"/>
  <c r="Q444" i="2"/>
  <c r="Q445" i="2"/>
  <c r="Q446" i="2"/>
  <c r="Q447" i="2"/>
  <c r="Q448" i="2"/>
  <c r="Q449" i="2"/>
  <c r="Q450" i="2"/>
  <c r="Q451" i="2"/>
  <c r="Q452" i="2"/>
  <c r="Q453" i="2"/>
  <c r="Q454" i="2"/>
  <c r="Q455" i="2"/>
  <c r="Q456" i="2"/>
  <c r="Q457" i="2"/>
  <c r="Q458" i="2"/>
  <c r="Q459" i="2"/>
  <c r="Q460" i="2"/>
  <c r="Q461" i="2"/>
  <c r="Q462" i="2"/>
  <c r="Q463" i="2"/>
  <c r="Q464" i="2"/>
  <c r="Q465" i="2"/>
  <c r="Q466" i="2"/>
  <c r="Q467" i="2"/>
  <c r="Q468" i="2"/>
  <c r="Q469" i="2"/>
  <c r="Q470" i="2"/>
  <c r="Q471" i="2"/>
  <c r="Q472" i="2"/>
  <c r="Q473" i="2"/>
  <c r="Q474" i="2"/>
  <c r="Q475" i="2"/>
  <c r="Q476" i="2"/>
  <c r="Q477" i="2"/>
  <c r="Q478" i="2"/>
  <c r="Q479" i="2"/>
  <c r="Q480" i="2"/>
  <c r="Q481" i="2"/>
  <c r="Q482" i="2"/>
  <c r="Q483" i="2"/>
  <c r="Q484" i="2"/>
  <c r="Q485" i="2"/>
  <c r="Q486" i="2"/>
  <c r="Q487" i="2"/>
  <c r="Q488" i="2"/>
  <c r="Q489" i="2"/>
  <c r="Q10" i="2"/>
  <c r="G3" i="2"/>
  <c r="H3" i="2"/>
  <c r="I3" i="2"/>
  <c r="J3" i="2"/>
  <c r="K3" i="2"/>
  <c r="L3" i="2"/>
  <c r="M3" i="2"/>
  <c r="N3" i="2"/>
  <c r="O3" i="2"/>
  <c r="P3" i="2"/>
  <c r="R8" i="2" l="1"/>
  <c r="D12" i="5"/>
  <c r="E12" i="5" s="1"/>
  <c r="F12" i="5" s="1"/>
  <c r="G12" i="5" s="1"/>
  <c r="R12" i="2"/>
  <c r="D16" i="5"/>
  <c r="E16" i="5" s="1"/>
  <c r="F16" i="5" s="1"/>
  <c r="G16" i="5" s="1"/>
  <c r="R7" i="2"/>
  <c r="D11" i="5"/>
  <c r="E11" i="5" s="1"/>
  <c r="F11" i="5" s="1"/>
  <c r="G11" i="5" s="1"/>
  <c r="R11" i="2"/>
  <c r="D15" i="5"/>
  <c r="E15" i="5" s="1"/>
  <c r="F15" i="5" s="1"/>
  <c r="R6" i="2"/>
  <c r="D10" i="5"/>
  <c r="E10" i="5" s="1"/>
  <c r="F10" i="5" s="1"/>
  <c r="G10" i="5" s="1"/>
  <c r="R10" i="2"/>
  <c r="D14" i="5"/>
  <c r="E14" i="5" s="1"/>
  <c r="F14" i="5" s="1"/>
  <c r="G14" i="5" s="1"/>
  <c r="R9" i="2"/>
  <c r="D13" i="5"/>
  <c r="E13" i="5" s="1"/>
  <c r="F13" i="5" s="1"/>
  <c r="R5" i="2"/>
  <c r="D9" i="5"/>
  <c r="E9" i="5" s="1"/>
  <c r="F9" i="5" s="1"/>
  <c r="G9" i="5" s="1"/>
  <c r="R13" i="2"/>
  <c r="D17" i="5"/>
  <c r="E17" i="5" s="1"/>
  <c r="E57" i="1"/>
  <c r="F8" i="5"/>
  <c r="G8" i="5" s="1"/>
  <c r="Q3" i="2"/>
  <c r="B4" i="5" l="1"/>
  <c r="D44" i="1" s="1"/>
  <c r="E46" i="1" s="1"/>
  <c r="G13" i="5"/>
  <c r="G15" i="5"/>
  <c r="R3" i="2"/>
  <c r="D25" i="1" s="1"/>
  <c r="D32" i="1" s="1"/>
  <c r="F17" i="5"/>
  <c r="G17" i="5" s="1"/>
  <c r="G19" i="5" l="1"/>
  <c r="D34" i="1" s="1"/>
  <c r="G34" i="1" s="1"/>
  <c r="B12" i="3" s="1"/>
  <c r="D3" i="2"/>
  <c r="C3"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4" i="2"/>
  <c r="E17" i="1"/>
  <c r="E16" i="1"/>
  <c r="G8" i="1"/>
  <c r="C49" i="1" s="1"/>
  <c r="E3" i="2" l="1"/>
  <c r="E20" i="1"/>
  <c r="C50" i="1"/>
  <c r="G32" i="1"/>
  <c r="B5" i="3" s="1"/>
  <c r="E58" i="1" l="1"/>
  <c r="G58" i="1" s="1"/>
  <c r="B6" i="3" s="1"/>
  <c r="E21" i="1" l="1"/>
  <c r="G21" i="1" s="1"/>
  <c r="B11" i="3" s="1"/>
  <c r="B14" i="3" s="1"/>
  <c r="B8" i="3"/>
  <c r="B17" i="3" l="1"/>
  <c r="B18" i="3" s="1"/>
  <c r="B21" i="3" s="1"/>
  <c r="G7" i="1"/>
  <c r="B19" i="3" l="1"/>
</calcChain>
</file>

<file path=xl/sharedStrings.xml><?xml version="1.0" encoding="utf-8"?>
<sst xmlns="http://schemas.openxmlformats.org/spreadsheetml/2006/main" count="115" uniqueCount="110">
  <si>
    <t>PPP LOAN FORGIVENESS TOOL</t>
  </si>
  <si>
    <t>Date Loan Proceeds Received:</t>
  </si>
  <si>
    <t>Loan Amount:</t>
  </si>
  <si>
    <t>Payroll Costs during 8-week Period:</t>
  </si>
  <si>
    <t>25% of PPP Loan - Maximum Other Authorized/Nonpayroll Costs</t>
  </si>
  <si>
    <t>STEP 1: HEADCOUNT</t>
  </si>
  <si>
    <t>LOAN FORGIVENESS AMOUNT (Estimated)</t>
  </si>
  <si>
    <t>Average FTE Per month for 8 weeks post-loan:</t>
  </si>
  <si>
    <t>Input</t>
  </si>
  <si>
    <t>Relevant Number</t>
  </si>
  <si>
    <t>Average FTE per month (2/15/19 through 6/30/19):</t>
  </si>
  <si>
    <t>Percentage Not Forgivable (unless restored):</t>
  </si>
  <si>
    <t>Amount Not Forgivable (unless restored):</t>
  </si>
  <si>
    <t>STEP 2: PAYROLL COSTS</t>
  </si>
  <si>
    <t>Salaries and Wages:</t>
  </si>
  <si>
    <t>Cash Tips:</t>
  </si>
  <si>
    <t>Paid Time Off (vacation, sick pay, etc.):</t>
  </si>
  <si>
    <t>Allowance for Dismissal or Separation:</t>
  </si>
  <si>
    <t>Employer Healthcare Benefits (including health insurance premiums):</t>
  </si>
  <si>
    <t>Employer Share of State Unemployment Insurance:</t>
  </si>
  <si>
    <t>This must be 75% or more of total  loan amount</t>
  </si>
  <si>
    <t>Employee Name</t>
  </si>
  <si>
    <t>Annualized Amount</t>
  </si>
  <si>
    <t>75% of 8 Weeks based on Annualization</t>
  </si>
  <si>
    <t>Salaries &amp; Wages (End of Quarter - 3/31/20)</t>
  </si>
  <si>
    <t>TOTAL:</t>
  </si>
  <si>
    <t>Week 1</t>
  </si>
  <si>
    <t>Week 2</t>
  </si>
  <si>
    <t>Week 3</t>
  </si>
  <si>
    <t>Week 4</t>
  </si>
  <si>
    <t>Week 5</t>
  </si>
  <si>
    <t>Week 6</t>
  </si>
  <si>
    <t>Week 7</t>
  </si>
  <si>
    <t>Week 8</t>
  </si>
  <si>
    <t>Week 9</t>
  </si>
  <si>
    <t>Discretionary Bonus</t>
  </si>
  <si>
    <t>8-Week Total</t>
  </si>
  <si>
    <t>Amount Allowable</t>
  </si>
  <si>
    <t>Percentage Decrease</t>
  </si>
  <si>
    <t>Individual Employee Compensation Reduction in Excess of 25% compared to most recent full quarter before origination of loan:</t>
  </si>
  <si>
    <t>Actual wages received during 8 week post-loan period</t>
  </si>
  <si>
    <t>Amount not forgivable</t>
  </si>
  <si>
    <t>Restored wages to rate payable on 2/15/20 by 6/30/20?</t>
  </si>
  <si>
    <t>No</t>
  </si>
  <si>
    <t>Total Not Forgivable</t>
  </si>
  <si>
    <t>Count of Employees With Reduced Wages</t>
  </si>
  <si>
    <t>Count of Employees With Restored Wages</t>
  </si>
  <si>
    <t>*Please see and Complete Reductions Worksheet</t>
  </si>
  <si>
    <t>STEP 3: RESTORATION OF HEADCOUNT OR WAGES</t>
  </si>
  <si>
    <t>FTE Headcount as of 2/15/20:</t>
  </si>
  <si>
    <t>STEP 4: NONPAYROLL COSTS</t>
  </si>
  <si>
    <t>Mortgage Interest (real and personal property in place 2/15/20):</t>
  </si>
  <si>
    <t>Rent (lease agreements in force on 2/15/20):</t>
  </si>
  <si>
    <t>Utilities (electric, gas, water, transportation, telephone or internet for services prior to 2/15/20):</t>
  </si>
  <si>
    <t>TOTAL</t>
  </si>
  <si>
    <t>Maximum Non-Payroll Costs:</t>
  </si>
  <si>
    <t>Adjusted Maximum:</t>
  </si>
  <si>
    <t>Amount of Loan Forgiven:</t>
  </si>
  <si>
    <t>Percentage of Loan Forgiven:</t>
  </si>
  <si>
    <t>Amount not Forgivable - Headcount Reduction (unless restored):</t>
  </si>
  <si>
    <t>Amount not Forgivable - Reductions in Wages Worksheet:</t>
  </si>
  <si>
    <t>Employees with Reduced Wages:</t>
  </si>
  <si>
    <t>Employees with Restored Wages:</t>
  </si>
  <si>
    <t>Wages Restored:</t>
  </si>
  <si>
    <t>Amount of PPP Loan used for Payroll during 8 Week Period:</t>
  </si>
  <si>
    <t>SUMMARY</t>
  </si>
  <si>
    <t>Total Adjusted Eligible Costs:</t>
  </si>
  <si>
    <t>Total Allowable Costs:</t>
  </si>
  <si>
    <t>XXXXXXXX</t>
  </si>
  <si>
    <t>8-Week Loan Period [9 weeks included in case of partial week payment]</t>
  </si>
  <si>
    <t>Employer Share of Retirement:</t>
  </si>
  <si>
    <t>Headcount Fully Restored?</t>
  </si>
  <si>
    <t>Yes</t>
  </si>
  <si>
    <t>Amount Forgivable:</t>
  </si>
  <si>
    <t>Compensation (Q1 2020) - Annualized</t>
  </si>
  <si>
    <t>Employees</t>
  </si>
  <si>
    <t>If Yes, see and complete Column H</t>
  </si>
  <si>
    <t>**Note: the annualized rate in Column C is assumed to be consistent through the 8 week post-loan period</t>
  </si>
  <si>
    <t>75% of PPP Loan -- Minimum Payroll Costs:</t>
  </si>
  <si>
    <t>Cannot exceed 25% of loan amount</t>
  </si>
  <si>
    <t>Maximum Allowable Amount of PPP Loan used for Non-Payroll during 8 Week Period:</t>
  </si>
  <si>
    <t>TOTAL ELIGIBLE COSTS FOR FORGIVENESS:</t>
  </si>
  <si>
    <t>TOTAL INELIGIBLE COSTS FOR FORGIVENESS:</t>
  </si>
  <si>
    <t>Reductions in Forgiveness:</t>
  </si>
  <si>
    <t>Estimated Principal Balance of Loan Payable Over 2 Years</t>
  </si>
  <si>
    <r>
      <t>*</t>
    </r>
    <r>
      <rPr>
        <b/>
        <i/>
        <sz val="11"/>
        <color theme="1"/>
        <rFont val="Calibri"/>
        <family val="2"/>
        <scheme val="minor"/>
      </rPr>
      <t>Please see and Complete Employee Worksheet</t>
    </r>
  </si>
  <si>
    <r>
      <t>*</t>
    </r>
    <r>
      <rPr>
        <b/>
        <i/>
        <sz val="11"/>
        <color theme="1"/>
        <rFont val="Calibri"/>
        <family val="2"/>
        <scheme val="minor"/>
      </rPr>
      <t>if not included in Salaries and Wages</t>
    </r>
  </si>
  <si>
    <t>Total Costs:</t>
  </si>
  <si>
    <t>Sample 1</t>
  </si>
  <si>
    <t>Sample 2</t>
  </si>
  <si>
    <t>Sample 3</t>
  </si>
  <si>
    <t>Sample 4</t>
  </si>
  <si>
    <t>Sample 5</t>
  </si>
  <si>
    <t>Sample 6</t>
  </si>
  <si>
    <t>Sample 7</t>
  </si>
  <si>
    <t>Sample 8</t>
  </si>
  <si>
    <t>Sample 9</t>
  </si>
  <si>
    <t>Sample 10</t>
  </si>
  <si>
    <t>Please be advised that this tool has been prepared using the available CARES Act guidance, which may be impacted by any additional guidance that is promulgated by the SBA and Treasury Department after April 12, 2020. Please do not rely on this information for actual loan forgiveness. It is intended as a tool to project impacts on your potential loan forgiveness. Should you have any questions, we are available to assist and answer questions.</t>
  </si>
  <si>
    <t>POST &amp; SCHELL, P.C.</t>
  </si>
  <si>
    <t>Average FTE per month (1/1/20 through 2/29/20):</t>
  </si>
  <si>
    <t>4 Weeks from:</t>
  </si>
  <si>
    <t>8-week Loan Period Begin Date:</t>
  </si>
  <si>
    <t>8-week Loan Period End Date:</t>
  </si>
  <si>
    <t>Net Job Losses During 8-week Loan Period:</t>
  </si>
  <si>
    <t>Jobs Restored by 6/30/20:</t>
  </si>
  <si>
    <t>FTE Headcount as of 4/26/20:</t>
  </si>
  <si>
    <t>8-week Post-loan Annualized Rate Plus Discretionary Bonus</t>
  </si>
  <si>
    <r>
      <t xml:space="preserve">To receive full forgiveness, you must demonstrate that your average full-time equivalent (FTE) employees for the 8-week covered period is equal to or greater than your average FTEs for either:
(a) the period February 15, 2019 through June 30, 2019; OR
(b) January 1, 2020 through February 29, 2020, </t>
    </r>
    <r>
      <rPr>
        <i/>
        <u/>
        <sz val="11"/>
        <color theme="1"/>
        <rFont val="Calibri"/>
        <family val="2"/>
        <scheme val="minor"/>
      </rPr>
      <t>whichever is less
FTEs are based on a 30 hours workweek (as defined by the SBA in the Affordable Care Act) 
A reduction in FTEs between 2/15/20 and 4/27/20 is disregarded if the reduction is eliminated by June 30, 2020
The average number of full-time equivalent employees shall be determined by calculating the average number of full-time equivalent employees for each pay period falling within a month</t>
    </r>
  </si>
  <si>
    <t>4 Weeks beginning: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</si>
</sst>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sz val="11"/>
      <color rgb="FF006100"/>
      <name val="Arial"/>
      <family val="2"/>
    </font>
    <font>
      <i/>
      <sz val="11"/>
      <color theme="1"/>
      <name val="Calibri"/>
      <family val="2"/>
      <scheme val="minor"/>
    </font>
    <font>
      <b/>
      <sz val="11"/>
      <color rgb="FF006100"/>
      <name val="Arial"/>
      <family val="2"/>
    </font>
    <font>
      <b/>
      <i/>
      <sz val="11"/>
      <color theme="1"/>
      <name val="Calibri"/>
      <family val="2"/>
      <scheme val="minor"/>
    </font>
    <font>
      <i/>
      <u/>
      <sz val="11"/>
      <color theme="1"/>
      <name val="Calibri"/>
      <family val="2"/>
      <scheme val="minor"/>
    </font>
    <font>
      <sz val="12"/>
      <color theme="1"/>
      <name val="Times New Roman"/>
      <family val="1"/>
    </font>
    <font>
      <b/>
      <sz val="11"/>
      <color theme="1"/>
      <name val="Calibri"/>
      <family val="2"/>
      <scheme val="minor"/>
    </font>
    <font>
      <b/>
      <u/>
      <sz val="11"/>
      <color theme="1"/>
      <name val="Calibri"/>
      <family val="2"/>
      <scheme val="minor"/>
    </font>
    <font>
      <sz val="11"/>
      <name val="Calibri"/>
      <family val="2"/>
      <scheme val="minor"/>
    </font>
    <font>
      <sz val="11"/>
      <color theme="0"/>
      <name val="Calibri"/>
      <family val="2"/>
      <scheme val="minor"/>
    </font>
    <font>
      <sz val="11"/>
      <color rgb="FF9C6500"/>
      <name val="Arial"/>
      <family val="2"/>
    </font>
    <font>
      <b/>
      <sz val="11"/>
      <color rgb="FFFF0000"/>
      <name val="Calibri"/>
      <family val="2"/>
      <scheme val="minor"/>
    </font>
    <font>
      <b/>
      <sz val="12"/>
      <color theme="1"/>
      <name val="Times New Roman"/>
      <family val="1"/>
    </font>
  </fonts>
  <fills count="7">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
      <patternFill patternType="solid">
        <fgColor rgb="FFFFEB9C"/>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2" fillId="6" borderId="0" applyNumberFormat="0" applyBorder="0" applyAlignment="0" applyProtection="0"/>
  </cellStyleXfs>
  <cellXfs count="119">
    <xf numFmtId="0" fontId="0" fillId="0" borderId="0" xfId="0"/>
    <xf numFmtId="0" fontId="0" fillId="0" borderId="1" xfId="0" applyBorder="1"/>
    <xf numFmtId="0" fontId="0" fillId="0" borderId="0" xfId="0" applyBorder="1"/>
    <xf numFmtId="44" fontId="0" fillId="0" borderId="1" xfId="0" applyNumberFormat="1" applyBorder="1"/>
    <xf numFmtId="0" fontId="3" fillId="0" borderId="1" xfId="0" applyFont="1" applyBorder="1"/>
    <xf numFmtId="44" fontId="5" fillId="0" borderId="1" xfId="0" applyNumberFormat="1" applyFont="1" applyBorder="1"/>
    <xf numFmtId="0" fontId="3" fillId="0" borderId="1" xfId="0" applyFont="1" applyBorder="1" applyAlignment="1">
      <alignment horizontal="center"/>
    </xf>
    <xf numFmtId="0" fontId="0" fillId="3" borderId="1" xfId="0" applyFill="1" applyBorder="1"/>
    <xf numFmtId="44" fontId="0" fillId="0" borderId="0" xfId="0" applyNumberFormat="1" applyBorder="1"/>
    <xf numFmtId="10" fontId="0" fillId="0" borderId="1" xfId="0" applyNumberFormat="1" applyBorder="1"/>
    <xf numFmtId="0" fontId="8" fillId="0" borderId="1" xfId="0" applyFont="1" applyBorder="1" applyAlignment="1">
      <alignment horizontal="center"/>
    </xf>
    <xf numFmtId="0" fontId="0" fillId="0" borderId="1" xfId="0" applyBorder="1" applyAlignment="1">
      <alignment horizontal="center" wrapText="1"/>
    </xf>
    <xf numFmtId="0" fontId="8" fillId="0" borderId="1" xfId="0" applyFont="1" applyBorder="1"/>
    <xf numFmtId="44" fontId="0" fillId="0" borderId="1" xfId="0" applyNumberFormat="1" applyBorder="1" applyAlignment="1">
      <alignment horizontal="center" wrapText="1"/>
    </xf>
    <xf numFmtId="0" fontId="8" fillId="0" borderId="1" xfId="0" applyFont="1" applyBorder="1" applyAlignment="1">
      <alignment horizontal="center" wrapText="1"/>
    </xf>
    <xf numFmtId="49" fontId="0" fillId="0" borderId="1" xfId="0" applyNumberFormat="1" applyBorder="1" applyAlignment="1">
      <alignment horizontal="center" wrapText="1"/>
    </xf>
    <xf numFmtId="10" fontId="0" fillId="0" borderId="1" xfId="2" applyNumberFormat="1" applyFont="1" applyBorder="1"/>
    <xf numFmtId="44" fontId="0" fillId="0" borderId="1" xfId="1" applyFont="1" applyBorder="1"/>
    <xf numFmtId="49" fontId="0" fillId="0" borderId="1" xfId="0" applyNumberFormat="1" applyBorder="1" applyAlignment="1">
      <alignment wrapText="1"/>
    </xf>
    <xf numFmtId="0" fontId="8" fillId="0" borderId="1" xfId="0" applyFont="1" applyBorder="1" applyAlignment="1">
      <alignment horizontal="left"/>
    </xf>
    <xf numFmtId="0" fontId="8" fillId="4" borderId="1" xfId="0" applyFont="1" applyFill="1" applyBorder="1" applyAlignment="1">
      <alignment horizontal="center"/>
    </xf>
    <xf numFmtId="44" fontId="8" fillId="0" borderId="1" xfId="0" applyNumberFormat="1" applyFont="1" applyBorder="1"/>
    <xf numFmtId="0" fontId="0" fillId="0" borderId="1" xfId="0" applyBorder="1" applyAlignment="1">
      <alignment horizontal="right" vertical="center"/>
    </xf>
    <xf numFmtId="44" fontId="7" fillId="0" borderId="1" xfId="0" applyNumberFormat="1" applyFont="1" applyBorder="1"/>
    <xf numFmtId="0" fontId="8" fillId="5" borderId="1" xfId="0" applyFont="1" applyFill="1" applyBorder="1" applyAlignment="1">
      <alignment horizontal="center"/>
    </xf>
    <xf numFmtId="44" fontId="8" fillId="5" borderId="1" xfId="0" applyNumberFormat="1" applyFont="1" applyFill="1" applyBorder="1" applyAlignment="1">
      <alignment horizontal="center"/>
    </xf>
    <xf numFmtId="14" fontId="8" fillId="0" borderId="1" xfId="0" applyNumberFormat="1" applyFont="1" applyBorder="1" applyAlignment="1">
      <alignment horizontal="center"/>
    </xf>
    <xf numFmtId="0" fontId="10" fillId="3" borderId="1" xfId="0" applyFont="1" applyFill="1" applyBorder="1"/>
    <xf numFmtId="44" fontId="8" fillId="4" borderId="1" xfId="0" applyNumberFormat="1" applyFont="1" applyFill="1" applyBorder="1" applyAlignment="1">
      <alignment horizontal="center"/>
    </xf>
    <xf numFmtId="0" fontId="0" fillId="0" borderId="5" xfId="0" applyBorder="1"/>
    <xf numFmtId="44" fontId="4" fillId="3" borderId="1" xfId="3" applyNumberFormat="1" applyFont="1" applyFill="1" applyBorder="1"/>
    <xf numFmtId="44" fontId="0" fillId="3" borderId="1" xfId="0" applyNumberFormat="1" applyFill="1" applyBorder="1"/>
    <xf numFmtId="0" fontId="0" fillId="0" borderId="1" xfId="0" applyBorder="1" applyAlignment="1">
      <alignment horizontal="right"/>
    </xf>
    <xf numFmtId="0" fontId="8" fillId="4" borderId="1" xfId="0" applyFont="1" applyFill="1" applyBorder="1" applyAlignment="1">
      <alignment horizontal="center" wrapText="1"/>
    </xf>
    <xf numFmtId="49" fontId="8" fillId="4" borderId="1" xfId="0" applyNumberFormat="1" applyFont="1" applyFill="1" applyBorder="1" applyAlignment="1">
      <alignment horizontal="center" wrapText="1"/>
    </xf>
    <xf numFmtId="44" fontId="8" fillId="4" borderId="1" xfId="0" applyNumberFormat="1" applyFont="1" applyFill="1" applyBorder="1" applyAlignment="1">
      <alignment horizontal="center" wrapText="1"/>
    </xf>
    <xf numFmtId="0" fontId="0" fillId="4" borderId="1" xfId="0" applyFill="1" applyBorder="1" applyAlignment="1">
      <alignment horizontal="center" wrapText="1"/>
    </xf>
    <xf numFmtId="49" fontId="0" fillId="4" borderId="1" xfId="0" applyNumberFormat="1" applyFill="1" applyBorder="1" applyAlignment="1">
      <alignment horizontal="center" wrapText="1"/>
    </xf>
    <xf numFmtId="44" fontId="0" fillId="4" borderId="1" xfId="0" applyNumberFormat="1" applyFill="1" applyBorder="1" applyAlignment="1">
      <alignment horizontal="center" wrapText="1"/>
    </xf>
    <xf numFmtId="0" fontId="0" fillId="5" borderId="0" xfId="0" applyFill="1" applyBorder="1"/>
    <xf numFmtId="44" fontId="0" fillId="5" borderId="0" xfId="0" applyNumberFormat="1" applyFill="1" applyBorder="1"/>
    <xf numFmtId="0" fontId="5" fillId="0" borderId="1" xfId="0" applyFont="1" applyBorder="1" applyAlignment="1">
      <alignment wrapText="1"/>
    </xf>
    <xf numFmtId="0" fontId="0" fillId="0" borderId="1" xfId="0" applyBorder="1" applyAlignment="1">
      <alignment wrapText="1"/>
    </xf>
    <xf numFmtId="0" fontId="8" fillId="0" borderId="1" xfId="0" applyFont="1" applyBorder="1" applyAlignment="1">
      <alignment horizontal="right"/>
    </xf>
    <xf numFmtId="0" fontId="0" fillId="5" borderId="0" xfId="0" applyFill="1"/>
    <xf numFmtId="44" fontId="11" fillId="5" borderId="0" xfId="0" applyNumberFormat="1" applyFont="1" applyFill="1"/>
    <xf numFmtId="0" fontId="11" fillId="5" borderId="0" xfId="0" applyFont="1" applyFill="1"/>
    <xf numFmtId="0" fontId="0" fillId="5" borderId="1" xfId="0" applyFill="1" applyBorder="1"/>
    <xf numFmtId="44" fontId="0" fillId="0" borderId="2" xfId="0" applyNumberFormat="1" applyBorder="1"/>
    <xf numFmtId="0" fontId="0" fillId="5" borderId="4" xfId="0" applyFill="1" applyBorder="1"/>
    <xf numFmtId="0" fontId="0" fillId="5" borderId="0" xfId="0" applyFill="1" applyBorder="1" applyAlignment="1"/>
    <xf numFmtId="0" fontId="0" fillId="5" borderId="6" xfId="0" applyFill="1" applyBorder="1"/>
    <xf numFmtId="0" fontId="0" fillId="5" borderId="5" xfId="0" applyFill="1" applyBorder="1"/>
    <xf numFmtId="0" fontId="5" fillId="0" borderId="1" xfId="0" applyFont="1" applyBorder="1" applyAlignment="1">
      <alignment horizontal="center" wrapText="1"/>
    </xf>
    <xf numFmtId="0" fontId="8" fillId="0" borderId="1" xfId="0" applyFont="1" applyBorder="1" applyAlignment="1">
      <alignment wrapText="1"/>
    </xf>
    <xf numFmtId="0" fontId="0" fillId="0" borderId="1" xfId="0" applyBorder="1" applyAlignment="1">
      <alignment horizontal="right"/>
    </xf>
    <xf numFmtId="0" fontId="0" fillId="0" borderId="1" xfId="0" applyBorder="1" applyAlignment="1">
      <alignment horizontal="center" wrapText="1"/>
    </xf>
    <xf numFmtId="0" fontId="13" fillId="0" borderId="1" xfId="0" applyFont="1" applyBorder="1" applyAlignment="1">
      <alignment horizontal="right"/>
    </xf>
    <xf numFmtId="44" fontId="13" fillId="0" borderId="1" xfId="0" applyNumberFormat="1" applyFont="1" applyBorder="1"/>
    <xf numFmtId="10" fontId="8" fillId="0" borderId="1" xfId="0" applyNumberFormat="1" applyFont="1" applyBorder="1"/>
    <xf numFmtId="0" fontId="12" fillId="6" borderId="1" xfId="4" applyBorder="1" applyAlignment="1">
      <alignment horizontal="right"/>
    </xf>
    <xf numFmtId="44" fontId="12" fillId="6" borderId="1" xfId="4" applyNumberFormat="1" applyBorder="1"/>
    <xf numFmtId="44" fontId="0" fillId="5" borderId="1" xfId="1" applyFont="1" applyFill="1" applyBorder="1"/>
    <xf numFmtId="44" fontId="14" fillId="0" borderId="1" xfId="0" applyNumberFormat="1" applyFont="1" applyBorder="1"/>
    <xf numFmtId="0" fontId="5" fillId="0" borderId="1" xfId="0" applyFont="1" applyBorder="1"/>
    <xf numFmtId="14" fontId="4" fillId="3" borderId="1" xfId="3" applyNumberFormat="1" applyFont="1" applyFill="1" applyBorder="1"/>
    <xf numFmtId="0" fontId="8" fillId="5" borderId="0" xfId="0" applyFont="1" applyFill="1" applyBorder="1"/>
    <xf numFmtId="0" fontId="3" fillId="0" borderId="4" xfId="0" applyFont="1" applyBorder="1" applyAlignment="1">
      <alignment horizontal="center" wrapText="1"/>
    </xf>
    <xf numFmtId="0" fontId="5" fillId="0" borderId="1" xfId="0" applyFont="1" applyBorder="1" applyAlignment="1">
      <alignment horizontal="center"/>
    </xf>
    <xf numFmtId="44" fontId="8" fillId="0" borderId="1" xfId="0" applyNumberFormat="1" applyFont="1" applyBorder="1" applyAlignment="1">
      <alignment horizontal="right"/>
    </xf>
    <xf numFmtId="0" fontId="0" fillId="0" borderId="4" xfId="0" applyBorder="1" applyAlignment="1">
      <alignment horizontal="center" wrapText="1"/>
    </xf>
    <xf numFmtId="0" fontId="8" fillId="0" borderId="4" xfId="0" applyFont="1" applyBorder="1" applyAlignment="1">
      <alignment horizontal="center" wrapText="1"/>
    </xf>
    <xf numFmtId="0" fontId="8" fillId="4" borderId="4" xfId="0" applyFont="1" applyFill="1" applyBorder="1" applyAlignment="1">
      <alignment horizontal="center" wrapText="1"/>
    </xf>
    <xf numFmtId="0" fontId="0" fillId="5" borderId="0" xfId="0" applyFill="1" applyBorder="1" applyAlignment="1">
      <alignment horizontal="center" wrapText="1"/>
    </xf>
    <xf numFmtId="0" fontId="8" fillId="5" borderId="0" xfId="0" applyFont="1" applyFill="1" applyBorder="1" applyAlignment="1">
      <alignment horizontal="center" wrapText="1"/>
    </xf>
    <xf numFmtId="0" fontId="0" fillId="0" borderId="0" xfId="0" applyBorder="1" applyAlignment="1">
      <alignment horizontal="center" wrapText="1"/>
    </xf>
    <xf numFmtId="0" fontId="8" fillId="0" borderId="0" xfId="0" applyFont="1" applyBorder="1" applyAlignment="1">
      <alignment horizontal="center" wrapText="1"/>
    </xf>
    <xf numFmtId="0" fontId="8" fillId="4" borderId="0" xfId="0" applyFont="1" applyFill="1" applyBorder="1" applyAlignment="1">
      <alignment horizontal="center" wrapText="1"/>
    </xf>
    <xf numFmtId="0" fontId="0" fillId="0" borderId="4" xfId="0" applyBorder="1"/>
    <xf numFmtId="0" fontId="8" fillId="5" borderId="4" xfId="0" applyFont="1" applyFill="1" applyBorder="1" applyAlignment="1">
      <alignment horizontal="center"/>
    </xf>
    <xf numFmtId="0" fontId="8" fillId="0" borderId="4" xfId="0" applyFont="1" applyBorder="1" applyAlignment="1">
      <alignment horizontal="right" wrapText="1"/>
    </xf>
    <xf numFmtId="0" fontId="0" fillId="5" borderId="7" xfId="0" applyFill="1" applyBorder="1"/>
    <xf numFmtId="0" fontId="0" fillId="5" borderId="2" xfId="0" applyFill="1" applyBorder="1"/>
    <xf numFmtId="0" fontId="0" fillId="5" borderId="3" xfId="0" applyFill="1" applyBorder="1"/>
    <xf numFmtId="44" fontId="0" fillId="5" borderId="7" xfId="0" applyNumberFormat="1" applyFill="1" applyBorder="1"/>
    <xf numFmtId="44" fontId="0" fillId="0" borderId="7" xfId="0" applyNumberFormat="1" applyBorder="1"/>
    <xf numFmtId="44" fontId="0" fillId="5" borderId="1" xfId="0" applyNumberFormat="1" applyFill="1" applyBorder="1"/>
    <xf numFmtId="44" fontId="0" fillId="3" borderId="1" xfId="0" applyNumberFormat="1" applyFill="1" applyBorder="1" applyAlignment="1">
      <alignment horizontal="center" wrapText="1"/>
    </xf>
    <xf numFmtId="0" fontId="8" fillId="5" borderId="1" xfId="0" applyFont="1" applyFill="1" applyBorder="1" applyAlignment="1">
      <alignment horizontal="right"/>
    </xf>
    <xf numFmtId="0" fontId="8" fillId="0" borderId="4" xfId="0" applyFont="1" applyBorder="1" applyAlignment="1">
      <alignment horizontal="right"/>
    </xf>
    <xf numFmtId="14" fontId="8" fillId="5" borderId="1" xfId="0" applyNumberFormat="1" applyFont="1" applyFill="1" applyBorder="1"/>
    <xf numFmtId="44" fontId="0" fillId="5" borderId="0" xfId="0" applyNumberFormat="1" applyFill="1" applyBorder="1" applyAlignment="1">
      <alignment horizontal="center" wrapText="1"/>
    </xf>
    <xf numFmtId="0" fontId="0" fillId="5" borderId="8" xfId="0" applyFill="1" applyBorder="1"/>
    <xf numFmtId="0" fontId="0" fillId="5" borderId="9" xfId="0" applyFill="1" applyBorder="1"/>
    <xf numFmtId="44" fontId="0" fillId="5" borderId="10" xfId="0" applyNumberFormat="1" applyFill="1" applyBorder="1"/>
    <xf numFmtId="44" fontId="0" fillId="5" borderId="1" xfId="0" applyNumberFormat="1" applyFill="1" applyBorder="1" applyAlignment="1">
      <alignment horizont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right" wrapText="1"/>
    </xf>
    <xf numFmtId="0" fontId="8" fillId="4" borderId="1" xfId="0" applyFont="1" applyFill="1" applyBorder="1" applyAlignment="1">
      <alignment horizontal="center"/>
    </xf>
    <xf numFmtId="0" fontId="8" fillId="0" borderId="1" xfId="0" applyFont="1" applyBorder="1" applyAlignment="1">
      <alignment horizontal="right"/>
    </xf>
    <xf numFmtId="0" fontId="0" fillId="0" borderId="1" xfId="0" applyBorder="1" applyAlignment="1">
      <alignment horizontal="right"/>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0" fillId="0" borderId="1" xfId="0" applyBorder="1" applyAlignment="1">
      <alignment horizontal="right" vertical="center"/>
    </xf>
    <xf numFmtId="0" fontId="9" fillId="4" borderId="1" xfId="0" applyFont="1" applyFill="1" applyBorder="1" applyAlignment="1">
      <alignment horizontal="center"/>
    </xf>
    <xf numFmtId="0" fontId="0" fillId="0" borderId="1" xfId="0" applyBorder="1" applyAlignment="1">
      <alignment horizontal="center" wrapText="1"/>
    </xf>
    <xf numFmtId="0" fontId="8" fillId="0" borderId="1" xfId="0" applyFont="1" applyFill="1" applyBorder="1" applyAlignment="1">
      <alignment horizontal="right"/>
    </xf>
    <xf numFmtId="0" fontId="8" fillId="0" borderId="1" xfId="0" applyFont="1" applyFill="1" applyBorder="1" applyAlignment="1">
      <alignment horizontal="center"/>
    </xf>
    <xf numFmtId="0" fontId="8" fillId="0" borderId="1" xfId="0" applyFont="1" applyBorder="1" applyAlignment="1">
      <alignment horizontal="center"/>
    </xf>
    <xf numFmtId="44" fontId="8" fillId="4" borderId="1" xfId="0" applyNumberFormat="1" applyFont="1" applyFill="1" applyBorder="1" applyAlignment="1">
      <alignment horizontal="center" wrapText="1"/>
    </xf>
  </cellXfs>
  <cellStyles count="5">
    <cellStyle name="Currency" xfId="1" builtinId="4"/>
    <cellStyle name="Good" xfId="3" builtinId="26"/>
    <cellStyle name="Neutral" xfId="4" builtinId="28"/>
    <cellStyle name="Normal" xfId="0" builtinId="0"/>
    <cellStyle name="Percent" xfId="2" builtinId="5"/>
  </cellStyles>
  <dxfs count="7">
    <dxf>
      <fill>
        <patternFill>
          <bgColor rgb="FFFFFF00"/>
        </patternFill>
      </fill>
    </dxf>
    <dxf>
      <fill>
        <patternFill>
          <bgColor theme="1"/>
        </patternFill>
      </fill>
    </dxf>
    <dxf>
      <fill>
        <patternFill>
          <bgColor rgb="FFFFFF00"/>
        </patternFill>
      </fill>
    </dxf>
    <dxf>
      <fill>
        <patternFill>
          <bgColor theme="1"/>
        </patternFill>
      </fill>
    </dxf>
    <dxf>
      <fill>
        <patternFill>
          <bgColor theme="1"/>
        </patternFill>
      </fill>
    </dxf>
    <dxf>
      <fill>
        <patternFill>
          <bgColor rgb="FFFFFF00"/>
        </patternFill>
      </fill>
    </dxf>
    <dxf>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27"/>
  <sheetViews>
    <sheetView topLeftCell="A40" zoomScaleNormal="100" workbookViewId="0">
      <selection activeCell="C7" sqref="C7"/>
    </sheetView>
  </sheetViews>
  <sheetFormatPr defaultColWidth="9.109375" defaultRowHeight="14.4" x14ac:dyDescent="0.3"/>
  <cols>
    <col min="1" max="1" width="2.44140625" style="81" customWidth="1"/>
    <col min="2" max="2" width="36" style="2" customWidth="1"/>
    <col min="3" max="3" width="35.6640625" style="2" customWidth="1"/>
    <col min="4" max="4" width="36.88671875" style="2" customWidth="1"/>
    <col min="5" max="5" width="47.33203125" style="2" customWidth="1"/>
    <col min="6" max="6" width="3.88671875" style="2" customWidth="1"/>
    <col min="7" max="7" width="30.33203125" style="85" customWidth="1"/>
    <col min="8" max="11" width="25.88671875" style="39" customWidth="1"/>
    <col min="12" max="94" width="9.109375" style="39"/>
    <col min="95" max="16384" width="9.109375" style="2"/>
  </cols>
  <sheetData>
    <row r="1" spans="1:7" x14ac:dyDescent="0.3">
      <c r="A1" s="39"/>
      <c r="B1" s="39"/>
      <c r="C1" s="39"/>
      <c r="D1" s="39"/>
      <c r="E1" s="39"/>
      <c r="F1" s="39"/>
      <c r="G1" s="40"/>
    </row>
    <row r="2" spans="1:7" x14ac:dyDescent="0.3">
      <c r="B2" s="113" t="s">
        <v>99</v>
      </c>
      <c r="C2" s="113"/>
      <c r="D2" s="113"/>
      <c r="E2" s="113"/>
      <c r="F2" s="113"/>
      <c r="G2" s="113"/>
    </row>
    <row r="3" spans="1:7" x14ac:dyDescent="0.3">
      <c r="B3" s="113" t="s">
        <v>0</v>
      </c>
      <c r="C3" s="113"/>
      <c r="D3" s="113"/>
      <c r="E3" s="113"/>
      <c r="F3" s="113"/>
      <c r="G3" s="113"/>
    </row>
    <row r="4" spans="1:7" x14ac:dyDescent="0.3">
      <c r="B4" s="39"/>
      <c r="C4" s="39"/>
      <c r="D4" s="39"/>
      <c r="E4" s="39"/>
      <c r="F4" s="39"/>
      <c r="G4" s="84"/>
    </row>
    <row r="5" spans="1:7" ht="48.75" customHeight="1" x14ac:dyDescent="0.3">
      <c r="B5" s="114" t="s">
        <v>98</v>
      </c>
      <c r="C5" s="114"/>
      <c r="D5" s="114"/>
      <c r="E5" s="114"/>
      <c r="F5" s="114"/>
      <c r="G5" s="114"/>
    </row>
    <row r="6" spans="1:7" x14ac:dyDescent="0.3">
      <c r="B6" s="39"/>
      <c r="C6" s="39"/>
      <c r="D6" s="39"/>
      <c r="E6" s="39"/>
      <c r="F6" s="39"/>
      <c r="G6" s="84"/>
    </row>
    <row r="7" spans="1:7" x14ac:dyDescent="0.3">
      <c r="B7" s="89" t="s">
        <v>1</v>
      </c>
      <c r="C7" s="65"/>
      <c r="D7" s="39"/>
      <c r="E7" s="64" t="s">
        <v>78</v>
      </c>
      <c r="F7" s="66"/>
      <c r="G7" s="5">
        <f>C8*0.75</f>
        <v>0</v>
      </c>
    </row>
    <row r="8" spans="1:7" ht="28.8" x14ac:dyDescent="0.3">
      <c r="B8" s="89" t="s">
        <v>2</v>
      </c>
      <c r="C8" s="30"/>
      <c r="D8" s="39"/>
      <c r="E8" s="41" t="s">
        <v>4</v>
      </c>
      <c r="F8" s="66"/>
      <c r="G8" s="5">
        <f>C8*0.25</f>
        <v>0</v>
      </c>
    </row>
    <row r="9" spans="1:7" x14ac:dyDescent="0.3">
      <c r="B9" s="39"/>
      <c r="C9" s="39"/>
      <c r="D9" s="39"/>
      <c r="E9" s="39"/>
      <c r="F9" s="39"/>
      <c r="G9" s="84"/>
    </row>
    <row r="10" spans="1:7" x14ac:dyDescent="0.3">
      <c r="B10" s="88" t="s">
        <v>102</v>
      </c>
      <c r="C10" s="90">
        <f>C7</f>
        <v>0</v>
      </c>
      <c r="D10" s="39"/>
      <c r="E10" s="39"/>
      <c r="F10" s="39"/>
      <c r="G10" s="84"/>
    </row>
    <row r="11" spans="1:7" x14ac:dyDescent="0.3">
      <c r="B11" s="88" t="s">
        <v>103</v>
      </c>
      <c r="C11" s="90">
        <f>C10+(55)</f>
        <v>55</v>
      </c>
      <c r="D11" s="92"/>
      <c r="E11" s="93"/>
      <c r="F11" s="93"/>
      <c r="G11" s="94"/>
    </row>
    <row r="12" spans="1:7" x14ac:dyDescent="0.3">
      <c r="B12" s="39"/>
      <c r="C12" s="39"/>
      <c r="D12" s="39"/>
      <c r="E12" s="39"/>
      <c r="F12" s="39"/>
      <c r="G12" s="84"/>
    </row>
    <row r="13" spans="1:7" x14ac:dyDescent="0.3">
      <c r="B13" s="103" t="s">
        <v>5</v>
      </c>
      <c r="C13" s="103"/>
      <c r="D13" s="103"/>
      <c r="E13" s="103"/>
      <c r="F13" s="20"/>
      <c r="G13" s="28" t="s">
        <v>65</v>
      </c>
    </row>
    <row r="14" spans="1:7" ht="143.25" customHeight="1" x14ac:dyDescent="0.3">
      <c r="B14" s="106" t="s">
        <v>108</v>
      </c>
      <c r="C14" s="107"/>
      <c r="D14" s="107"/>
      <c r="E14" s="107"/>
      <c r="F14" s="107"/>
      <c r="G14" s="108"/>
    </row>
    <row r="15" spans="1:7" ht="17.25" customHeight="1" x14ac:dyDescent="0.3">
      <c r="B15" s="67"/>
      <c r="C15" s="6"/>
      <c r="D15" s="68" t="s">
        <v>8</v>
      </c>
      <c r="E15" s="68" t="s">
        <v>9</v>
      </c>
      <c r="F15" s="6"/>
      <c r="G15" s="3"/>
    </row>
    <row r="16" spans="1:7" x14ac:dyDescent="0.3">
      <c r="B16" s="105" t="s">
        <v>7</v>
      </c>
      <c r="C16" s="105"/>
      <c r="D16" s="7"/>
      <c r="E16" s="1">
        <f>D16</f>
        <v>0</v>
      </c>
      <c r="F16" s="1"/>
      <c r="G16" s="3"/>
    </row>
    <row r="17" spans="2:7" ht="18" customHeight="1" x14ac:dyDescent="0.3">
      <c r="B17" s="102" t="s">
        <v>10</v>
      </c>
      <c r="C17" s="102"/>
      <c r="D17" s="7"/>
      <c r="E17" s="112">
        <f>MIN(D17:D18)</f>
        <v>0</v>
      </c>
      <c r="F17" s="22"/>
      <c r="G17" s="3"/>
    </row>
    <row r="18" spans="2:7" x14ac:dyDescent="0.3">
      <c r="B18" s="102" t="s">
        <v>100</v>
      </c>
      <c r="C18" s="102"/>
      <c r="D18" s="7"/>
      <c r="E18" s="112"/>
      <c r="F18" s="22"/>
      <c r="G18" s="3"/>
    </row>
    <row r="19" spans="2:7" x14ac:dyDescent="0.3">
      <c r="B19" s="78"/>
      <c r="C19" s="1"/>
      <c r="D19" s="1"/>
      <c r="E19" s="1"/>
      <c r="F19" s="1"/>
      <c r="G19" s="3"/>
    </row>
    <row r="20" spans="2:7" ht="15.6" x14ac:dyDescent="0.3">
      <c r="B20" s="78"/>
      <c r="C20" s="104" t="s">
        <v>11</v>
      </c>
      <c r="D20" s="104"/>
      <c r="E20" s="9" t="e">
        <f>IF(E16/E17&gt;=1,0,1-(E16/E17))</f>
        <v>#DIV/0!</v>
      </c>
      <c r="F20" s="9"/>
      <c r="G20" s="23"/>
    </row>
    <row r="21" spans="2:7" ht="15.6" x14ac:dyDescent="0.3">
      <c r="B21" s="78"/>
      <c r="C21" s="104" t="s">
        <v>12</v>
      </c>
      <c r="D21" s="104"/>
      <c r="E21" s="21" t="e">
        <f>-1*E20*(D32+E58)</f>
        <v>#DIV/0!</v>
      </c>
      <c r="F21" s="21"/>
      <c r="G21" s="63">
        <f>IF(E42="Yes",0,E21)</f>
        <v>0</v>
      </c>
    </row>
    <row r="22" spans="2:7" x14ac:dyDescent="0.3">
      <c r="B22" s="39"/>
      <c r="C22" s="39"/>
      <c r="D22" s="39"/>
      <c r="E22" s="39"/>
      <c r="F22" s="39"/>
      <c r="G22" s="84"/>
    </row>
    <row r="23" spans="2:7" x14ac:dyDescent="0.3">
      <c r="B23" s="103" t="s">
        <v>13</v>
      </c>
      <c r="C23" s="103"/>
      <c r="D23" s="103"/>
      <c r="E23" s="103"/>
      <c r="F23" s="20"/>
      <c r="G23" s="28" t="s">
        <v>65</v>
      </c>
    </row>
    <row r="24" spans="2:7" x14ac:dyDescent="0.3">
      <c r="B24" s="109" t="s">
        <v>3</v>
      </c>
      <c r="C24" s="110"/>
      <c r="D24" s="110"/>
      <c r="E24" s="110"/>
      <c r="F24" s="110"/>
      <c r="G24" s="111"/>
    </row>
    <row r="25" spans="2:7" x14ac:dyDescent="0.3">
      <c r="B25" s="105" t="s">
        <v>14</v>
      </c>
      <c r="C25" s="105"/>
      <c r="D25" s="3">
        <f>'Employee Worksheet'!R3</f>
        <v>0</v>
      </c>
      <c r="E25" s="12" t="s">
        <v>85</v>
      </c>
      <c r="F25" s="1"/>
      <c r="G25" s="3"/>
    </row>
    <row r="26" spans="2:7" x14ac:dyDescent="0.3">
      <c r="B26" s="105" t="s">
        <v>15</v>
      </c>
      <c r="C26" s="105"/>
      <c r="D26" s="31">
        <v>0</v>
      </c>
      <c r="E26" s="1"/>
      <c r="F26" s="1"/>
      <c r="G26" s="3"/>
    </row>
    <row r="27" spans="2:7" x14ac:dyDescent="0.3">
      <c r="B27" s="105" t="s">
        <v>16</v>
      </c>
      <c r="C27" s="105"/>
      <c r="D27" s="31">
        <v>0</v>
      </c>
      <c r="E27" s="12" t="s">
        <v>86</v>
      </c>
      <c r="F27" s="1"/>
      <c r="G27" s="3"/>
    </row>
    <row r="28" spans="2:7" x14ac:dyDescent="0.3">
      <c r="B28" s="105" t="s">
        <v>17</v>
      </c>
      <c r="C28" s="105"/>
      <c r="D28" s="31">
        <v>0</v>
      </c>
      <c r="E28" s="12" t="s">
        <v>86</v>
      </c>
      <c r="F28" s="1"/>
      <c r="G28" s="3"/>
    </row>
    <row r="29" spans="2:7" ht="30" customHeight="1" x14ac:dyDescent="0.3">
      <c r="B29" s="102" t="s">
        <v>18</v>
      </c>
      <c r="C29" s="102"/>
      <c r="D29" s="31"/>
      <c r="E29" s="1"/>
      <c r="F29" s="1"/>
      <c r="G29" s="3"/>
    </row>
    <row r="30" spans="2:7" x14ac:dyDescent="0.3">
      <c r="B30" s="105" t="s">
        <v>70</v>
      </c>
      <c r="C30" s="105"/>
      <c r="D30" s="31"/>
      <c r="E30" s="1"/>
      <c r="F30" s="1"/>
      <c r="G30" s="3"/>
    </row>
    <row r="31" spans="2:7" x14ac:dyDescent="0.3">
      <c r="B31" s="105" t="s">
        <v>19</v>
      </c>
      <c r="C31" s="105"/>
      <c r="D31" s="31"/>
      <c r="E31" s="1"/>
      <c r="F31" s="1"/>
      <c r="G31" s="3"/>
    </row>
    <row r="32" spans="2:7" x14ac:dyDescent="0.3">
      <c r="B32" s="78"/>
      <c r="C32" s="1"/>
      <c r="D32" s="21">
        <f>SUM(D25:D31)</f>
        <v>0</v>
      </c>
      <c r="E32" s="12" t="s">
        <v>20</v>
      </c>
      <c r="F32" s="12"/>
      <c r="G32" s="21">
        <f>D32</f>
        <v>0</v>
      </c>
    </row>
    <row r="33" spans="2:7" x14ac:dyDescent="0.3">
      <c r="B33" s="78"/>
      <c r="C33" s="1"/>
      <c r="D33" s="1"/>
      <c r="E33" s="1"/>
      <c r="F33" s="1"/>
      <c r="G33" s="3"/>
    </row>
    <row r="34" spans="2:7" ht="46.5" customHeight="1" x14ac:dyDescent="0.3">
      <c r="B34" s="102" t="s">
        <v>39</v>
      </c>
      <c r="C34" s="102"/>
      <c r="D34" s="3">
        <f>-1*'Reductions Worksheet'!G19</f>
        <v>0</v>
      </c>
      <c r="E34" s="64" t="s">
        <v>47</v>
      </c>
      <c r="F34" s="4"/>
      <c r="G34" s="21">
        <f>IF(E46="Yes",0,D34)</f>
        <v>0</v>
      </c>
    </row>
    <row r="35" spans="2:7" x14ac:dyDescent="0.3">
      <c r="B35" s="39"/>
      <c r="C35" s="39"/>
      <c r="D35" s="39"/>
      <c r="E35" s="39"/>
      <c r="F35" s="39"/>
      <c r="G35" s="84"/>
    </row>
    <row r="36" spans="2:7" x14ac:dyDescent="0.3">
      <c r="B36" s="39"/>
      <c r="C36" s="39"/>
      <c r="D36" s="39"/>
      <c r="E36" s="39"/>
      <c r="F36" s="39"/>
      <c r="G36" s="84"/>
    </row>
    <row r="37" spans="2:7" x14ac:dyDescent="0.3">
      <c r="B37" s="103" t="s">
        <v>48</v>
      </c>
      <c r="C37" s="103"/>
      <c r="D37" s="103"/>
      <c r="E37" s="103"/>
      <c r="F37" s="103"/>
      <c r="G37" s="103"/>
    </row>
    <row r="38" spans="2:7" x14ac:dyDescent="0.3">
      <c r="B38" s="104" t="s">
        <v>49</v>
      </c>
      <c r="C38" s="104"/>
      <c r="D38" s="7"/>
      <c r="E38" s="99"/>
      <c r="F38" s="100"/>
      <c r="G38" s="101"/>
    </row>
    <row r="39" spans="2:7" x14ac:dyDescent="0.3">
      <c r="B39" s="104" t="s">
        <v>106</v>
      </c>
      <c r="C39" s="104"/>
      <c r="D39" s="7"/>
      <c r="E39" s="99"/>
      <c r="F39" s="100"/>
      <c r="G39" s="101"/>
    </row>
    <row r="40" spans="2:7" x14ac:dyDescent="0.3">
      <c r="B40" s="104" t="s">
        <v>104</v>
      </c>
      <c r="C40" s="104"/>
      <c r="D40" s="1">
        <f>D38-D39</f>
        <v>0</v>
      </c>
      <c r="E40" s="99"/>
      <c r="F40" s="100"/>
      <c r="G40" s="101"/>
    </row>
    <row r="41" spans="2:7" x14ac:dyDescent="0.3">
      <c r="B41" s="115" t="s">
        <v>105</v>
      </c>
      <c r="C41" s="115"/>
      <c r="D41" s="27"/>
      <c r="E41" s="99"/>
      <c r="F41" s="100"/>
      <c r="G41" s="101"/>
    </row>
    <row r="42" spans="2:7" x14ac:dyDescent="0.3">
      <c r="B42" s="115" t="s">
        <v>71</v>
      </c>
      <c r="C42" s="115"/>
      <c r="D42" s="1"/>
      <c r="E42" s="96" t="str">
        <f>IF(D40=0,"Yes",IF(D41&gt;=D40,"Yes","No"))</f>
        <v>Yes</v>
      </c>
      <c r="F42" s="97"/>
      <c r="G42" s="98"/>
    </row>
    <row r="43" spans="2:7" x14ac:dyDescent="0.3">
      <c r="B43" s="116"/>
      <c r="C43" s="116"/>
      <c r="D43" s="1"/>
      <c r="E43" s="96"/>
      <c r="F43" s="97"/>
      <c r="G43" s="98"/>
    </row>
    <row r="44" spans="2:7" x14ac:dyDescent="0.3">
      <c r="B44" s="115" t="s">
        <v>61</v>
      </c>
      <c r="C44" s="115"/>
      <c r="D44" s="1">
        <f>'Reductions Worksheet'!B4</f>
        <v>0</v>
      </c>
      <c r="E44" s="96"/>
      <c r="F44" s="97"/>
      <c r="G44" s="98"/>
    </row>
    <row r="45" spans="2:7" x14ac:dyDescent="0.3">
      <c r="B45" s="115" t="s">
        <v>62</v>
      </c>
      <c r="C45" s="115"/>
      <c r="D45" s="1">
        <f>'Reductions Worksheet'!B5</f>
        <v>0</v>
      </c>
      <c r="E45" s="96"/>
      <c r="F45" s="97"/>
      <c r="G45" s="98"/>
    </row>
    <row r="46" spans="2:7" x14ac:dyDescent="0.3">
      <c r="B46" s="104" t="s">
        <v>63</v>
      </c>
      <c r="C46" s="104"/>
      <c r="D46" s="1"/>
      <c r="E46" s="96" t="str">
        <f>IF(D45=D44,"Yes","No")</f>
        <v>Yes</v>
      </c>
      <c r="F46" s="97"/>
      <c r="G46" s="98"/>
    </row>
    <row r="47" spans="2:7" x14ac:dyDescent="0.3">
      <c r="B47" s="39"/>
      <c r="C47" s="39"/>
      <c r="D47" s="39"/>
      <c r="E47" s="39"/>
      <c r="F47" s="39"/>
      <c r="G47" s="84"/>
    </row>
    <row r="48" spans="2:7" x14ac:dyDescent="0.3">
      <c r="B48" s="103" t="s">
        <v>50</v>
      </c>
      <c r="C48" s="103"/>
      <c r="D48" s="103"/>
      <c r="E48" s="103"/>
      <c r="F48" s="20"/>
      <c r="G48" s="28" t="s">
        <v>65</v>
      </c>
    </row>
    <row r="49" spans="2:7" x14ac:dyDescent="0.3">
      <c r="B49" s="79" t="s">
        <v>55</v>
      </c>
      <c r="C49" s="25">
        <f>G8</f>
        <v>0</v>
      </c>
      <c r="D49" s="24"/>
      <c r="E49" s="24"/>
      <c r="F49" s="24"/>
      <c r="G49" s="3"/>
    </row>
    <row r="50" spans="2:7" x14ac:dyDescent="0.3">
      <c r="B50" s="79" t="s">
        <v>56</v>
      </c>
      <c r="C50" s="25">
        <f>D32/3</f>
        <v>0</v>
      </c>
      <c r="D50" s="24"/>
      <c r="E50" s="24"/>
      <c r="F50" s="24"/>
      <c r="G50" s="3"/>
    </row>
    <row r="51" spans="2:7" x14ac:dyDescent="0.3">
      <c r="B51" s="79"/>
      <c r="C51" s="24"/>
      <c r="D51" s="24"/>
      <c r="E51" s="24"/>
      <c r="F51" s="24"/>
      <c r="G51" s="3"/>
    </row>
    <row r="52" spans="2:7" x14ac:dyDescent="0.3">
      <c r="B52" s="101"/>
      <c r="C52" s="10" t="s">
        <v>101</v>
      </c>
      <c r="D52" s="10" t="s">
        <v>109</v>
      </c>
      <c r="E52" s="117" t="s">
        <v>54</v>
      </c>
      <c r="F52" s="10"/>
      <c r="G52" s="3"/>
    </row>
    <row r="53" spans="2:7" x14ac:dyDescent="0.3">
      <c r="B53" s="101"/>
      <c r="C53" s="26">
        <f>C7</f>
        <v>0</v>
      </c>
      <c r="D53" s="26">
        <f>+C53+29</f>
        <v>29</v>
      </c>
      <c r="E53" s="117"/>
      <c r="F53" s="10"/>
      <c r="G53" s="3"/>
    </row>
    <row r="54" spans="2:7" ht="43.5" customHeight="1" x14ac:dyDescent="0.3">
      <c r="B54" s="80" t="s">
        <v>51</v>
      </c>
      <c r="C54" s="31"/>
      <c r="D54" s="31"/>
      <c r="E54" s="3">
        <f>C54+D54</f>
        <v>0</v>
      </c>
      <c r="F54" s="3"/>
      <c r="G54" s="3"/>
    </row>
    <row r="55" spans="2:7" ht="33" customHeight="1" x14ac:dyDescent="0.3">
      <c r="B55" s="80" t="s">
        <v>52</v>
      </c>
      <c r="C55" s="31"/>
      <c r="D55" s="31"/>
      <c r="E55" s="3">
        <f>C55+D55</f>
        <v>0</v>
      </c>
      <c r="F55" s="3"/>
      <c r="G55" s="3"/>
    </row>
    <row r="56" spans="2:7" ht="43.2" x14ac:dyDescent="0.3">
      <c r="B56" s="80" t="s">
        <v>53</v>
      </c>
      <c r="C56" s="31"/>
      <c r="D56" s="31"/>
      <c r="E56" s="3">
        <f t="shared" ref="E56" si="0">C56+D56</f>
        <v>0</v>
      </c>
      <c r="F56" s="3"/>
      <c r="G56" s="3"/>
    </row>
    <row r="57" spans="2:7" x14ac:dyDescent="0.3">
      <c r="B57" s="78"/>
      <c r="C57" s="3"/>
      <c r="D57" s="69" t="s">
        <v>87</v>
      </c>
      <c r="E57" s="3">
        <f>SUM(E54:E56)</f>
        <v>0</v>
      </c>
      <c r="F57" s="3"/>
      <c r="G57" s="3"/>
    </row>
    <row r="58" spans="2:7" x14ac:dyDescent="0.3">
      <c r="B58" s="78"/>
      <c r="C58" s="1"/>
      <c r="D58" s="43" t="s">
        <v>67</v>
      </c>
      <c r="E58" s="21">
        <f>IF(E57&gt;C50,C50,E57)</f>
        <v>0</v>
      </c>
      <c r="F58" s="21"/>
      <c r="G58" s="21">
        <f>E58</f>
        <v>0</v>
      </c>
    </row>
    <row r="59" spans="2:7" x14ac:dyDescent="0.3">
      <c r="B59" s="82"/>
      <c r="C59" s="83"/>
      <c r="D59" s="83"/>
      <c r="E59" s="21" t="s">
        <v>79</v>
      </c>
      <c r="F59" s="83"/>
      <c r="G59" s="86"/>
    </row>
    <row r="60" spans="2:7" s="39" customFormat="1" ht="36" customHeight="1" x14ac:dyDescent="0.3">
      <c r="G60" s="40"/>
    </row>
    <row r="61" spans="2:7" s="39" customFormat="1" ht="14.25" customHeight="1" x14ac:dyDescent="0.3">
      <c r="G61" s="40"/>
    </row>
    <row r="62" spans="2:7" s="39" customFormat="1" x14ac:dyDescent="0.3">
      <c r="G62" s="40"/>
    </row>
    <row r="63" spans="2:7" s="39" customFormat="1" x14ac:dyDescent="0.3">
      <c r="G63" s="40"/>
    </row>
    <row r="64" spans="2:7" s="39" customFormat="1" x14ac:dyDescent="0.3">
      <c r="G64" s="40"/>
    </row>
    <row r="65" spans="7:7" s="39" customFormat="1" x14ac:dyDescent="0.3">
      <c r="G65" s="40"/>
    </row>
    <row r="66" spans="7:7" s="39" customFormat="1" x14ac:dyDescent="0.3">
      <c r="G66" s="40"/>
    </row>
    <row r="67" spans="7:7" s="39" customFormat="1" x14ac:dyDescent="0.3">
      <c r="G67" s="40"/>
    </row>
    <row r="68" spans="7:7" s="39" customFormat="1" x14ac:dyDescent="0.3">
      <c r="G68" s="40"/>
    </row>
    <row r="69" spans="7:7" s="39" customFormat="1" x14ac:dyDescent="0.3">
      <c r="G69" s="40"/>
    </row>
    <row r="70" spans="7:7" s="39" customFormat="1" x14ac:dyDescent="0.3">
      <c r="G70" s="40"/>
    </row>
    <row r="71" spans="7:7" s="39" customFormat="1" x14ac:dyDescent="0.3">
      <c r="G71" s="40"/>
    </row>
    <row r="72" spans="7:7" s="39" customFormat="1" x14ac:dyDescent="0.3">
      <c r="G72" s="40"/>
    </row>
    <row r="73" spans="7:7" s="39" customFormat="1" x14ac:dyDescent="0.3">
      <c r="G73" s="40"/>
    </row>
    <row r="74" spans="7:7" s="39" customFormat="1" x14ac:dyDescent="0.3">
      <c r="G74" s="40"/>
    </row>
    <row r="75" spans="7:7" s="39" customFormat="1" x14ac:dyDescent="0.3">
      <c r="G75" s="40"/>
    </row>
    <row r="76" spans="7:7" s="39" customFormat="1" x14ac:dyDescent="0.3">
      <c r="G76" s="40"/>
    </row>
    <row r="77" spans="7:7" s="39" customFormat="1" x14ac:dyDescent="0.3">
      <c r="G77" s="40"/>
    </row>
    <row r="78" spans="7:7" s="39" customFormat="1" x14ac:dyDescent="0.3">
      <c r="G78" s="40"/>
    </row>
    <row r="79" spans="7:7" s="39" customFormat="1" x14ac:dyDescent="0.3">
      <c r="G79" s="40"/>
    </row>
    <row r="80" spans="7:7" s="39" customFormat="1" x14ac:dyDescent="0.3">
      <c r="G80" s="40"/>
    </row>
    <row r="81" spans="7:7" s="39" customFormat="1" x14ac:dyDescent="0.3">
      <c r="G81" s="40"/>
    </row>
    <row r="82" spans="7:7" s="39" customFormat="1" x14ac:dyDescent="0.3">
      <c r="G82" s="40"/>
    </row>
    <row r="83" spans="7:7" s="39" customFormat="1" x14ac:dyDescent="0.3">
      <c r="G83" s="40"/>
    </row>
    <row r="84" spans="7:7" s="39" customFormat="1" x14ac:dyDescent="0.3">
      <c r="G84" s="40"/>
    </row>
    <row r="85" spans="7:7" s="39" customFormat="1" x14ac:dyDescent="0.3">
      <c r="G85" s="40"/>
    </row>
    <row r="86" spans="7:7" s="39" customFormat="1" x14ac:dyDescent="0.3">
      <c r="G86" s="40"/>
    </row>
    <row r="87" spans="7:7" s="39" customFormat="1" x14ac:dyDescent="0.3">
      <c r="G87" s="40"/>
    </row>
    <row r="88" spans="7:7" s="39" customFormat="1" x14ac:dyDescent="0.3">
      <c r="G88" s="40"/>
    </row>
    <row r="89" spans="7:7" s="39" customFormat="1" x14ac:dyDescent="0.3">
      <c r="G89" s="40"/>
    </row>
    <row r="90" spans="7:7" s="39" customFormat="1" x14ac:dyDescent="0.3">
      <c r="G90" s="40"/>
    </row>
    <row r="91" spans="7:7" s="39" customFormat="1" x14ac:dyDescent="0.3">
      <c r="G91" s="40"/>
    </row>
    <row r="92" spans="7:7" s="39" customFormat="1" x14ac:dyDescent="0.3">
      <c r="G92" s="40"/>
    </row>
    <row r="93" spans="7:7" s="39" customFormat="1" x14ac:dyDescent="0.3">
      <c r="G93" s="40"/>
    </row>
    <row r="94" spans="7:7" s="39" customFormat="1" x14ac:dyDescent="0.3">
      <c r="G94" s="40"/>
    </row>
    <row r="95" spans="7:7" s="39" customFormat="1" x14ac:dyDescent="0.3">
      <c r="G95" s="40"/>
    </row>
    <row r="96" spans="7:7" s="39" customFormat="1" x14ac:dyDescent="0.3">
      <c r="G96" s="40"/>
    </row>
    <row r="97" spans="7:7" s="39" customFormat="1" x14ac:dyDescent="0.3">
      <c r="G97" s="40"/>
    </row>
    <row r="98" spans="7:7" s="39" customFormat="1" x14ac:dyDescent="0.3">
      <c r="G98" s="40"/>
    </row>
    <row r="99" spans="7:7" s="39" customFormat="1" x14ac:dyDescent="0.3">
      <c r="G99" s="40"/>
    </row>
    <row r="100" spans="7:7" s="39" customFormat="1" x14ac:dyDescent="0.3">
      <c r="G100" s="40"/>
    </row>
    <row r="101" spans="7:7" s="39" customFormat="1" x14ac:dyDescent="0.3">
      <c r="G101" s="40"/>
    </row>
    <row r="102" spans="7:7" s="39" customFormat="1" x14ac:dyDescent="0.3">
      <c r="G102" s="40"/>
    </row>
    <row r="103" spans="7:7" s="39" customFormat="1" x14ac:dyDescent="0.3">
      <c r="G103" s="40"/>
    </row>
    <row r="104" spans="7:7" s="39" customFormat="1" x14ac:dyDescent="0.3">
      <c r="G104" s="40"/>
    </row>
    <row r="105" spans="7:7" s="39" customFormat="1" x14ac:dyDescent="0.3">
      <c r="G105" s="40"/>
    </row>
    <row r="106" spans="7:7" s="39" customFormat="1" x14ac:dyDescent="0.3">
      <c r="G106" s="40"/>
    </row>
    <row r="107" spans="7:7" s="39" customFormat="1" x14ac:dyDescent="0.3">
      <c r="G107" s="40"/>
    </row>
    <row r="108" spans="7:7" s="39" customFormat="1" x14ac:dyDescent="0.3">
      <c r="G108" s="40"/>
    </row>
    <row r="109" spans="7:7" s="39" customFormat="1" x14ac:dyDescent="0.3">
      <c r="G109" s="40"/>
    </row>
    <row r="110" spans="7:7" s="39" customFormat="1" x14ac:dyDescent="0.3">
      <c r="G110" s="40"/>
    </row>
    <row r="111" spans="7:7" s="39" customFormat="1" x14ac:dyDescent="0.3">
      <c r="G111" s="40"/>
    </row>
    <row r="112" spans="7:7" s="39" customFormat="1" x14ac:dyDescent="0.3">
      <c r="G112" s="40"/>
    </row>
    <row r="113" spans="7:7" s="39" customFormat="1" x14ac:dyDescent="0.3">
      <c r="G113" s="40"/>
    </row>
    <row r="114" spans="7:7" s="39" customFormat="1" x14ac:dyDescent="0.3">
      <c r="G114" s="40"/>
    </row>
    <row r="115" spans="7:7" s="39" customFormat="1" x14ac:dyDescent="0.3">
      <c r="G115" s="40"/>
    </row>
    <row r="116" spans="7:7" s="39" customFormat="1" x14ac:dyDescent="0.3">
      <c r="G116" s="40"/>
    </row>
    <row r="117" spans="7:7" s="39" customFormat="1" x14ac:dyDescent="0.3">
      <c r="G117" s="40"/>
    </row>
    <row r="118" spans="7:7" s="39" customFormat="1" x14ac:dyDescent="0.3">
      <c r="G118" s="40"/>
    </row>
    <row r="119" spans="7:7" s="39" customFormat="1" x14ac:dyDescent="0.3">
      <c r="G119" s="40"/>
    </row>
    <row r="120" spans="7:7" s="39" customFormat="1" x14ac:dyDescent="0.3">
      <c r="G120" s="40"/>
    </row>
    <row r="121" spans="7:7" s="39" customFormat="1" x14ac:dyDescent="0.3">
      <c r="G121" s="40"/>
    </row>
    <row r="122" spans="7:7" s="39" customFormat="1" x14ac:dyDescent="0.3">
      <c r="G122" s="40"/>
    </row>
    <row r="123" spans="7:7" s="39" customFormat="1" x14ac:dyDescent="0.3">
      <c r="G123" s="40"/>
    </row>
    <row r="124" spans="7:7" s="39" customFormat="1" x14ac:dyDescent="0.3">
      <c r="G124" s="40"/>
    </row>
    <row r="125" spans="7:7" s="39" customFormat="1" x14ac:dyDescent="0.3">
      <c r="G125" s="40"/>
    </row>
    <row r="126" spans="7:7" s="39" customFormat="1" x14ac:dyDescent="0.3">
      <c r="G126" s="40"/>
    </row>
    <row r="127" spans="7:7" s="39" customFormat="1" x14ac:dyDescent="0.3">
      <c r="G127" s="40"/>
    </row>
    <row r="128" spans="7:7" s="39" customFormat="1" x14ac:dyDescent="0.3">
      <c r="G128" s="40"/>
    </row>
    <row r="129" spans="7:7" s="39" customFormat="1" x14ac:dyDescent="0.3">
      <c r="G129" s="40"/>
    </row>
    <row r="130" spans="7:7" s="39" customFormat="1" x14ac:dyDescent="0.3">
      <c r="G130" s="40"/>
    </row>
    <row r="131" spans="7:7" s="39" customFormat="1" x14ac:dyDescent="0.3">
      <c r="G131" s="40"/>
    </row>
    <row r="132" spans="7:7" s="39" customFormat="1" x14ac:dyDescent="0.3">
      <c r="G132" s="40"/>
    </row>
    <row r="133" spans="7:7" s="39" customFormat="1" x14ac:dyDescent="0.3">
      <c r="G133" s="40"/>
    </row>
    <row r="134" spans="7:7" s="39" customFormat="1" x14ac:dyDescent="0.3">
      <c r="G134" s="40"/>
    </row>
    <row r="135" spans="7:7" s="39" customFormat="1" x14ac:dyDescent="0.3">
      <c r="G135" s="40"/>
    </row>
    <row r="136" spans="7:7" s="39" customFormat="1" x14ac:dyDescent="0.3">
      <c r="G136" s="40"/>
    </row>
    <row r="137" spans="7:7" s="39" customFormat="1" x14ac:dyDescent="0.3">
      <c r="G137" s="40"/>
    </row>
    <row r="138" spans="7:7" s="39" customFormat="1" x14ac:dyDescent="0.3">
      <c r="G138" s="40"/>
    </row>
    <row r="139" spans="7:7" s="39" customFormat="1" x14ac:dyDescent="0.3">
      <c r="G139" s="40"/>
    </row>
    <row r="140" spans="7:7" s="39" customFormat="1" x14ac:dyDescent="0.3">
      <c r="G140" s="40"/>
    </row>
    <row r="141" spans="7:7" s="39" customFormat="1" x14ac:dyDescent="0.3">
      <c r="G141" s="40"/>
    </row>
    <row r="142" spans="7:7" s="39" customFormat="1" x14ac:dyDescent="0.3">
      <c r="G142" s="40"/>
    </row>
    <row r="143" spans="7:7" s="39" customFormat="1" x14ac:dyDescent="0.3">
      <c r="G143" s="40"/>
    </row>
    <row r="144" spans="7:7" s="39" customFormat="1" x14ac:dyDescent="0.3">
      <c r="G144" s="40"/>
    </row>
    <row r="145" spans="7:7" s="39" customFormat="1" x14ac:dyDescent="0.3">
      <c r="G145" s="40"/>
    </row>
    <row r="146" spans="7:7" s="39" customFormat="1" x14ac:dyDescent="0.3">
      <c r="G146" s="40"/>
    </row>
    <row r="147" spans="7:7" s="39" customFormat="1" x14ac:dyDescent="0.3">
      <c r="G147" s="40"/>
    </row>
    <row r="148" spans="7:7" s="39" customFormat="1" x14ac:dyDescent="0.3">
      <c r="G148" s="40"/>
    </row>
    <row r="149" spans="7:7" s="39" customFormat="1" x14ac:dyDescent="0.3">
      <c r="G149" s="40"/>
    </row>
    <row r="150" spans="7:7" s="39" customFormat="1" x14ac:dyDescent="0.3">
      <c r="G150" s="40"/>
    </row>
    <row r="151" spans="7:7" s="39" customFormat="1" x14ac:dyDescent="0.3">
      <c r="G151" s="40"/>
    </row>
    <row r="152" spans="7:7" s="39" customFormat="1" x14ac:dyDescent="0.3">
      <c r="G152" s="40"/>
    </row>
    <row r="153" spans="7:7" s="39" customFormat="1" x14ac:dyDescent="0.3">
      <c r="G153" s="40"/>
    </row>
    <row r="154" spans="7:7" s="39" customFormat="1" x14ac:dyDescent="0.3">
      <c r="G154" s="40"/>
    </row>
    <row r="155" spans="7:7" s="39" customFormat="1" x14ac:dyDescent="0.3">
      <c r="G155" s="40"/>
    </row>
    <row r="156" spans="7:7" s="39" customFormat="1" x14ac:dyDescent="0.3">
      <c r="G156" s="40"/>
    </row>
    <row r="157" spans="7:7" s="39" customFormat="1" x14ac:dyDescent="0.3">
      <c r="G157" s="40"/>
    </row>
    <row r="158" spans="7:7" s="39" customFormat="1" x14ac:dyDescent="0.3">
      <c r="G158" s="40"/>
    </row>
    <row r="159" spans="7:7" s="39" customFormat="1" x14ac:dyDescent="0.3">
      <c r="G159" s="40"/>
    </row>
    <row r="160" spans="7:7" s="39" customFormat="1" x14ac:dyDescent="0.3">
      <c r="G160" s="40"/>
    </row>
    <row r="161" spans="7:7" s="39" customFormat="1" x14ac:dyDescent="0.3">
      <c r="G161" s="40"/>
    </row>
    <row r="162" spans="7:7" s="39" customFormat="1" x14ac:dyDescent="0.3">
      <c r="G162" s="40"/>
    </row>
    <row r="163" spans="7:7" s="39" customFormat="1" x14ac:dyDescent="0.3">
      <c r="G163" s="40"/>
    </row>
    <row r="164" spans="7:7" s="39" customFormat="1" x14ac:dyDescent="0.3">
      <c r="G164" s="40"/>
    </row>
    <row r="165" spans="7:7" s="39" customFormat="1" x14ac:dyDescent="0.3">
      <c r="G165" s="40"/>
    </row>
    <row r="166" spans="7:7" s="39" customFormat="1" x14ac:dyDescent="0.3">
      <c r="G166" s="40"/>
    </row>
    <row r="167" spans="7:7" s="39" customFormat="1" x14ac:dyDescent="0.3">
      <c r="G167" s="40"/>
    </row>
    <row r="168" spans="7:7" s="39" customFormat="1" x14ac:dyDescent="0.3">
      <c r="G168" s="40"/>
    </row>
    <row r="169" spans="7:7" s="39" customFormat="1" x14ac:dyDescent="0.3">
      <c r="G169" s="40"/>
    </row>
    <row r="170" spans="7:7" s="39" customFormat="1" x14ac:dyDescent="0.3">
      <c r="G170" s="40"/>
    </row>
    <row r="171" spans="7:7" s="39" customFormat="1" x14ac:dyDescent="0.3">
      <c r="G171" s="40"/>
    </row>
    <row r="172" spans="7:7" s="39" customFormat="1" x14ac:dyDescent="0.3">
      <c r="G172" s="40"/>
    </row>
    <row r="173" spans="7:7" s="39" customFormat="1" x14ac:dyDescent="0.3">
      <c r="G173" s="40"/>
    </row>
    <row r="174" spans="7:7" s="39" customFormat="1" x14ac:dyDescent="0.3">
      <c r="G174" s="40"/>
    </row>
    <row r="175" spans="7:7" s="39" customFormat="1" x14ac:dyDescent="0.3">
      <c r="G175" s="40"/>
    </row>
    <row r="176" spans="7:7" s="39" customFormat="1" x14ac:dyDescent="0.3">
      <c r="G176" s="40"/>
    </row>
    <row r="177" spans="7:7" s="39" customFormat="1" x14ac:dyDescent="0.3">
      <c r="G177" s="40"/>
    </row>
    <row r="178" spans="7:7" s="39" customFormat="1" x14ac:dyDescent="0.3">
      <c r="G178" s="40"/>
    </row>
    <row r="179" spans="7:7" s="39" customFormat="1" x14ac:dyDescent="0.3">
      <c r="G179" s="40"/>
    </row>
    <row r="180" spans="7:7" s="39" customFormat="1" x14ac:dyDescent="0.3">
      <c r="G180" s="40"/>
    </row>
    <row r="181" spans="7:7" s="39" customFormat="1" x14ac:dyDescent="0.3">
      <c r="G181" s="40"/>
    </row>
    <row r="182" spans="7:7" s="39" customFormat="1" x14ac:dyDescent="0.3">
      <c r="G182" s="40"/>
    </row>
    <row r="183" spans="7:7" s="39" customFormat="1" x14ac:dyDescent="0.3">
      <c r="G183" s="40"/>
    </row>
    <row r="184" spans="7:7" s="39" customFormat="1" x14ac:dyDescent="0.3">
      <c r="G184" s="40"/>
    </row>
    <row r="185" spans="7:7" s="39" customFormat="1" x14ac:dyDescent="0.3">
      <c r="G185" s="40"/>
    </row>
    <row r="186" spans="7:7" s="39" customFormat="1" x14ac:dyDescent="0.3">
      <c r="G186" s="40"/>
    </row>
    <row r="187" spans="7:7" s="39" customFormat="1" x14ac:dyDescent="0.3">
      <c r="G187" s="40"/>
    </row>
    <row r="188" spans="7:7" s="39" customFormat="1" x14ac:dyDescent="0.3">
      <c r="G188" s="40"/>
    </row>
    <row r="189" spans="7:7" s="39" customFormat="1" x14ac:dyDescent="0.3">
      <c r="G189" s="40"/>
    </row>
    <row r="190" spans="7:7" s="39" customFormat="1" x14ac:dyDescent="0.3">
      <c r="G190" s="40"/>
    </row>
    <row r="191" spans="7:7" s="39" customFormat="1" x14ac:dyDescent="0.3">
      <c r="G191" s="40"/>
    </row>
    <row r="192" spans="7:7" s="39" customFormat="1" x14ac:dyDescent="0.3">
      <c r="G192" s="40"/>
    </row>
    <row r="193" spans="7:7" s="39" customFormat="1" x14ac:dyDescent="0.3">
      <c r="G193" s="40"/>
    </row>
    <row r="194" spans="7:7" s="39" customFormat="1" x14ac:dyDescent="0.3">
      <c r="G194" s="40"/>
    </row>
    <row r="195" spans="7:7" s="39" customFormat="1" x14ac:dyDescent="0.3">
      <c r="G195" s="40"/>
    </row>
    <row r="196" spans="7:7" s="39" customFormat="1" x14ac:dyDescent="0.3">
      <c r="G196" s="40"/>
    </row>
    <row r="197" spans="7:7" s="39" customFormat="1" x14ac:dyDescent="0.3">
      <c r="G197" s="40"/>
    </row>
    <row r="198" spans="7:7" s="39" customFormat="1" x14ac:dyDescent="0.3">
      <c r="G198" s="40"/>
    </row>
    <row r="199" spans="7:7" s="39" customFormat="1" x14ac:dyDescent="0.3">
      <c r="G199" s="40"/>
    </row>
    <row r="200" spans="7:7" s="39" customFormat="1" x14ac:dyDescent="0.3">
      <c r="G200" s="40"/>
    </row>
    <row r="201" spans="7:7" s="39" customFormat="1" x14ac:dyDescent="0.3">
      <c r="G201" s="40"/>
    </row>
    <row r="202" spans="7:7" s="39" customFormat="1" x14ac:dyDescent="0.3">
      <c r="G202" s="40"/>
    </row>
    <row r="203" spans="7:7" s="39" customFormat="1" x14ac:dyDescent="0.3">
      <c r="G203" s="40"/>
    </row>
    <row r="204" spans="7:7" s="39" customFormat="1" x14ac:dyDescent="0.3">
      <c r="G204" s="40"/>
    </row>
    <row r="205" spans="7:7" s="39" customFormat="1" x14ac:dyDescent="0.3">
      <c r="G205" s="40"/>
    </row>
    <row r="206" spans="7:7" s="39" customFormat="1" x14ac:dyDescent="0.3">
      <c r="G206" s="40"/>
    </row>
    <row r="207" spans="7:7" s="39" customFormat="1" x14ac:dyDescent="0.3">
      <c r="G207" s="40"/>
    </row>
    <row r="208" spans="7:7" s="39" customFormat="1" x14ac:dyDescent="0.3">
      <c r="G208" s="40"/>
    </row>
    <row r="209" spans="7:7" s="39" customFormat="1" x14ac:dyDescent="0.3">
      <c r="G209" s="40"/>
    </row>
    <row r="210" spans="7:7" s="39" customFormat="1" x14ac:dyDescent="0.3">
      <c r="G210" s="40"/>
    </row>
    <row r="211" spans="7:7" s="39" customFormat="1" x14ac:dyDescent="0.3">
      <c r="G211" s="40"/>
    </row>
    <row r="212" spans="7:7" s="39" customFormat="1" x14ac:dyDescent="0.3">
      <c r="G212" s="40"/>
    </row>
    <row r="213" spans="7:7" s="39" customFormat="1" x14ac:dyDescent="0.3">
      <c r="G213" s="40"/>
    </row>
    <row r="214" spans="7:7" s="39" customFormat="1" x14ac:dyDescent="0.3">
      <c r="G214" s="40"/>
    </row>
    <row r="215" spans="7:7" s="39" customFormat="1" x14ac:dyDescent="0.3">
      <c r="G215" s="40"/>
    </row>
    <row r="216" spans="7:7" s="39" customFormat="1" x14ac:dyDescent="0.3">
      <c r="G216" s="40"/>
    </row>
    <row r="217" spans="7:7" s="39" customFormat="1" x14ac:dyDescent="0.3">
      <c r="G217" s="40"/>
    </row>
    <row r="218" spans="7:7" s="39" customFormat="1" x14ac:dyDescent="0.3">
      <c r="G218" s="40"/>
    </row>
    <row r="219" spans="7:7" s="39" customFormat="1" x14ac:dyDescent="0.3">
      <c r="G219" s="40"/>
    </row>
    <row r="220" spans="7:7" s="39" customFormat="1" x14ac:dyDescent="0.3">
      <c r="G220" s="40"/>
    </row>
    <row r="221" spans="7:7" s="39" customFormat="1" x14ac:dyDescent="0.3">
      <c r="G221" s="40"/>
    </row>
    <row r="222" spans="7:7" s="39" customFormat="1" x14ac:dyDescent="0.3">
      <c r="G222" s="40"/>
    </row>
    <row r="223" spans="7:7" s="39" customFormat="1" x14ac:dyDescent="0.3">
      <c r="G223" s="40"/>
    </row>
    <row r="224" spans="7:7" s="39" customFormat="1" x14ac:dyDescent="0.3">
      <c r="G224" s="40"/>
    </row>
    <row r="225" spans="7:7" s="39" customFormat="1" x14ac:dyDescent="0.3">
      <c r="G225" s="40"/>
    </row>
    <row r="226" spans="7:7" s="39" customFormat="1" x14ac:dyDescent="0.3">
      <c r="G226" s="40"/>
    </row>
    <row r="227" spans="7:7" s="39" customFormat="1" x14ac:dyDescent="0.3">
      <c r="G227" s="40"/>
    </row>
    <row r="228" spans="7:7" s="39" customFormat="1" x14ac:dyDescent="0.3">
      <c r="G228" s="40"/>
    </row>
    <row r="229" spans="7:7" s="39" customFormat="1" x14ac:dyDescent="0.3">
      <c r="G229" s="40"/>
    </row>
    <row r="230" spans="7:7" s="39" customFormat="1" x14ac:dyDescent="0.3">
      <c r="G230" s="40"/>
    </row>
    <row r="231" spans="7:7" s="39" customFormat="1" x14ac:dyDescent="0.3">
      <c r="G231" s="40"/>
    </row>
    <row r="232" spans="7:7" s="39" customFormat="1" x14ac:dyDescent="0.3">
      <c r="G232" s="40"/>
    </row>
    <row r="233" spans="7:7" s="39" customFormat="1" x14ac:dyDescent="0.3">
      <c r="G233" s="40"/>
    </row>
    <row r="234" spans="7:7" s="39" customFormat="1" x14ac:dyDescent="0.3">
      <c r="G234" s="40"/>
    </row>
    <row r="235" spans="7:7" s="39" customFormat="1" x14ac:dyDescent="0.3">
      <c r="G235" s="40"/>
    </row>
    <row r="236" spans="7:7" s="39" customFormat="1" x14ac:dyDescent="0.3">
      <c r="G236" s="40"/>
    </row>
    <row r="237" spans="7:7" s="39" customFormat="1" x14ac:dyDescent="0.3">
      <c r="G237" s="40"/>
    </row>
    <row r="238" spans="7:7" s="39" customFormat="1" x14ac:dyDescent="0.3">
      <c r="G238" s="40"/>
    </row>
    <row r="239" spans="7:7" s="39" customFormat="1" x14ac:dyDescent="0.3">
      <c r="G239" s="40"/>
    </row>
    <row r="240" spans="7:7" s="39" customFormat="1" x14ac:dyDescent="0.3">
      <c r="G240" s="40"/>
    </row>
    <row r="241" spans="7:7" s="39" customFormat="1" x14ac:dyDescent="0.3">
      <c r="G241" s="40"/>
    </row>
    <row r="242" spans="7:7" s="39" customFormat="1" x14ac:dyDescent="0.3">
      <c r="G242" s="40"/>
    </row>
    <row r="243" spans="7:7" s="39" customFormat="1" x14ac:dyDescent="0.3">
      <c r="G243" s="40"/>
    </row>
    <row r="244" spans="7:7" s="39" customFormat="1" x14ac:dyDescent="0.3">
      <c r="G244" s="40"/>
    </row>
    <row r="245" spans="7:7" s="39" customFormat="1" x14ac:dyDescent="0.3">
      <c r="G245" s="40"/>
    </row>
    <row r="246" spans="7:7" s="39" customFormat="1" x14ac:dyDescent="0.3">
      <c r="G246" s="40"/>
    </row>
    <row r="247" spans="7:7" s="39" customFormat="1" x14ac:dyDescent="0.3">
      <c r="G247" s="40"/>
    </row>
    <row r="248" spans="7:7" s="39" customFormat="1" x14ac:dyDescent="0.3">
      <c r="G248" s="40"/>
    </row>
    <row r="249" spans="7:7" s="39" customFormat="1" x14ac:dyDescent="0.3">
      <c r="G249" s="40"/>
    </row>
    <row r="250" spans="7:7" s="39" customFormat="1" x14ac:dyDescent="0.3">
      <c r="G250" s="40"/>
    </row>
    <row r="251" spans="7:7" s="39" customFormat="1" x14ac:dyDescent="0.3">
      <c r="G251" s="40"/>
    </row>
    <row r="252" spans="7:7" s="39" customFormat="1" x14ac:dyDescent="0.3">
      <c r="G252" s="40"/>
    </row>
    <row r="253" spans="7:7" s="39" customFormat="1" x14ac:dyDescent="0.3">
      <c r="G253" s="40"/>
    </row>
    <row r="254" spans="7:7" s="39" customFormat="1" x14ac:dyDescent="0.3">
      <c r="G254" s="40"/>
    </row>
    <row r="255" spans="7:7" s="39" customFormat="1" x14ac:dyDescent="0.3">
      <c r="G255" s="40"/>
    </row>
    <row r="256" spans="7:7" s="39" customFormat="1" x14ac:dyDescent="0.3">
      <c r="G256" s="40"/>
    </row>
    <row r="257" spans="7:7" s="39" customFormat="1" x14ac:dyDescent="0.3">
      <c r="G257" s="40"/>
    </row>
    <row r="258" spans="7:7" s="39" customFormat="1" x14ac:dyDescent="0.3">
      <c r="G258" s="40"/>
    </row>
    <row r="259" spans="7:7" s="39" customFormat="1" x14ac:dyDescent="0.3">
      <c r="G259" s="40"/>
    </row>
    <row r="260" spans="7:7" s="39" customFormat="1" x14ac:dyDescent="0.3">
      <c r="G260" s="40"/>
    </row>
    <row r="261" spans="7:7" s="39" customFormat="1" x14ac:dyDescent="0.3">
      <c r="G261" s="40"/>
    </row>
    <row r="262" spans="7:7" s="39" customFormat="1" x14ac:dyDescent="0.3">
      <c r="G262" s="40"/>
    </row>
    <row r="263" spans="7:7" s="39" customFormat="1" x14ac:dyDescent="0.3">
      <c r="G263" s="40"/>
    </row>
    <row r="264" spans="7:7" s="39" customFormat="1" x14ac:dyDescent="0.3">
      <c r="G264" s="40"/>
    </row>
    <row r="265" spans="7:7" s="39" customFormat="1" x14ac:dyDescent="0.3">
      <c r="G265" s="40"/>
    </row>
    <row r="266" spans="7:7" s="39" customFormat="1" x14ac:dyDescent="0.3">
      <c r="G266" s="40"/>
    </row>
    <row r="267" spans="7:7" s="39" customFormat="1" x14ac:dyDescent="0.3">
      <c r="G267" s="40"/>
    </row>
    <row r="268" spans="7:7" s="39" customFormat="1" x14ac:dyDescent="0.3">
      <c r="G268" s="40"/>
    </row>
    <row r="269" spans="7:7" s="39" customFormat="1" x14ac:dyDescent="0.3">
      <c r="G269" s="40"/>
    </row>
    <row r="270" spans="7:7" s="39" customFormat="1" x14ac:dyDescent="0.3">
      <c r="G270" s="40"/>
    </row>
    <row r="271" spans="7:7" s="39" customFormat="1" x14ac:dyDescent="0.3">
      <c r="G271" s="40"/>
    </row>
    <row r="272" spans="7:7" s="39" customFormat="1" x14ac:dyDescent="0.3">
      <c r="G272" s="40"/>
    </row>
    <row r="273" spans="7:7" s="39" customFormat="1" x14ac:dyDescent="0.3">
      <c r="G273" s="40"/>
    </row>
    <row r="274" spans="7:7" s="39" customFormat="1" x14ac:dyDescent="0.3">
      <c r="G274" s="40"/>
    </row>
    <row r="275" spans="7:7" s="39" customFormat="1" x14ac:dyDescent="0.3">
      <c r="G275" s="40"/>
    </row>
    <row r="276" spans="7:7" s="39" customFormat="1" x14ac:dyDescent="0.3">
      <c r="G276" s="40"/>
    </row>
    <row r="277" spans="7:7" s="39" customFormat="1" x14ac:dyDescent="0.3">
      <c r="G277" s="40"/>
    </row>
    <row r="278" spans="7:7" s="39" customFormat="1" x14ac:dyDescent="0.3">
      <c r="G278" s="40"/>
    </row>
    <row r="279" spans="7:7" s="39" customFormat="1" x14ac:dyDescent="0.3">
      <c r="G279" s="40"/>
    </row>
    <row r="280" spans="7:7" s="39" customFormat="1" x14ac:dyDescent="0.3">
      <c r="G280" s="40"/>
    </row>
    <row r="281" spans="7:7" s="39" customFormat="1" x14ac:dyDescent="0.3">
      <c r="G281" s="40"/>
    </row>
    <row r="282" spans="7:7" s="39" customFormat="1" x14ac:dyDescent="0.3">
      <c r="G282" s="40"/>
    </row>
    <row r="283" spans="7:7" s="39" customFormat="1" x14ac:dyDescent="0.3">
      <c r="G283" s="40"/>
    </row>
    <row r="284" spans="7:7" s="39" customFormat="1" x14ac:dyDescent="0.3">
      <c r="G284" s="40"/>
    </row>
    <row r="285" spans="7:7" s="39" customFormat="1" x14ac:dyDescent="0.3">
      <c r="G285" s="40"/>
    </row>
    <row r="286" spans="7:7" s="39" customFormat="1" x14ac:dyDescent="0.3">
      <c r="G286" s="40"/>
    </row>
    <row r="287" spans="7:7" s="39" customFormat="1" x14ac:dyDescent="0.3">
      <c r="G287" s="40"/>
    </row>
    <row r="288" spans="7:7" s="39" customFormat="1" x14ac:dyDescent="0.3">
      <c r="G288" s="40"/>
    </row>
    <row r="289" spans="7:7" s="39" customFormat="1" x14ac:dyDescent="0.3">
      <c r="G289" s="40"/>
    </row>
    <row r="290" spans="7:7" s="39" customFormat="1" x14ac:dyDescent="0.3">
      <c r="G290" s="40"/>
    </row>
    <row r="291" spans="7:7" s="39" customFormat="1" x14ac:dyDescent="0.3">
      <c r="G291" s="40"/>
    </row>
    <row r="292" spans="7:7" s="39" customFormat="1" x14ac:dyDescent="0.3">
      <c r="G292" s="40"/>
    </row>
    <row r="293" spans="7:7" s="39" customFormat="1" x14ac:dyDescent="0.3">
      <c r="G293" s="40"/>
    </row>
    <row r="294" spans="7:7" s="39" customFormat="1" x14ac:dyDescent="0.3">
      <c r="G294" s="40"/>
    </row>
    <row r="295" spans="7:7" s="39" customFormat="1" x14ac:dyDescent="0.3">
      <c r="G295" s="40"/>
    </row>
    <row r="296" spans="7:7" s="39" customFormat="1" x14ac:dyDescent="0.3">
      <c r="G296" s="40"/>
    </row>
    <row r="297" spans="7:7" s="39" customFormat="1" x14ac:dyDescent="0.3">
      <c r="G297" s="40"/>
    </row>
    <row r="298" spans="7:7" s="39" customFormat="1" x14ac:dyDescent="0.3">
      <c r="G298" s="40"/>
    </row>
    <row r="299" spans="7:7" s="39" customFormat="1" x14ac:dyDescent="0.3">
      <c r="G299" s="40"/>
    </row>
    <row r="300" spans="7:7" s="39" customFormat="1" x14ac:dyDescent="0.3">
      <c r="G300" s="40"/>
    </row>
    <row r="301" spans="7:7" s="39" customFormat="1" x14ac:dyDescent="0.3">
      <c r="G301" s="40"/>
    </row>
    <row r="302" spans="7:7" s="39" customFormat="1" x14ac:dyDescent="0.3">
      <c r="G302" s="40"/>
    </row>
    <row r="303" spans="7:7" s="39" customFormat="1" x14ac:dyDescent="0.3">
      <c r="G303" s="40"/>
    </row>
    <row r="304" spans="7:7" s="39" customFormat="1" x14ac:dyDescent="0.3">
      <c r="G304" s="40"/>
    </row>
    <row r="305" spans="7:7" s="39" customFormat="1" x14ac:dyDescent="0.3">
      <c r="G305" s="40"/>
    </row>
    <row r="306" spans="7:7" s="39" customFormat="1" x14ac:dyDescent="0.3">
      <c r="G306" s="40"/>
    </row>
    <row r="307" spans="7:7" s="39" customFormat="1" x14ac:dyDescent="0.3">
      <c r="G307" s="40"/>
    </row>
    <row r="308" spans="7:7" s="39" customFormat="1" x14ac:dyDescent="0.3">
      <c r="G308" s="40"/>
    </row>
    <row r="309" spans="7:7" s="39" customFormat="1" x14ac:dyDescent="0.3">
      <c r="G309" s="40"/>
    </row>
    <row r="310" spans="7:7" s="39" customFormat="1" x14ac:dyDescent="0.3">
      <c r="G310" s="40"/>
    </row>
    <row r="311" spans="7:7" s="39" customFormat="1" x14ac:dyDescent="0.3">
      <c r="G311" s="40"/>
    </row>
    <row r="312" spans="7:7" s="39" customFormat="1" x14ac:dyDescent="0.3">
      <c r="G312" s="40"/>
    </row>
    <row r="313" spans="7:7" s="39" customFormat="1" x14ac:dyDescent="0.3">
      <c r="G313" s="40"/>
    </row>
    <row r="314" spans="7:7" s="39" customFormat="1" x14ac:dyDescent="0.3">
      <c r="G314" s="40"/>
    </row>
    <row r="315" spans="7:7" s="39" customFormat="1" x14ac:dyDescent="0.3">
      <c r="G315" s="40"/>
    </row>
    <row r="316" spans="7:7" s="39" customFormat="1" x14ac:dyDescent="0.3">
      <c r="G316" s="40"/>
    </row>
    <row r="317" spans="7:7" s="39" customFormat="1" x14ac:dyDescent="0.3">
      <c r="G317" s="40"/>
    </row>
    <row r="318" spans="7:7" s="39" customFormat="1" x14ac:dyDescent="0.3">
      <c r="G318" s="40"/>
    </row>
    <row r="319" spans="7:7" s="39" customFormat="1" x14ac:dyDescent="0.3">
      <c r="G319" s="40"/>
    </row>
    <row r="320" spans="7:7" s="39" customFormat="1" x14ac:dyDescent="0.3">
      <c r="G320" s="40"/>
    </row>
    <row r="321" spans="7:7" s="39" customFormat="1" x14ac:dyDescent="0.3">
      <c r="G321" s="40"/>
    </row>
    <row r="322" spans="7:7" s="39" customFormat="1" x14ac:dyDescent="0.3">
      <c r="G322" s="40"/>
    </row>
    <row r="323" spans="7:7" s="39" customFormat="1" x14ac:dyDescent="0.3">
      <c r="G323" s="40"/>
    </row>
    <row r="324" spans="7:7" s="39" customFormat="1" x14ac:dyDescent="0.3">
      <c r="G324" s="40"/>
    </row>
    <row r="325" spans="7:7" s="39" customFormat="1" x14ac:dyDescent="0.3">
      <c r="G325" s="40"/>
    </row>
    <row r="326" spans="7:7" s="39" customFormat="1" x14ac:dyDescent="0.3">
      <c r="G326" s="40"/>
    </row>
    <row r="327" spans="7:7" s="39" customFormat="1" x14ac:dyDescent="0.3">
      <c r="G327" s="40"/>
    </row>
    <row r="328" spans="7:7" s="39" customFormat="1" x14ac:dyDescent="0.3">
      <c r="G328" s="40"/>
    </row>
    <row r="329" spans="7:7" s="39" customFormat="1" x14ac:dyDescent="0.3">
      <c r="G329" s="40"/>
    </row>
    <row r="330" spans="7:7" s="39" customFormat="1" x14ac:dyDescent="0.3">
      <c r="G330" s="40"/>
    </row>
    <row r="331" spans="7:7" s="39" customFormat="1" x14ac:dyDescent="0.3">
      <c r="G331" s="40"/>
    </row>
    <row r="332" spans="7:7" s="39" customFormat="1" x14ac:dyDescent="0.3">
      <c r="G332" s="40"/>
    </row>
    <row r="333" spans="7:7" s="39" customFormat="1" x14ac:dyDescent="0.3">
      <c r="G333" s="40"/>
    </row>
    <row r="334" spans="7:7" s="39" customFormat="1" x14ac:dyDescent="0.3">
      <c r="G334" s="40"/>
    </row>
    <row r="335" spans="7:7" s="39" customFormat="1" x14ac:dyDescent="0.3">
      <c r="G335" s="40"/>
    </row>
    <row r="336" spans="7:7" s="39" customFormat="1" x14ac:dyDescent="0.3">
      <c r="G336" s="40"/>
    </row>
    <row r="337" spans="7:7" s="39" customFormat="1" x14ac:dyDescent="0.3">
      <c r="G337" s="40"/>
    </row>
    <row r="338" spans="7:7" s="39" customFormat="1" x14ac:dyDescent="0.3">
      <c r="G338" s="40"/>
    </row>
    <row r="339" spans="7:7" s="39" customFormat="1" x14ac:dyDescent="0.3">
      <c r="G339" s="40"/>
    </row>
    <row r="340" spans="7:7" s="39" customFormat="1" x14ac:dyDescent="0.3">
      <c r="G340" s="40"/>
    </row>
    <row r="341" spans="7:7" s="39" customFormat="1" x14ac:dyDescent="0.3">
      <c r="G341" s="40"/>
    </row>
    <row r="342" spans="7:7" s="39" customFormat="1" x14ac:dyDescent="0.3">
      <c r="G342" s="40"/>
    </row>
    <row r="343" spans="7:7" s="39" customFormat="1" x14ac:dyDescent="0.3">
      <c r="G343" s="40"/>
    </row>
    <row r="344" spans="7:7" s="39" customFormat="1" x14ac:dyDescent="0.3">
      <c r="G344" s="40"/>
    </row>
    <row r="345" spans="7:7" s="39" customFormat="1" x14ac:dyDescent="0.3">
      <c r="G345" s="40"/>
    </row>
    <row r="346" spans="7:7" s="39" customFormat="1" x14ac:dyDescent="0.3">
      <c r="G346" s="40"/>
    </row>
    <row r="347" spans="7:7" s="39" customFormat="1" x14ac:dyDescent="0.3">
      <c r="G347" s="40"/>
    </row>
    <row r="348" spans="7:7" s="39" customFormat="1" x14ac:dyDescent="0.3">
      <c r="G348" s="40"/>
    </row>
    <row r="349" spans="7:7" s="39" customFormat="1" x14ac:dyDescent="0.3">
      <c r="G349" s="40"/>
    </row>
    <row r="350" spans="7:7" s="39" customFormat="1" x14ac:dyDescent="0.3">
      <c r="G350" s="40"/>
    </row>
    <row r="351" spans="7:7" s="39" customFormat="1" x14ac:dyDescent="0.3">
      <c r="G351" s="40"/>
    </row>
    <row r="352" spans="7:7" s="39" customFormat="1" x14ac:dyDescent="0.3">
      <c r="G352" s="40"/>
    </row>
    <row r="353" spans="7:7" s="39" customFormat="1" x14ac:dyDescent="0.3">
      <c r="G353" s="40"/>
    </row>
    <row r="354" spans="7:7" s="39" customFormat="1" x14ac:dyDescent="0.3">
      <c r="G354" s="40"/>
    </row>
    <row r="355" spans="7:7" s="39" customFormat="1" x14ac:dyDescent="0.3">
      <c r="G355" s="40"/>
    </row>
    <row r="356" spans="7:7" s="39" customFormat="1" x14ac:dyDescent="0.3">
      <c r="G356" s="40"/>
    </row>
    <row r="357" spans="7:7" s="39" customFormat="1" x14ac:dyDescent="0.3">
      <c r="G357" s="40"/>
    </row>
    <row r="358" spans="7:7" s="39" customFormat="1" x14ac:dyDescent="0.3">
      <c r="G358" s="40"/>
    </row>
    <row r="359" spans="7:7" s="39" customFormat="1" x14ac:dyDescent="0.3">
      <c r="G359" s="40"/>
    </row>
    <row r="360" spans="7:7" s="39" customFormat="1" x14ac:dyDescent="0.3">
      <c r="G360" s="40"/>
    </row>
    <row r="361" spans="7:7" s="39" customFormat="1" x14ac:dyDescent="0.3">
      <c r="G361" s="40"/>
    </row>
    <row r="362" spans="7:7" s="39" customFormat="1" x14ac:dyDescent="0.3">
      <c r="G362" s="40"/>
    </row>
    <row r="363" spans="7:7" s="39" customFormat="1" x14ac:dyDescent="0.3">
      <c r="G363" s="40"/>
    </row>
    <row r="364" spans="7:7" s="39" customFormat="1" x14ac:dyDescent="0.3">
      <c r="G364" s="40"/>
    </row>
    <row r="365" spans="7:7" s="39" customFormat="1" x14ac:dyDescent="0.3">
      <c r="G365" s="40"/>
    </row>
    <row r="366" spans="7:7" s="39" customFormat="1" x14ac:dyDescent="0.3">
      <c r="G366" s="40"/>
    </row>
    <row r="367" spans="7:7" s="39" customFormat="1" x14ac:dyDescent="0.3">
      <c r="G367" s="40"/>
    </row>
    <row r="368" spans="7:7" s="39" customFormat="1" x14ac:dyDescent="0.3">
      <c r="G368" s="40"/>
    </row>
    <row r="369" spans="7:7" s="39" customFormat="1" x14ac:dyDescent="0.3">
      <c r="G369" s="40"/>
    </row>
    <row r="370" spans="7:7" s="39" customFormat="1" x14ac:dyDescent="0.3">
      <c r="G370" s="40"/>
    </row>
    <row r="371" spans="7:7" s="39" customFormat="1" x14ac:dyDescent="0.3">
      <c r="G371" s="40"/>
    </row>
    <row r="372" spans="7:7" s="39" customFormat="1" x14ac:dyDescent="0.3">
      <c r="G372" s="40"/>
    </row>
    <row r="373" spans="7:7" s="39" customFormat="1" x14ac:dyDescent="0.3">
      <c r="G373" s="40"/>
    </row>
    <row r="374" spans="7:7" s="39" customFormat="1" x14ac:dyDescent="0.3">
      <c r="G374" s="40"/>
    </row>
    <row r="375" spans="7:7" s="39" customFormat="1" x14ac:dyDescent="0.3">
      <c r="G375" s="40"/>
    </row>
    <row r="376" spans="7:7" s="39" customFormat="1" x14ac:dyDescent="0.3">
      <c r="G376" s="40"/>
    </row>
    <row r="377" spans="7:7" s="39" customFormat="1" x14ac:dyDescent="0.3">
      <c r="G377" s="40"/>
    </row>
    <row r="378" spans="7:7" s="39" customFormat="1" x14ac:dyDescent="0.3">
      <c r="G378" s="40"/>
    </row>
    <row r="379" spans="7:7" s="39" customFormat="1" x14ac:dyDescent="0.3">
      <c r="G379" s="40"/>
    </row>
    <row r="380" spans="7:7" s="39" customFormat="1" x14ac:dyDescent="0.3">
      <c r="G380" s="40"/>
    </row>
    <row r="381" spans="7:7" s="39" customFormat="1" x14ac:dyDescent="0.3">
      <c r="G381" s="40"/>
    </row>
    <row r="382" spans="7:7" s="39" customFormat="1" x14ac:dyDescent="0.3">
      <c r="G382" s="40"/>
    </row>
    <row r="383" spans="7:7" s="39" customFormat="1" x14ac:dyDescent="0.3">
      <c r="G383" s="40"/>
    </row>
    <row r="384" spans="7:7" s="39" customFormat="1" x14ac:dyDescent="0.3">
      <c r="G384" s="40"/>
    </row>
    <row r="385" spans="7:7" s="39" customFormat="1" x14ac:dyDescent="0.3">
      <c r="G385" s="40"/>
    </row>
    <row r="386" spans="7:7" s="39" customFormat="1" x14ac:dyDescent="0.3">
      <c r="G386" s="40"/>
    </row>
    <row r="387" spans="7:7" s="39" customFormat="1" x14ac:dyDescent="0.3">
      <c r="G387" s="40"/>
    </row>
    <row r="388" spans="7:7" s="39" customFormat="1" x14ac:dyDescent="0.3">
      <c r="G388" s="40"/>
    </row>
    <row r="389" spans="7:7" s="39" customFormat="1" x14ac:dyDescent="0.3">
      <c r="G389" s="40"/>
    </row>
    <row r="390" spans="7:7" s="39" customFormat="1" x14ac:dyDescent="0.3">
      <c r="G390" s="40"/>
    </row>
    <row r="391" spans="7:7" s="39" customFormat="1" x14ac:dyDescent="0.3">
      <c r="G391" s="40"/>
    </row>
    <row r="392" spans="7:7" s="39" customFormat="1" x14ac:dyDescent="0.3">
      <c r="G392" s="40"/>
    </row>
    <row r="393" spans="7:7" s="39" customFormat="1" x14ac:dyDescent="0.3">
      <c r="G393" s="40"/>
    </row>
    <row r="394" spans="7:7" s="39" customFormat="1" x14ac:dyDescent="0.3">
      <c r="G394" s="84"/>
    </row>
    <row r="395" spans="7:7" s="39" customFormat="1" x14ac:dyDescent="0.3">
      <c r="G395" s="84"/>
    </row>
    <row r="396" spans="7:7" s="39" customFormat="1" x14ac:dyDescent="0.3">
      <c r="G396" s="84"/>
    </row>
    <row r="397" spans="7:7" s="39" customFormat="1" x14ac:dyDescent="0.3">
      <c r="G397" s="84"/>
    </row>
    <row r="398" spans="7:7" s="39" customFormat="1" x14ac:dyDescent="0.3">
      <c r="G398" s="84"/>
    </row>
    <row r="399" spans="7:7" s="39" customFormat="1" x14ac:dyDescent="0.3">
      <c r="G399" s="84"/>
    </row>
    <row r="400" spans="7:7" s="39" customFormat="1" x14ac:dyDescent="0.3">
      <c r="G400" s="84"/>
    </row>
    <row r="401" spans="7:7" s="39" customFormat="1" x14ac:dyDescent="0.3">
      <c r="G401" s="84"/>
    </row>
    <row r="402" spans="7:7" s="39" customFormat="1" x14ac:dyDescent="0.3">
      <c r="G402" s="84"/>
    </row>
    <row r="403" spans="7:7" s="39" customFormat="1" x14ac:dyDescent="0.3">
      <c r="G403" s="84"/>
    </row>
    <row r="404" spans="7:7" s="39" customFormat="1" x14ac:dyDescent="0.3">
      <c r="G404" s="84"/>
    </row>
    <row r="405" spans="7:7" s="39" customFormat="1" x14ac:dyDescent="0.3">
      <c r="G405" s="84"/>
    </row>
    <row r="406" spans="7:7" s="39" customFormat="1" x14ac:dyDescent="0.3">
      <c r="G406" s="84"/>
    </row>
    <row r="407" spans="7:7" s="39" customFormat="1" x14ac:dyDescent="0.3">
      <c r="G407" s="84"/>
    </row>
    <row r="408" spans="7:7" s="39" customFormat="1" x14ac:dyDescent="0.3">
      <c r="G408" s="84"/>
    </row>
    <row r="409" spans="7:7" s="39" customFormat="1" x14ac:dyDescent="0.3">
      <c r="G409" s="84"/>
    </row>
    <row r="410" spans="7:7" s="39" customFormat="1" x14ac:dyDescent="0.3">
      <c r="G410" s="84"/>
    </row>
    <row r="411" spans="7:7" s="39" customFormat="1" x14ac:dyDescent="0.3">
      <c r="G411" s="84"/>
    </row>
    <row r="412" spans="7:7" s="39" customFormat="1" x14ac:dyDescent="0.3">
      <c r="G412" s="84"/>
    </row>
    <row r="413" spans="7:7" s="39" customFormat="1" x14ac:dyDescent="0.3">
      <c r="G413" s="84"/>
    </row>
    <row r="414" spans="7:7" s="39" customFormat="1" x14ac:dyDescent="0.3">
      <c r="G414" s="84"/>
    </row>
    <row r="415" spans="7:7" s="39" customFormat="1" x14ac:dyDescent="0.3">
      <c r="G415" s="84"/>
    </row>
    <row r="416" spans="7:7" s="39" customFormat="1" x14ac:dyDescent="0.3">
      <c r="G416" s="84"/>
    </row>
    <row r="417" spans="1:7" s="39" customFormat="1" x14ac:dyDescent="0.3">
      <c r="G417" s="84"/>
    </row>
    <row r="418" spans="1:7" s="39" customFormat="1" x14ac:dyDescent="0.3">
      <c r="G418" s="84"/>
    </row>
    <row r="419" spans="1:7" s="39" customFormat="1" x14ac:dyDescent="0.3">
      <c r="G419" s="84"/>
    </row>
    <row r="420" spans="1:7" s="39" customFormat="1" x14ac:dyDescent="0.3">
      <c r="G420" s="84"/>
    </row>
    <row r="421" spans="1:7" s="39" customFormat="1" x14ac:dyDescent="0.3">
      <c r="G421" s="84"/>
    </row>
    <row r="422" spans="1:7" s="39" customFormat="1" x14ac:dyDescent="0.3">
      <c r="A422" s="81"/>
      <c r="G422" s="84"/>
    </row>
    <row r="423" spans="1:7" s="39" customFormat="1" x14ac:dyDescent="0.3">
      <c r="A423" s="81"/>
      <c r="G423" s="84"/>
    </row>
    <row r="424" spans="1:7" s="39" customFormat="1" x14ac:dyDescent="0.3">
      <c r="A424" s="81"/>
      <c r="G424" s="84"/>
    </row>
    <row r="425" spans="1:7" s="39" customFormat="1" x14ac:dyDescent="0.3">
      <c r="A425" s="81"/>
      <c r="G425" s="84"/>
    </row>
    <row r="426" spans="1:7" s="39" customFormat="1" x14ac:dyDescent="0.3">
      <c r="A426" s="81"/>
      <c r="G426" s="84"/>
    </row>
    <row r="427" spans="1:7" s="39" customFormat="1" x14ac:dyDescent="0.3">
      <c r="A427" s="81"/>
      <c r="G427" s="84"/>
    </row>
  </sheetData>
  <mergeCells count="43">
    <mergeCell ref="E52:E53"/>
    <mergeCell ref="B52:B53"/>
    <mergeCell ref="B44:C44"/>
    <mergeCell ref="B45:C45"/>
    <mergeCell ref="B46:C46"/>
    <mergeCell ref="B2:G2"/>
    <mergeCell ref="B3:G3"/>
    <mergeCell ref="B5:G5"/>
    <mergeCell ref="B48:E48"/>
    <mergeCell ref="B42:C42"/>
    <mergeCell ref="B38:C38"/>
    <mergeCell ref="B39:C39"/>
    <mergeCell ref="B40:C40"/>
    <mergeCell ref="B41:C41"/>
    <mergeCell ref="B28:C28"/>
    <mergeCell ref="B27:C27"/>
    <mergeCell ref="B29:C29"/>
    <mergeCell ref="B30:C30"/>
    <mergeCell ref="B31:C31"/>
    <mergeCell ref="B43:C43"/>
    <mergeCell ref="B26:C26"/>
    <mergeCell ref="B13:E13"/>
    <mergeCell ref="B16:C16"/>
    <mergeCell ref="B17:C17"/>
    <mergeCell ref="B18:C18"/>
    <mergeCell ref="E17:E18"/>
    <mergeCell ref="C20:D20"/>
    <mergeCell ref="C21:D21"/>
    <mergeCell ref="B23:E23"/>
    <mergeCell ref="B25:C25"/>
    <mergeCell ref="B14:G14"/>
    <mergeCell ref="B24:G24"/>
    <mergeCell ref="E41:G41"/>
    <mergeCell ref="E38:G38"/>
    <mergeCell ref="E39:G39"/>
    <mergeCell ref="E40:G40"/>
    <mergeCell ref="B34:C34"/>
    <mergeCell ref="B37:G37"/>
    <mergeCell ref="E42:G42"/>
    <mergeCell ref="E43:G43"/>
    <mergeCell ref="E44:G44"/>
    <mergeCell ref="E45:G45"/>
    <mergeCell ref="E46:G4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Z504"/>
  <sheetViews>
    <sheetView zoomScale="90" zoomScaleNormal="90" workbookViewId="0">
      <pane ySplit="3" topLeftCell="A4" activePane="bottomLeft" state="frozen"/>
      <selection pane="bottomLeft" activeCell="U12" sqref="U12:W18"/>
    </sheetView>
  </sheetViews>
  <sheetFormatPr defaultColWidth="9.109375" defaultRowHeight="14.4" x14ac:dyDescent="0.3"/>
  <cols>
    <col min="1" max="1" width="9.109375" style="56"/>
    <col min="2" max="2" width="28.5546875" style="15" customWidth="1"/>
    <col min="3" max="3" width="27.5546875" style="13" customWidth="1"/>
    <col min="4" max="4" width="25.109375" style="13" customWidth="1"/>
    <col min="5" max="5" width="22.6640625" style="13" customWidth="1"/>
    <col min="6" max="6" width="7.88671875" style="56" customWidth="1"/>
    <col min="7" max="17" width="16.6640625" style="13" customWidth="1"/>
    <col min="18" max="18" width="15.88671875" style="13" customWidth="1"/>
    <col min="19" max="19" width="9.109375" style="73"/>
    <col min="20" max="20" width="9.5546875" style="73" bestFit="1" customWidth="1"/>
    <col min="21" max="21" width="9.109375" style="73"/>
    <col min="22" max="22" width="11.33203125" style="73" bestFit="1" customWidth="1"/>
    <col min="23" max="362" width="9.109375" style="73"/>
    <col min="363" max="363" width="9.109375" style="75"/>
    <col min="364" max="364" width="9.109375" style="70"/>
    <col min="365" max="16384" width="9.109375" style="11"/>
  </cols>
  <sheetData>
    <row r="1" spans="1:364" x14ac:dyDescent="0.3">
      <c r="A1" s="36"/>
      <c r="B1" s="37"/>
      <c r="C1" s="38"/>
      <c r="D1" s="38"/>
      <c r="E1" s="38"/>
      <c r="F1" s="36"/>
      <c r="G1" s="118" t="s">
        <v>69</v>
      </c>
      <c r="H1" s="118"/>
      <c r="I1" s="118"/>
      <c r="J1" s="118"/>
      <c r="K1" s="118"/>
      <c r="L1" s="118"/>
      <c r="M1" s="118"/>
      <c r="N1" s="118"/>
      <c r="O1" s="38"/>
      <c r="P1" s="38"/>
      <c r="Q1" s="38"/>
      <c r="R1" s="38"/>
    </row>
    <row r="2" spans="1:364" s="14" customFormat="1" ht="28.8" x14ac:dyDescent="0.3">
      <c r="A2" s="33"/>
      <c r="B2" s="34" t="s">
        <v>21</v>
      </c>
      <c r="C2" s="35" t="s">
        <v>24</v>
      </c>
      <c r="D2" s="35" t="s">
        <v>22</v>
      </c>
      <c r="E2" s="35" t="s">
        <v>23</v>
      </c>
      <c r="F2" s="33"/>
      <c r="G2" s="35" t="s">
        <v>26</v>
      </c>
      <c r="H2" s="35" t="s">
        <v>27</v>
      </c>
      <c r="I2" s="35" t="s">
        <v>28</v>
      </c>
      <c r="J2" s="35" t="s">
        <v>29</v>
      </c>
      <c r="K2" s="35" t="s">
        <v>30</v>
      </c>
      <c r="L2" s="35" t="s">
        <v>31</v>
      </c>
      <c r="M2" s="35" t="s">
        <v>32</v>
      </c>
      <c r="N2" s="35" t="s">
        <v>33</v>
      </c>
      <c r="O2" s="35" t="s">
        <v>34</v>
      </c>
      <c r="P2" s="35" t="s">
        <v>35</v>
      </c>
      <c r="Q2" s="35" t="s">
        <v>36</v>
      </c>
      <c r="R2" s="35" t="s">
        <v>37</v>
      </c>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c r="IV2" s="74"/>
      <c r="IW2" s="74"/>
      <c r="IX2" s="74"/>
      <c r="IY2" s="74"/>
      <c r="IZ2" s="74"/>
      <c r="JA2" s="74"/>
      <c r="JB2" s="74"/>
      <c r="JC2" s="74"/>
      <c r="JD2" s="74"/>
      <c r="JE2" s="74"/>
      <c r="JF2" s="74"/>
      <c r="JG2" s="74"/>
      <c r="JH2" s="74"/>
      <c r="JI2" s="74"/>
      <c r="JJ2" s="74"/>
      <c r="JK2" s="74"/>
      <c r="JL2" s="74"/>
      <c r="JM2" s="74"/>
      <c r="JN2" s="74"/>
      <c r="JO2" s="74"/>
      <c r="JP2" s="74"/>
      <c r="JQ2" s="74"/>
      <c r="JR2" s="74"/>
      <c r="JS2" s="74"/>
      <c r="JT2" s="74"/>
      <c r="JU2" s="74"/>
      <c r="JV2" s="74"/>
      <c r="JW2" s="74"/>
      <c r="JX2" s="74"/>
      <c r="JY2" s="74"/>
      <c r="JZ2" s="74"/>
      <c r="KA2" s="74"/>
      <c r="KB2" s="74"/>
      <c r="KC2" s="74"/>
      <c r="KD2" s="74"/>
      <c r="KE2" s="74"/>
      <c r="KF2" s="74"/>
      <c r="KG2" s="74"/>
      <c r="KH2" s="74"/>
      <c r="KI2" s="74"/>
      <c r="KJ2" s="74"/>
      <c r="KK2" s="74"/>
      <c r="KL2" s="74"/>
      <c r="KM2" s="74"/>
      <c r="KN2" s="74"/>
      <c r="KO2" s="74"/>
      <c r="KP2" s="74"/>
      <c r="KQ2" s="74"/>
      <c r="KR2" s="74"/>
      <c r="KS2" s="74"/>
      <c r="KT2" s="74"/>
      <c r="KU2" s="74"/>
      <c r="KV2" s="74"/>
      <c r="KW2" s="74"/>
      <c r="KX2" s="74"/>
      <c r="KY2" s="74"/>
      <c r="KZ2" s="74"/>
      <c r="LA2" s="74"/>
      <c r="LB2" s="74"/>
      <c r="LC2" s="74"/>
      <c r="LD2" s="74"/>
      <c r="LE2" s="74"/>
      <c r="LF2" s="74"/>
      <c r="LG2" s="74"/>
      <c r="LH2" s="74"/>
      <c r="LI2" s="74"/>
      <c r="LJ2" s="74"/>
      <c r="LK2" s="74"/>
      <c r="LL2" s="74"/>
      <c r="LM2" s="74"/>
      <c r="LN2" s="74"/>
      <c r="LO2" s="74"/>
      <c r="LP2" s="74"/>
      <c r="LQ2" s="74"/>
      <c r="LR2" s="74"/>
      <c r="LS2" s="74"/>
      <c r="LT2" s="74"/>
      <c r="LU2" s="74"/>
      <c r="LV2" s="74"/>
      <c r="LW2" s="74"/>
      <c r="LX2" s="74"/>
      <c r="LY2" s="74"/>
      <c r="LZ2" s="74"/>
      <c r="MA2" s="74"/>
      <c r="MB2" s="74"/>
      <c r="MC2" s="74"/>
      <c r="MD2" s="74"/>
      <c r="ME2" s="74"/>
      <c r="MF2" s="74"/>
      <c r="MG2" s="74"/>
      <c r="MH2" s="74"/>
      <c r="MI2" s="74"/>
      <c r="MJ2" s="74"/>
      <c r="MK2" s="74"/>
      <c r="ML2" s="74"/>
      <c r="MM2" s="74"/>
      <c r="MN2" s="74"/>
      <c r="MO2" s="74"/>
      <c r="MP2" s="74"/>
      <c r="MQ2" s="74"/>
      <c r="MR2" s="74"/>
      <c r="MS2" s="74"/>
      <c r="MT2" s="74"/>
      <c r="MU2" s="74"/>
      <c r="MV2" s="74"/>
      <c r="MW2" s="74"/>
      <c r="MX2" s="74"/>
      <c r="MY2" s="76"/>
      <c r="MZ2" s="71"/>
    </row>
    <row r="3" spans="1:364" s="33" customFormat="1" x14ac:dyDescent="0.3">
      <c r="A3" s="33" t="s">
        <v>25</v>
      </c>
      <c r="B3" s="34" t="s">
        <v>68</v>
      </c>
      <c r="C3" s="35">
        <f>SUM(C4:C501)</f>
        <v>0</v>
      </c>
      <c r="D3" s="35">
        <f t="shared" ref="D3:E3" si="0">SUM(D4:D501)</f>
        <v>0</v>
      </c>
      <c r="E3" s="35">
        <f t="shared" si="0"/>
        <v>0</v>
      </c>
      <c r="F3" s="35"/>
      <c r="G3" s="35">
        <f t="shared" ref="G3" si="1">SUM(G4:G501)</f>
        <v>0</v>
      </c>
      <c r="H3" s="35">
        <f t="shared" ref="H3" si="2">SUM(H4:H501)</f>
        <v>0</v>
      </c>
      <c r="I3" s="35">
        <f t="shared" ref="I3" si="3">SUM(I4:I501)</f>
        <v>0</v>
      </c>
      <c r="J3" s="35">
        <f t="shared" ref="J3" si="4">SUM(J4:J501)</f>
        <v>0</v>
      </c>
      <c r="K3" s="35">
        <f t="shared" ref="K3" si="5">SUM(K4:K501)</f>
        <v>0</v>
      </c>
      <c r="L3" s="35">
        <f t="shared" ref="L3" si="6">SUM(L4:L501)</f>
        <v>0</v>
      </c>
      <c r="M3" s="35">
        <f t="shared" ref="M3" si="7">SUM(M4:M501)</f>
        <v>0</v>
      </c>
      <c r="N3" s="35">
        <f t="shared" ref="N3" si="8">SUM(N4:N501)</f>
        <v>0</v>
      </c>
      <c r="O3" s="35">
        <f t="shared" ref="O3" si="9">SUM(O4:O501)</f>
        <v>0</v>
      </c>
      <c r="P3" s="35">
        <f t="shared" ref="P3" si="10">SUM(P4:P501)</f>
        <v>0</v>
      </c>
      <c r="Q3" s="35">
        <f>SUM(Q4:Q501)</f>
        <v>0</v>
      </c>
      <c r="R3" s="35">
        <f t="shared" ref="R3" si="11">SUM(R4:R501)</f>
        <v>0</v>
      </c>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c r="IV3" s="74"/>
      <c r="IW3" s="74"/>
      <c r="IX3" s="74"/>
      <c r="IY3" s="74"/>
      <c r="IZ3" s="74"/>
      <c r="JA3" s="74"/>
      <c r="JB3" s="74"/>
      <c r="JC3" s="74"/>
      <c r="JD3" s="74"/>
      <c r="JE3" s="74"/>
      <c r="JF3" s="74"/>
      <c r="JG3" s="74"/>
      <c r="JH3" s="74"/>
      <c r="JI3" s="74"/>
      <c r="JJ3" s="74"/>
      <c r="JK3" s="74"/>
      <c r="JL3" s="74"/>
      <c r="JM3" s="74"/>
      <c r="JN3" s="74"/>
      <c r="JO3" s="74"/>
      <c r="JP3" s="74"/>
      <c r="JQ3" s="74"/>
      <c r="JR3" s="74"/>
      <c r="JS3" s="74"/>
      <c r="JT3" s="74"/>
      <c r="JU3" s="74"/>
      <c r="JV3" s="74"/>
      <c r="JW3" s="74"/>
      <c r="JX3" s="74"/>
      <c r="JY3" s="74"/>
      <c r="JZ3" s="74"/>
      <c r="KA3" s="74"/>
      <c r="KB3" s="74"/>
      <c r="KC3" s="74"/>
      <c r="KD3" s="74"/>
      <c r="KE3" s="74"/>
      <c r="KF3" s="74"/>
      <c r="KG3" s="74"/>
      <c r="KH3" s="74"/>
      <c r="KI3" s="74"/>
      <c r="KJ3" s="74"/>
      <c r="KK3" s="74"/>
      <c r="KL3" s="74"/>
      <c r="KM3" s="74"/>
      <c r="KN3" s="74"/>
      <c r="KO3" s="74"/>
      <c r="KP3" s="74"/>
      <c r="KQ3" s="74"/>
      <c r="KR3" s="74"/>
      <c r="KS3" s="74"/>
      <c r="KT3" s="74"/>
      <c r="KU3" s="74"/>
      <c r="KV3" s="74"/>
      <c r="KW3" s="74"/>
      <c r="KX3" s="74"/>
      <c r="KY3" s="74"/>
      <c r="KZ3" s="74"/>
      <c r="LA3" s="74"/>
      <c r="LB3" s="74"/>
      <c r="LC3" s="74"/>
      <c r="LD3" s="74"/>
      <c r="LE3" s="74"/>
      <c r="LF3" s="74"/>
      <c r="LG3" s="74"/>
      <c r="LH3" s="74"/>
      <c r="LI3" s="74"/>
      <c r="LJ3" s="74"/>
      <c r="LK3" s="74"/>
      <c r="LL3" s="74"/>
      <c r="LM3" s="74"/>
      <c r="LN3" s="74"/>
      <c r="LO3" s="74"/>
      <c r="LP3" s="74"/>
      <c r="LQ3" s="74"/>
      <c r="LR3" s="74"/>
      <c r="LS3" s="74"/>
      <c r="LT3" s="74"/>
      <c r="LU3" s="74"/>
      <c r="LV3" s="74"/>
      <c r="LW3" s="74"/>
      <c r="LX3" s="74"/>
      <c r="LY3" s="74"/>
      <c r="LZ3" s="74"/>
      <c r="MA3" s="74"/>
      <c r="MB3" s="74"/>
      <c r="MC3" s="74"/>
      <c r="MD3" s="74"/>
      <c r="ME3" s="74"/>
      <c r="MF3" s="74"/>
      <c r="MG3" s="74"/>
      <c r="MH3" s="74"/>
      <c r="MI3" s="74"/>
      <c r="MJ3" s="74"/>
      <c r="MK3" s="74"/>
      <c r="ML3" s="74"/>
      <c r="MM3" s="74"/>
      <c r="MN3" s="74"/>
      <c r="MO3" s="74"/>
      <c r="MP3" s="74"/>
      <c r="MQ3" s="74"/>
      <c r="MR3" s="74"/>
      <c r="MS3" s="74"/>
      <c r="MT3" s="74"/>
      <c r="MU3" s="74"/>
      <c r="MV3" s="74"/>
      <c r="MW3" s="74"/>
      <c r="MX3" s="74"/>
      <c r="MY3" s="77"/>
      <c r="MZ3" s="72"/>
    </row>
    <row r="4" spans="1:364" x14ac:dyDescent="0.3">
      <c r="B4" s="15" t="s">
        <v>88</v>
      </c>
      <c r="C4" s="87"/>
      <c r="D4" s="13">
        <f>C4*4</f>
        <v>0</v>
      </c>
      <c r="E4" s="13">
        <f>((D4*0.75)/52)*8</f>
        <v>0</v>
      </c>
      <c r="G4" s="87"/>
      <c r="H4" s="87"/>
      <c r="I4" s="87"/>
      <c r="J4" s="87"/>
      <c r="K4" s="87"/>
      <c r="L4" s="87"/>
      <c r="M4" s="87"/>
      <c r="N4" s="87"/>
      <c r="O4" s="87"/>
      <c r="P4" s="87"/>
      <c r="Q4" s="13">
        <f>SUM(G4:P4)</f>
        <v>0</v>
      </c>
      <c r="R4" s="13">
        <f>+IF(Q4&gt;15385,15385,Q4)</f>
        <v>0</v>
      </c>
    </row>
    <row r="5" spans="1:364" x14ac:dyDescent="0.3">
      <c r="B5" s="15" t="s">
        <v>89</v>
      </c>
      <c r="C5" s="87"/>
      <c r="D5" s="13">
        <f t="shared" ref="D5:D68" si="12">C5*4</f>
        <v>0</v>
      </c>
      <c r="E5" s="13">
        <f t="shared" ref="E5:E68" si="13">((D5*0.75)/52)*8</f>
        <v>0</v>
      </c>
      <c r="G5" s="87"/>
      <c r="H5" s="87"/>
      <c r="I5" s="87"/>
      <c r="J5" s="87"/>
      <c r="K5" s="87"/>
      <c r="L5" s="87"/>
      <c r="M5" s="87"/>
      <c r="N5" s="87"/>
      <c r="O5" s="87"/>
      <c r="P5" s="87"/>
      <c r="Q5" s="13">
        <f t="shared" ref="Q5:Q9" si="14">SUM(G5:P5)</f>
        <v>0</v>
      </c>
      <c r="R5" s="13">
        <f t="shared" ref="R5:R68" si="15">+IF(Q5&gt;15385,15385,Q5)</f>
        <v>0</v>
      </c>
    </row>
    <row r="6" spans="1:364" x14ac:dyDescent="0.3">
      <c r="B6" s="15" t="s">
        <v>90</v>
      </c>
      <c r="C6" s="87"/>
      <c r="D6" s="13">
        <f t="shared" si="12"/>
        <v>0</v>
      </c>
      <c r="E6" s="13">
        <f t="shared" si="13"/>
        <v>0</v>
      </c>
      <c r="G6" s="87"/>
      <c r="H6" s="87"/>
      <c r="I6" s="87"/>
      <c r="J6" s="87"/>
      <c r="K6" s="87"/>
      <c r="L6" s="87"/>
      <c r="M6" s="87"/>
      <c r="N6" s="87"/>
      <c r="O6" s="87"/>
      <c r="P6" s="87"/>
      <c r="Q6" s="13">
        <f t="shared" si="14"/>
        <v>0</v>
      </c>
      <c r="R6" s="13">
        <f t="shared" si="15"/>
        <v>0</v>
      </c>
    </row>
    <row r="7" spans="1:364" x14ac:dyDescent="0.3">
      <c r="B7" s="15" t="s">
        <v>91</v>
      </c>
      <c r="C7" s="87"/>
      <c r="D7" s="13">
        <f t="shared" si="12"/>
        <v>0</v>
      </c>
      <c r="E7" s="13">
        <f t="shared" si="13"/>
        <v>0</v>
      </c>
      <c r="G7" s="87"/>
      <c r="H7" s="87"/>
      <c r="I7" s="87"/>
      <c r="J7" s="87"/>
      <c r="K7" s="87"/>
      <c r="L7" s="87"/>
      <c r="M7" s="87"/>
      <c r="N7" s="87"/>
      <c r="O7" s="87"/>
      <c r="P7" s="87"/>
      <c r="Q7" s="13">
        <f t="shared" si="14"/>
        <v>0</v>
      </c>
      <c r="R7" s="13">
        <f t="shared" si="15"/>
        <v>0</v>
      </c>
    </row>
    <row r="8" spans="1:364" x14ac:dyDescent="0.3">
      <c r="B8" s="15" t="s">
        <v>92</v>
      </c>
      <c r="C8" s="87"/>
      <c r="D8" s="13">
        <f t="shared" si="12"/>
        <v>0</v>
      </c>
      <c r="E8" s="13">
        <f t="shared" si="13"/>
        <v>0</v>
      </c>
      <c r="G8" s="87"/>
      <c r="H8" s="87"/>
      <c r="I8" s="87"/>
      <c r="J8" s="87"/>
      <c r="K8" s="87"/>
      <c r="L8" s="87"/>
      <c r="M8" s="87"/>
      <c r="N8" s="87"/>
      <c r="O8" s="87"/>
      <c r="P8" s="87"/>
      <c r="Q8" s="13">
        <f t="shared" si="14"/>
        <v>0</v>
      </c>
      <c r="R8" s="13">
        <f t="shared" si="15"/>
        <v>0</v>
      </c>
    </row>
    <row r="9" spans="1:364" x14ac:dyDescent="0.3">
      <c r="B9" s="15" t="s">
        <v>93</v>
      </c>
      <c r="C9" s="87"/>
      <c r="D9" s="13">
        <f t="shared" si="12"/>
        <v>0</v>
      </c>
      <c r="E9" s="13">
        <f t="shared" si="13"/>
        <v>0</v>
      </c>
      <c r="G9" s="87"/>
      <c r="H9" s="87"/>
      <c r="I9" s="87"/>
      <c r="J9" s="87"/>
      <c r="K9" s="87"/>
      <c r="L9" s="87"/>
      <c r="M9" s="87"/>
      <c r="N9" s="87"/>
      <c r="O9" s="87"/>
      <c r="P9" s="87"/>
      <c r="Q9" s="13">
        <f t="shared" si="14"/>
        <v>0</v>
      </c>
      <c r="R9" s="13">
        <f t="shared" si="15"/>
        <v>0</v>
      </c>
    </row>
    <row r="10" spans="1:364" x14ac:dyDescent="0.3">
      <c r="B10" s="15" t="s">
        <v>94</v>
      </c>
      <c r="C10" s="87"/>
      <c r="D10" s="13">
        <f t="shared" si="12"/>
        <v>0</v>
      </c>
      <c r="E10" s="13">
        <f t="shared" si="13"/>
        <v>0</v>
      </c>
      <c r="G10" s="87"/>
      <c r="H10" s="87"/>
      <c r="I10" s="87"/>
      <c r="J10" s="87"/>
      <c r="K10" s="87"/>
      <c r="L10" s="87"/>
      <c r="M10" s="87"/>
      <c r="N10" s="87"/>
      <c r="O10" s="87"/>
      <c r="P10" s="87"/>
      <c r="Q10" s="13">
        <f>SUM(G10:P10)</f>
        <v>0</v>
      </c>
      <c r="R10" s="13">
        <f t="shared" si="15"/>
        <v>0</v>
      </c>
    </row>
    <row r="11" spans="1:364" x14ac:dyDescent="0.3">
      <c r="B11" s="15" t="s">
        <v>95</v>
      </c>
      <c r="C11" s="87"/>
      <c r="D11" s="13">
        <f t="shared" si="12"/>
        <v>0</v>
      </c>
      <c r="E11" s="13">
        <f t="shared" si="13"/>
        <v>0</v>
      </c>
      <c r="G11" s="87"/>
      <c r="H11" s="87"/>
      <c r="I11" s="87"/>
      <c r="J11" s="87"/>
      <c r="K11" s="87"/>
      <c r="L11" s="87"/>
      <c r="M11" s="87"/>
      <c r="N11" s="87"/>
      <c r="O11" s="87"/>
      <c r="P11" s="87"/>
      <c r="Q11" s="13">
        <f t="shared" ref="Q11:Q74" si="16">SUM(G11:P11)</f>
        <v>0</v>
      </c>
      <c r="R11" s="13">
        <f t="shared" si="15"/>
        <v>0</v>
      </c>
    </row>
    <row r="12" spans="1:364" x14ac:dyDescent="0.3">
      <c r="B12" s="15" t="s">
        <v>96</v>
      </c>
      <c r="C12" s="87"/>
      <c r="D12" s="13">
        <f t="shared" si="12"/>
        <v>0</v>
      </c>
      <c r="E12" s="13">
        <f t="shared" si="13"/>
        <v>0</v>
      </c>
      <c r="G12" s="87"/>
      <c r="H12" s="87"/>
      <c r="I12" s="87"/>
      <c r="J12" s="87"/>
      <c r="K12" s="87"/>
      <c r="L12" s="87"/>
      <c r="M12" s="87"/>
      <c r="N12" s="87"/>
      <c r="O12" s="87"/>
      <c r="P12" s="87"/>
      <c r="Q12" s="13">
        <f t="shared" si="16"/>
        <v>0</v>
      </c>
      <c r="R12" s="13">
        <f t="shared" si="15"/>
        <v>0</v>
      </c>
    </row>
    <row r="13" spans="1:364" x14ac:dyDescent="0.3">
      <c r="B13" s="15" t="s">
        <v>97</v>
      </c>
      <c r="C13" s="87"/>
      <c r="D13" s="13">
        <f t="shared" si="12"/>
        <v>0</v>
      </c>
      <c r="E13" s="13">
        <f t="shared" si="13"/>
        <v>0</v>
      </c>
      <c r="G13" s="87"/>
      <c r="H13" s="87"/>
      <c r="I13" s="87"/>
      <c r="J13" s="87"/>
      <c r="K13" s="87"/>
      <c r="L13" s="87"/>
      <c r="M13" s="87"/>
      <c r="N13" s="87"/>
      <c r="O13" s="87"/>
      <c r="P13" s="87"/>
      <c r="Q13" s="13">
        <f t="shared" si="16"/>
        <v>0</v>
      </c>
      <c r="R13" s="13">
        <f t="shared" si="15"/>
        <v>0</v>
      </c>
    </row>
    <row r="14" spans="1:364" x14ac:dyDescent="0.3">
      <c r="D14" s="13">
        <f t="shared" si="12"/>
        <v>0</v>
      </c>
      <c r="E14" s="13">
        <f t="shared" si="13"/>
        <v>0</v>
      </c>
      <c r="Q14" s="13">
        <f t="shared" si="16"/>
        <v>0</v>
      </c>
      <c r="R14" s="13">
        <f t="shared" si="15"/>
        <v>0</v>
      </c>
      <c r="V14" s="91">
        <f>SUM(G13:O13)/8</f>
        <v>0</v>
      </c>
    </row>
    <row r="15" spans="1:364" x14ac:dyDescent="0.3">
      <c r="D15" s="13">
        <f t="shared" si="12"/>
        <v>0</v>
      </c>
      <c r="E15" s="13">
        <f t="shared" si="13"/>
        <v>0</v>
      </c>
      <c r="Q15" s="13">
        <f t="shared" si="16"/>
        <v>0</v>
      </c>
      <c r="R15" s="13">
        <f t="shared" si="15"/>
        <v>0</v>
      </c>
      <c r="V15" s="91">
        <f>V14*52</f>
        <v>0</v>
      </c>
    </row>
    <row r="16" spans="1:364" x14ac:dyDescent="0.3">
      <c r="D16" s="13">
        <f t="shared" si="12"/>
        <v>0</v>
      </c>
      <c r="E16" s="13">
        <f t="shared" si="13"/>
        <v>0</v>
      </c>
      <c r="Q16" s="13">
        <f t="shared" si="16"/>
        <v>0</v>
      </c>
      <c r="R16" s="13">
        <f t="shared" si="15"/>
        <v>0</v>
      </c>
      <c r="V16" s="91">
        <f>V15+P13</f>
        <v>0</v>
      </c>
    </row>
    <row r="17" spans="4:18" x14ac:dyDescent="0.3">
      <c r="D17" s="13">
        <f t="shared" si="12"/>
        <v>0</v>
      </c>
      <c r="E17" s="13">
        <f t="shared" si="13"/>
        <v>0</v>
      </c>
      <c r="G17" s="95"/>
      <c r="Q17" s="13">
        <f t="shared" si="16"/>
        <v>0</v>
      </c>
      <c r="R17" s="13">
        <f t="shared" si="15"/>
        <v>0</v>
      </c>
    </row>
    <row r="18" spans="4:18" x14ac:dyDescent="0.3">
      <c r="D18" s="13">
        <f t="shared" si="12"/>
        <v>0</v>
      </c>
      <c r="E18" s="13">
        <f t="shared" si="13"/>
        <v>0</v>
      </c>
      <c r="Q18" s="13">
        <f t="shared" si="16"/>
        <v>0</v>
      </c>
      <c r="R18" s="13">
        <f t="shared" si="15"/>
        <v>0</v>
      </c>
    </row>
    <row r="19" spans="4:18" x14ac:dyDescent="0.3">
      <c r="D19" s="13">
        <f t="shared" si="12"/>
        <v>0</v>
      </c>
      <c r="E19" s="13">
        <f t="shared" si="13"/>
        <v>0</v>
      </c>
      <c r="Q19" s="13">
        <f t="shared" si="16"/>
        <v>0</v>
      </c>
      <c r="R19" s="13">
        <f t="shared" si="15"/>
        <v>0</v>
      </c>
    </row>
    <row r="20" spans="4:18" x14ac:dyDescent="0.3">
      <c r="D20" s="13">
        <f t="shared" si="12"/>
        <v>0</v>
      </c>
      <c r="E20" s="13">
        <f t="shared" si="13"/>
        <v>0</v>
      </c>
      <c r="Q20" s="13">
        <f t="shared" si="16"/>
        <v>0</v>
      </c>
      <c r="R20" s="13">
        <f t="shared" si="15"/>
        <v>0</v>
      </c>
    </row>
    <row r="21" spans="4:18" x14ac:dyDescent="0.3">
      <c r="D21" s="13">
        <f t="shared" si="12"/>
        <v>0</v>
      </c>
      <c r="E21" s="13">
        <f t="shared" si="13"/>
        <v>0</v>
      </c>
      <c r="Q21" s="13">
        <f t="shared" si="16"/>
        <v>0</v>
      </c>
      <c r="R21" s="13">
        <f t="shared" si="15"/>
        <v>0</v>
      </c>
    </row>
    <row r="22" spans="4:18" x14ac:dyDescent="0.3">
      <c r="D22" s="13">
        <f t="shared" si="12"/>
        <v>0</v>
      </c>
      <c r="E22" s="13">
        <f t="shared" si="13"/>
        <v>0</v>
      </c>
      <c r="Q22" s="13">
        <f t="shared" si="16"/>
        <v>0</v>
      </c>
      <c r="R22" s="13">
        <f t="shared" si="15"/>
        <v>0</v>
      </c>
    </row>
    <row r="23" spans="4:18" x14ac:dyDescent="0.3">
      <c r="D23" s="13">
        <f t="shared" si="12"/>
        <v>0</v>
      </c>
      <c r="E23" s="13">
        <f t="shared" si="13"/>
        <v>0</v>
      </c>
      <c r="Q23" s="13">
        <f t="shared" si="16"/>
        <v>0</v>
      </c>
      <c r="R23" s="13">
        <f t="shared" si="15"/>
        <v>0</v>
      </c>
    </row>
    <row r="24" spans="4:18" x14ac:dyDescent="0.3">
      <c r="D24" s="13">
        <f t="shared" si="12"/>
        <v>0</v>
      </c>
      <c r="E24" s="13">
        <f t="shared" si="13"/>
        <v>0</v>
      </c>
      <c r="Q24" s="13">
        <f t="shared" si="16"/>
        <v>0</v>
      </c>
      <c r="R24" s="13">
        <f t="shared" si="15"/>
        <v>0</v>
      </c>
    </row>
    <row r="25" spans="4:18" x14ac:dyDescent="0.3">
      <c r="D25" s="13">
        <f t="shared" si="12"/>
        <v>0</v>
      </c>
      <c r="E25" s="13">
        <f t="shared" si="13"/>
        <v>0</v>
      </c>
      <c r="Q25" s="13">
        <f t="shared" si="16"/>
        <v>0</v>
      </c>
      <c r="R25" s="13">
        <f t="shared" si="15"/>
        <v>0</v>
      </c>
    </row>
    <row r="26" spans="4:18" x14ac:dyDescent="0.3">
      <c r="D26" s="13">
        <f t="shared" si="12"/>
        <v>0</v>
      </c>
      <c r="E26" s="13">
        <f t="shared" si="13"/>
        <v>0</v>
      </c>
      <c r="Q26" s="13">
        <f t="shared" si="16"/>
        <v>0</v>
      </c>
      <c r="R26" s="13">
        <f t="shared" si="15"/>
        <v>0</v>
      </c>
    </row>
    <row r="27" spans="4:18" x14ac:dyDescent="0.3">
      <c r="D27" s="13">
        <f t="shared" si="12"/>
        <v>0</v>
      </c>
      <c r="E27" s="13">
        <f t="shared" si="13"/>
        <v>0</v>
      </c>
      <c r="Q27" s="13">
        <f t="shared" si="16"/>
        <v>0</v>
      </c>
      <c r="R27" s="13">
        <f t="shared" si="15"/>
        <v>0</v>
      </c>
    </row>
    <row r="28" spans="4:18" x14ac:dyDescent="0.3">
      <c r="D28" s="13">
        <f t="shared" si="12"/>
        <v>0</v>
      </c>
      <c r="E28" s="13">
        <f t="shared" si="13"/>
        <v>0</v>
      </c>
      <c r="Q28" s="13">
        <f t="shared" si="16"/>
        <v>0</v>
      </c>
      <c r="R28" s="13">
        <f t="shared" si="15"/>
        <v>0</v>
      </c>
    </row>
    <row r="29" spans="4:18" x14ac:dyDescent="0.3">
      <c r="D29" s="13">
        <f t="shared" si="12"/>
        <v>0</v>
      </c>
      <c r="E29" s="13">
        <f t="shared" si="13"/>
        <v>0</v>
      </c>
      <c r="Q29" s="13">
        <f t="shared" si="16"/>
        <v>0</v>
      </c>
      <c r="R29" s="13">
        <f t="shared" si="15"/>
        <v>0</v>
      </c>
    </row>
    <row r="30" spans="4:18" x14ac:dyDescent="0.3">
      <c r="D30" s="13">
        <f t="shared" si="12"/>
        <v>0</v>
      </c>
      <c r="E30" s="13">
        <f t="shared" si="13"/>
        <v>0</v>
      </c>
      <c r="Q30" s="13">
        <f t="shared" si="16"/>
        <v>0</v>
      </c>
      <c r="R30" s="13">
        <f t="shared" si="15"/>
        <v>0</v>
      </c>
    </row>
    <row r="31" spans="4:18" x14ac:dyDescent="0.3">
      <c r="D31" s="13">
        <f t="shared" si="12"/>
        <v>0</v>
      </c>
      <c r="E31" s="13">
        <f t="shared" si="13"/>
        <v>0</v>
      </c>
      <c r="Q31" s="13">
        <f t="shared" si="16"/>
        <v>0</v>
      </c>
      <c r="R31" s="13">
        <f t="shared" si="15"/>
        <v>0</v>
      </c>
    </row>
    <row r="32" spans="4:18" x14ac:dyDescent="0.3">
      <c r="D32" s="13">
        <f t="shared" si="12"/>
        <v>0</v>
      </c>
      <c r="E32" s="13">
        <f t="shared" si="13"/>
        <v>0</v>
      </c>
      <c r="Q32" s="13">
        <f t="shared" si="16"/>
        <v>0</v>
      </c>
      <c r="R32" s="13">
        <f t="shared" si="15"/>
        <v>0</v>
      </c>
    </row>
    <row r="33" spans="4:18" x14ac:dyDescent="0.3">
      <c r="D33" s="13">
        <f t="shared" si="12"/>
        <v>0</v>
      </c>
      <c r="E33" s="13">
        <f t="shared" si="13"/>
        <v>0</v>
      </c>
      <c r="Q33" s="13">
        <f t="shared" si="16"/>
        <v>0</v>
      </c>
      <c r="R33" s="13">
        <f t="shared" si="15"/>
        <v>0</v>
      </c>
    </row>
    <row r="34" spans="4:18" x14ac:dyDescent="0.3">
      <c r="D34" s="13">
        <f t="shared" si="12"/>
        <v>0</v>
      </c>
      <c r="E34" s="13">
        <f t="shared" si="13"/>
        <v>0</v>
      </c>
      <c r="Q34" s="13">
        <f t="shared" si="16"/>
        <v>0</v>
      </c>
      <c r="R34" s="13">
        <f t="shared" si="15"/>
        <v>0</v>
      </c>
    </row>
    <row r="35" spans="4:18" x14ac:dyDescent="0.3">
      <c r="D35" s="13">
        <f t="shared" si="12"/>
        <v>0</v>
      </c>
      <c r="E35" s="13">
        <f t="shared" si="13"/>
        <v>0</v>
      </c>
      <c r="Q35" s="13">
        <f t="shared" si="16"/>
        <v>0</v>
      </c>
      <c r="R35" s="13">
        <f t="shared" si="15"/>
        <v>0</v>
      </c>
    </row>
    <row r="36" spans="4:18" x14ac:dyDescent="0.3">
      <c r="D36" s="13">
        <f t="shared" si="12"/>
        <v>0</v>
      </c>
      <c r="E36" s="13">
        <f t="shared" si="13"/>
        <v>0</v>
      </c>
      <c r="Q36" s="13">
        <f t="shared" si="16"/>
        <v>0</v>
      </c>
      <c r="R36" s="13">
        <f t="shared" si="15"/>
        <v>0</v>
      </c>
    </row>
    <row r="37" spans="4:18" x14ac:dyDescent="0.3">
      <c r="D37" s="13">
        <f t="shared" si="12"/>
        <v>0</v>
      </c>
      <c r="E37" s="13">
        <f t="shared" si="13"/>
        <v>0</v>
      </c>
      <c r="Q37" s="13">
        <f t="shared" si="16"/>
        <v>0</v>
      </c>
      <c r="R37" s="13">
        <f t="shared" si="15"/>
        <v>0</v>
      </c>
    </row>
    <row r="38" spans="4:18" x14ac:dyDescent="0.3">
      <c r="D38" s="13">
        <f t="shared" si="12"/>
        <v>0</v>
      </c>
      <c r="E38" s="13">
        <f t="shared" si="13"/>
        <v>0</v>
      </c>
      <c r="Q38" s="13">
        <f t="shared" si="16"/>
        <v>0</v>
      </c>
      <c r="R38" s="13">
        <f t="shared" si="15"/>
        <v>0</v>
      </c>
    </row>
    <row r="39" spans="4:18" x14ac:dyDescent="0.3">
      <c r="D39" s="13">
        <f t="shared" si="12"/>
        <v>0</v>
      </c>
      <c r="E39" s="13">
        <f t="shared" si="13"/>
        <v>0</v>
      </c>
      <c r="Q39" s="13">
        <f t="shared" si="16"/>
        <v>0</v>
      </c>
      <c r="R39" s="13">
        <f t="shared" si="15"/>
        <v>0</v>
      </c>
    </row>
    <row r="40" spans="4:18" x14ac:dyDescent="0.3">
      <c r="D40" s="13">
        <f t="shared" si="12"/>
        <v>0</v>
      </c>
      <c r="E40" s="13">
        <f t="shared" si="13"/>
        <v>0</v>
      </c>
      <c r="Q40" s="13">
        <f t="shared" si="16"/>
        <v>0</v>
      </c>
      <c r="R40" s="13">
        <f t="shared" si="15"/>
        <v>0</v>
      </c>
    </row>
    <row r="41" spans="4:18" x14ac:dyDescent="0.3">
      <c r="D41" s="13">
        <f t="shared" si="12"/>
        <v>0</v>
      </c>
      <c r="E41" s="13">
        <f t="shared" si="13"/>
        <v>0</v>
      </c>
      <c r="Q41" s="13">
        <f t="shared" si="16"/>
        <v>0</v>
      </c>
      <c r="R41" s="13">
        <f t="shared" si="15"/>
        <v>0</v>
      </c>
    </row>
    <row r="42" spans="4:18" x14ac:dyDescent="0.3">
      <c r="D42" s="13">
        <f t="shared" si="12"/>
        <v>0</v>
      </c>
      <c r="E42" s="13">
        <f t="shared" si="13"/>
        <v>0</v>
      </c>
      <c r="Q42" s="13">
        <f t="shared" si="16"/>
        <v>0</v>
      </c>
      <c r="R42" s="13">
        <f t="shared" si="15"/>
        <v>0</v>
      </c>
    </row>
    <row r="43" spans="4:18" x14ac:dyDescent="0.3">
      <c r="D43" s="13">
        <f t="shared" si="12"/>
        <v>0</v>
      </c>
      <c r="E43" s="13">
        <f t="shared" si="13"/>
        <v>0</v>
      </c>
      <c r="Q43" s="13">
        <f t="shared" si="16"/>
        <v>0</v>
      </c>
      <c r="R43" s="13">
        <f t="shared" si="15"/>
        <v>0</v>
      </c>
    </row>
    <row r="44" spans="4:18" x14ac:dyDescent="0.3">
      <c r="D44" s="13">
        <f t="shared" si="12"/>
        <v>0</v>
      </c>
      <c r="E44" s="13">
        <f t="shared" si="13"/>
        <v>0</v>
      </c>
      <c r="Q44" s="13">
        <f t="shared" si="16"/>
        <v>0</v>
      </c>
      <c r="R44" s="13">
        <f t="shared" si="15"/>
        <v>0</v>
      </c>
    </row>
    <row r="45" spans="4:18" x14ac:dyDescent="0.3">
      <c r="D45" s="13">
        <f t="shared" si="12"/>
        <v>0</v>
      </c>
      <c r="E45" s="13">
        <f t="shared" si="13"/>
        <v>0</v>
      </c>
      <c r="Q45" s="13">
        <f t="shared" si="16"/>
        <v>0</v>
      </c>
      <c r="R45" s="13">
        <f t="shared" si="15"/>
        <v>0</v>
      </c>
    </row>
    <row r="46" spans="4:18" x14ac:dyDescent="0.3">
      <c r="D46" s="13">
        <f t="shared" si="12"/>
        <v>0</v>
      </c>
      <c r="E46" s="13">
        <f t="shared" si="13"/>
        <v>0</v>
      </c>
      <c r="Q46" s="13">
        <f t="shared" si="16"/>
        <v>0</v>
      </c>
      <c r="R46" s="13">
        <f t="shared" si="15"/>
        <v>0</v>
      </c>
    </row>
    <row r="47" spans="4:18" x14ac:dyDescent="0.3">
      <c r="D47" s="13">
        <f t="shared" si="12"/>
        <v>0</v>
      </c>
      <c r="E47" s="13">
        <f t="shared" si="13"/>
        <v>0</v>
      </c>
      <c r="Q47" s="13">
        <f t="shared" si="16"/>
        <v>0</v>
      </c>
      <c r="R47" s="13">
        <f t="shared" si="15"/>
        <v>0</v>
      </c>
    </row>
    <row r="48" spans="4:18" x14ac:dyDescent="0.3">
      <c r="D48" s="13">
        <f t="shared" si="12"/>
        <v>0</v>
      </c>
      <c r="E48" s="13">
        <f t="shared" si="13"/>
        <v>0</v>
      </c>
      <c r="Q48" s="13">
        <f t="shared" si="16"/>
        <v>0</v>
      </c>
      <c r="R48" s="13">
        <f t="shared" si="15"/>
        <v>0</v>
      </c>
    </row>
    <row r="49" spans="4:18" x14ac:dyDescent="0.3">
      <c r="D49" s="13">
        <f t="shared" si="12"/>
        <v>0</v>
      </c>
      <c r="E49" s="13">
        <f t="shared" si="13"/>
        <v>0</v>
      </c>
      <c r="Q49" s="13">
        <f t="shared" si="16"/>
        <v>0</v>
      </c>
      <c r="R49" s="13">
        <f t="shared" si="15"/>
        <v>0</v>
      </c>
    </row>
    <row r="50" spans="4:18" x14ac:dyDescent="0.3">
      <c r="D50" s="13">
        <f t="shared" si="12"/>
        <v>0</v>
      </c>
      <c r="E50" s="13">
        <f t="shared" si="13"/>
        <v>0</v>
      </c>
      <c r="Q50" s="13">
        <f t="shared" si="16"/>
        <v>0</v>
      </c>
      <c r="R50" s="13">
        <f t="shared" si="15"/>
        <v>0</v>
      </c>
    </row>
    <row r="51" spans="4:18" x14ac:dyDescent="0.3">
      <c r="D51" s="13">
        <f t="shared" si="12"/>
        <v>0</v>
      </c>
      <c r="E51" s="13">
        <f t="shared" si="13"/>
        <v>0</v>
      </c>
      <c r="Q51" s="13">
        <f t="shared" si="16"/>
        <v>0</v>
      </c>
      <c r="R51" s="13">
        <f t="shared" si="15"/>
        <v>0</v>
      </c>
    </row>
    <row r="52" spans="4:18" x14ac:dyDescent="0.3">
      <c r="D52" s="13">
        <f t="shared" si="12"/>
        <v>0</v>
      </c>
      <c r="E52" s="13">
        <f t="shared" si="13"/>
        <v>0</v>
      </c>
      <c r="Q52" s="13">
        <f t="shared" si="16"/>
        <v>0</v>
      </c>
      <c r="R52" s="13">
        <f t="shared" si="15"/>
        <v>0</v>
      </c>
    </row>
    <row r="53" spans="4:18" x14ac:dyDescent="0.3">
      <c r="D53" s="13">
        <f t="shared" si="12"/>
        <v>0</v>
      </c>
      <c r="E53" s="13">
        <f t="shared" si="13"/>
        <v>0</v>
      </c>
      <c r="Q53" s="13">
        <f t="shared" si="16"/>
        <v>0</v>
      </c>
      <c r="R53" s="13">
        <f t="shared" si="15"/>
        <v>0</v>
      </c>
    </row>
    <row r="54" spans="4:18" x14ac:dyDescent="0.3">
      <c r="D54" s="13">
        <f t="shared" si="12"/>
        <v>0</v>
      </c>
      <c r="E54" s="13">
        <f t="shared" si="13"/>
        <v>0</v>
      </c>
      <c r="Q54" s="13">
        <f t="shared" si="16"/>
        <v>0</v>
      </c>
      <c r="R54" s="13">
        <f t="shared" si="15"/>
        <v>0</v>
      </c>
    </row>
    <row r="55" spans="4:18" x14ac:dyDescent="0.3">
      <c r="D55" s="13">
        <f t="shared" si="12"/>
        <v>0</v>
      </c>
      <c r="E55" s="13">
        <f t="shared" si="13"/>
        <v>0</v>
      </c>
      <c r="Q55" s="13">
        <f t="shared" si="16"/>
        <v>0</v>
      </c>
      <c r="R55" s="13">
        <f t="shared" si="15"/>
        <v>0</v>
      </c>
    </row>
    <row r="56" spans="4:18" x14ac:dyDescent="0.3">
      <c r="D56" s="13">
        <f t="shared" si="12"/>
        <v>0</v>
      </c>
      <c r="E56" s="13">
        <f t="shared" si="13"/>
        <v>0</v>
      </c>
      <c r="Q56" s="13">
        <f t="shared" si="16"/>
        <v>0</v>
      </c>
      <c r="R56" s="13">
        <f t="shared" si="15"/>
        <v>0</v>
      </c>
    </row>
    <row r="57" spans="4:18" x14ac:dyDescent="0.3">
      <c r="D57" s="13">
        <f t="shared" si="12"/>
        <v>0</v>
      </c>
      <c r="E57" s="13">
        <f t="shared" si="13"/>
        <v>0</v>
      </c>
      <c r="Q57" s="13">
        <f t="shared" si="16"/>
        <v>0</v>
      </c>
      <c r="R57" s="13">
        <f t="shared" si="15"/>
        <v>0</v>
      </c>
    </row>
    <row r="58" spans="4:18" x14ac:dyDescent="0.3">
      <c r="D58" s="13">
        <f t="shared" si="12"/>
        <v>0</v>
      </c>
      <c r="E58" s="13">
        <f t="shared" si="13"/>
        <v>0</v>
      </c>
      <c r="Q58" s="13">
        <f t="shared" si="16"/>
        <v>0</v>
      </c>
      <c r="R58" s="13">
        <f t="shared" si="15"/>
        <v>0</v>
      </c>
    </row>
    <row r="59" spans="4:18" x14ac:dyDescent="0.3">
      <c r="D59" s="13">
        <f t="shared" si="12"/>
        <v>0</v>
      </c>
      <c r="E59" s="13">
        <f t="shared" si="13"/>
        <v>0</v>
      </c>
      <c r="Q59" s="13">
        <f t="shared" si="16"/>
        <v>0</v>
      </c>
      <c r="R59" s="13">
        <f t="shared" si="15"/>
        <v>0</v>
      </c>
    </row>
    <row r="60" spans="4:18" x14ac:dyDescent="0.3">
      <c r="D60" s="13">
        <f t="shared" si="12"/>
        <v>0</v>
      </c>
      <c r="E60" s="13">
        <f t="shared" si="13"/>
        <v>0</v>
      </c>
      <c r="Q60" s="13">
        <f t="shared" si="16"/>
        <v>0</v>
      </c>
      <c r="R60" s="13">
        <f t="shared" si="15"/>
        <v>0</v>
      </c>
    </row>
    <row r="61" spans="4:18" x14ac:dyDescent="0.3">
      <c r="D61" s="13">
        <f t="shared" si="12"/>
        <v>0</v>
      </c>
      <c r="E61" s="13">
        <f t="shared" si="13"/>
        <v>0</v>
      </c>
      <c r="Q61" s="13">
        <f t="shared" si="16"/>
        <v>0</v>
      </c>
      <c r="R61" s="13">
        <f t="shared" si="15"/>
        <v>0</v>
      </c>
    </row>
    <row r="62" spans="4:18" x14ac:dyDescent="0.3">
      <c r="D62" s="13">
        <f t="shared" si="12"/>
        <v>0</v>
      </c>
      <c r="E62" s="13">
        <f t="shared" si="13"/>
        <v>0</v>
      </c>
      <c r="Q62" s="13">
        <f t="shared" si="16"/>
        <v>0</v>
      </c>
      <c r="R62" s="13">
        <f t="shared" si="15"/>
        <v>0</v>
      </c>
    </row>
    <row r="63" spans="4:18" x14ac:dyDescent="0.3">
      <c r="D63" s="13">
        <f t="shared" si="12"/>
        <v>0</v>
      </c>
      <c r="E63" s="13">
        <f t="shared" si="13"/>
        <v>0</v>
      </c>
      <c r="Q63" s="13">
        <f t="shared" si="16"/>
        <v>0</v>
      </c>
      <c r="R63" s="13">
        <f t="shared" si="15"/>
        <v>0</v>
      </c>
    </row>
    <row r="64" spans="4:18" x14ac:dyDescent="0.3">
      <c r="D64" s="13">
        <f t="shared" si="12"/>
        <v>0</v>
      </c>
      <c r="E64" s="13">
        <f t="shared" si="13"/>
        <v>0</v>
      </c>
      <c r="Q64" s="13">
        <f t="shared" si="16"/>
        <v>0</v>
      </c>
      <c r="R64" s="13">
        <f t="shared" si="15"/>
        <v>0</v>
      </c>
    </row>
    <row r="65" spans="4:18" x14ac:dyDescent="0.3">
      <c r="D65" s="13">
        <f t="shared" si="12"/>
        <v>0</v>
      </c>
      <c r="E65" s="13">
        <f t="shared" si="13"/>
        <v>0</v>
      </c>
      <c r="Q65" s="13">
        <f t="shared" si="16"/>
        <v>0</v>
      </c>
      <c r="R65" s="13">
        <f t="shared" si="15"/>
        <v>0</v>
      </c>
    </row>
    <row r="66" spans="4:18" x14ac:dyDescent="0.3">
      <c r="D66" s="13">
        <f t="shared" si="12"/>
        <v>0</v>
      </c>
      <c r="E66" s="13">
        <f t="shared" si="13"/>
        <v>0</v>
      </c>
      <c r="Q66" s="13">
        <f t="shared" si="16"/>
        <v>0</v>
      </c>
      <c r="R66" s="13">
        <f t="shared" si="15"/>
        <v>0</v>
      </c>
    </row>
    <row r="67" spans="4:18" x14ac:dyDescent="0.3">
      <c r="D67" s="13">
        <f t="shared" si="12"/>
        <v>0</v>
      </c>
      <c r="E67" s="13">
        <f t="shared" si="13"/>
        <v>0</v>
      </c>
      <c r="Q67" s="13">
        <f t="shared" si="16"/>
        <v>0</v>
      </c>
      <c r="R67" s="13">
        <f t="shared" si="15"/>
        <v>0</v>
      </c>
    </row>
    <row r="68" spans="4:18" x14ac:dyDescent="0.3">
      <c r="D68" s="13">
        <f t="shared" si="12"/>
        <v>0</v>
      </c>
      <c r="E68" s="13">
        <f t="shared" si="13"/>
        <v>0</v>
      </c>
      <c r="Q68" s="13">
        <f t="shared" si="16"/>
        <v>0</v>
      </c>
      <c r="R68" s="13">
        <f t="shared" si="15"/>
        <v>0</v>
      </c>
    </row>
    <row r="69" spans="4:18" x14ac:dyDescent="0.3">
      <c r="D69" s="13">
        <f t="shared" ref="D69:D132" si="17">C69*4</f>
        <v>0</v>
      </c>
      <c r="E69" s="13">
        <f t="shared" ref="E69:E132" si="18">((D69*0.75)/52)*8</f>
        <v>0</v>
      </c>
      <c r="Q69" s="13">
        <f t="shared" si="16"/>
        <v>0</v>
      </c>
      <c r="R69" s="13">
        <f t="shared" ref="R69:R132" si="19">+IF(Q69&gt;15385,15385,Q69)</f>
        <v>0</v>
      </c>
    </row>
    <row r="70" spans="4:18" x14ac:dyDescent="0.3">
      <c r="D70" s="13">
        <f t="shared" si="17"/>
        <v>0</v>
      </c>
      <c r="E70" s="13">
        <f t="shared" si="18"/>
        <v>0</v>
      </c>
      <c r="Q70" s="13">
        <f t="shared" si="16"/>
        <v>0</v>
      </c>
      <c r="R70" s="13">
        <f t="shared" si="19"/>
        <v>0</v>
      </c>
    </row>
    <row r="71" spans="4:18" x14ac:dyDescent="0.3">
      <c r="D71" s="13">
        <f t="shared" si="17"/>
        <v>0</v>
      </c>
      <c r="E71" s="13">
        <f t="shared" si="18"/>
        <v>0</v>
      </c>
      <c r="Q71" s="13">
        <f t="shared" si="16"/>
        <v>0</v>
      </c>
      <c r="R71" s="13">
        <f t="shared" si="19"/>
        <v>0</v>
      </c>
    </row>
    <row r="72" spans="4:18" x14ac:dyDescent="0.3">
      <c r="D72" s="13">
        <f t="shared" si="17"/>
        <v>0</v>
      </c>
      <c r="E72" s="13">
        <f t="shared" si="18"/>
        <v>0</v>
      </c>
      <c r="Q72" s="13">
        <f t="shared" si="16"/>
        <v>0</v>
      </c>
      <c r="R72" s="13">
        <f t="shared" si="19"/>
        <v>0</v>
      </c>
    </row>
    <row r="73" spans="4:18" x14ac:dyDescent="0.3">
      <c r="D73" s="13">
        <f t="shared" si="17"/>
        <v>0</v>
      </c>
      <c r="E73" s="13">
        <f t="shared" si="18"/>
        <v>0</v>
      </c>
      <c r="Q73" s="13">
        <f t="shared" si="16"/>
        <v>0</v>
      </c>
      <c r="R73" s="13">
        <f t="shared" si="19"/>
        <v>0</v>
      </c>
    </row>
    <row r="74" spans="4:18" x14ac:dyDescent="0.3">
      <c r="D74" s="13">
        <f t="shared" si="17"/>
        <v>0</v>
      </c>
      <c r="E74" s="13">
        <f t="shared" si="18"/>
        <v>0</v>
      </c>
      <c r="Q74" s="13">
        <f t="shared" si="16"/>
        <v>0</v>
      </c>
      <c r="R74" s="13">
        <f t="shared" si="19"/>
        <v>0</v>
      </c>
    </row>
    <row r="75" spans="4:18" x14ac:dyDescent="0.3">
      <c r="D75" s="13">
        <f t="shared" si="17"/>
        <v>0</v>
      </c>
      <c r="E75" s="13">
        <f t="shared" si="18"/>
        <v>0</v>
      </c>
      <c r="Q75" s="13">
        <f t="shared" ref="Q75:Q138" si="20">SUM(G75:P75)</f>
        <v>0</v>
      </c>
      <c r="R75" s="13">
        <f t="shared" si="19"/>
        <v>0</v>
      </c>
    </row>
    <row r="76" spans="4:18" x14ac:dyDescent="0.3">
      <c r="D76" s="13">
        <f t="shared" si="17"/>
        <v>0</v>
      </c>
      <c r="E76" s="13">
        <f t="shared" si="18"/>
        <v>0</v>
      </c>
      <c r="Q76" s="13">
        <f t="shared" si="20"/>
        <v>0</v>
      </c>
      <c r="R76" s="13">
        <f t="shared" si="19"/>
        <v>0</v>
      </c>
    </row>
    <row r="77" spans="4:18" x14ac:dyDescent="0.3">
      <c r="D77" s="13">
        <f t="shared" si="17"/>
        <v>0</v>
      </c>
      <c r="E77" s="13">
        <f t="shared" si="18"/>
        <v>0</v>
      </c>
      <c r="Q77" s="13">
        <f t="shared" si="20"/>
        <v>0</v>
      </c>
      <c r="R77" s="13">
        <f t="shared" si="19"/>
        <v>0</v>
      </c>
    </row>
    <row r="78" spans="4:18" x14ac:dyDescent="0.3">
      <c r="D78" s="13">
        <f t="shared" si="17"/>
        <v>0</v>
      </c>
      <c r="E78" s="13">
        <f t="shared" si="18"/>
        <v>0</v>
      </c>
      <c r="Q78" s="13">
        <f t="shared" si="20"/>
        <v>0</v>
      </c>
      <c r="R78" s="13">
        <f t="shared" si="19"/>
        <v>0</v>
      </c>
    </row>
    <row r="79" spans="4:18" x14ac:dyDescent="0.3">
      <c r="D79" s="13">
        <f t="shared" si="17"/>
        <v>0</v>
      </c>
      <c r="E79" s="13">
        <f t="shared" si="18"/>
        <v>0</v>
      </c>
      <c r="Q79" s="13">
        <f t="shared" si="20"/>
        <v>0</v>
      </c>
      <c r="R79" s="13">
        <f t="shared" si="19"/>
        <v>0</v>
      </c>
    </row>
    <row r="80" spans="4:18" x14ac:dyDescent="0.3">
      <c r="D80" s="13">
        <f t="shared" si="17"/>
        <v>0</v>
      </c>
      <c r="E80" s="13">
        <f t="shared" si="18"/>
        <v>0</v>
      </c>
      <c r="Q80" s="13">
        <f t="shared" si="20"/>
        <v>0</v>
      </c>
      <c r="R80" s="13">
        <f t="shared" si="19"/>
        <v>0</v>
      </c>
    </row>
    <row r="81" spans="4:18" x14ac:dyDescent="0.3">
      <c r="D81" s="13">
        <f t="shared" si="17"/>
        <v>0</v>
      </c>
      <c r="E81" s="13">
        <f t="shared" si="18"/>
        <v>0</v>
      </c>
      <c r="Q81" s="13">
        <f t="shared" si="20"/>
        <v>0</v>
      </c>
      <c r="R81" s="13">
        <f t="shared" si="19"/>
        <v>0</v>
      </c>
    </row>
    <row r="82" spans="4:18" x14ac:dyDescent="0.3">
      <c r="D82" s="13">
        <f t="shared" si="17"/>
        <v>0</v>
      </c>
      <c r="E82" s="13">
        <f t="shared" si="18"/>
        <v>0</v>
      </c>
      <c r="Q82" s="13">
        <f t="shared" si="20"/>
        <v>0</v>
      </c>
      <c r="R82" s="13">
        <f t="shared" si="19"/>
        <v>0</v>
      </c>
    </row>
    <row r="83" spans="4:18" x14ac:dyDescent="0.3">
      <c r="D83" s="13">
        <f t="shared" si="17"/>
        <v>0</v>
      </c>
      <c r="E83" s="13">
        <f t="shared" si="18"/>
        <v>0</v>
      </c>
      <c r="Q83" s="13">
        <f t="shared" si="20"/>
        <v>0</v>
      </c>
      <c r="R83" s="13">
        <f t="shared" si="19"/>
        <v>0</v>
      </c>
    </row>
    <row r="84" spans="4:18" x14ac:dyDescent="0.3">
      <c r="D84" s="13">
        <f t="shared" si="17"/>
        <v>0</v>
      </c>
      <c r="E84" s="13">
        <f t="shared" si="18"/>
        <v>0</v>
      </c>
      <c r="Q84" s="13">
        <f t="shared" si="20"/>
        <v>0</v>
      </c>
      <c r="R84" s="13">
        <f t="shared" si="19"/>
        <v>0</v>
      </c>
    </row>
    <row r="85" spans="4:18" x14ac:dyDescent="0.3">
      <c r="D85" s="13">
        <f t="shared" si="17"/>
        <v>0</v>
      </c>
      <c r="E85" s="13">
        <f t="shared" si="18"/>
        <v>0</v>
      </c>
      <c r="Q85" s="13">
        <f t="shared" si="20"/>
        <v>0</v>
      </c>
      <c r="R85" s="13">
        <f t="shared" si="19"/>
        <v>0</v>
      </c>
    </row>
    <row r="86" spans="4:18" x14ac:dyDescent="0.3">
      <c r="D86" s="13">
        <f t="shared" si="17"/>
        <v>0</v>
      </c>
      <c r="E86" s="13">
        <f t="shared" si="18"/>
        <v>0</v>
      </c>
      <c r="Q86" s="13">
        <f t="shared" si="20"/>
        <v>0</v>
      </c>
      <c r="R86" s="13">
        <f t="shared" si="19"/>
        <v>0</v>
      </c>
    </row>
    <row r="87" spans="4:18" x14ac:dyDescent="0.3">
      <c r="D87" s="13">
        <f t="shared" si="17"/>
        <v>0</v>
      </c>
      <c r="E87" s="13">
        <f t="shared" si="18"/>
        <v>0</v>
      </c>
      <c r="Q87" s="13">
        <f t="shared" si="20"/>
        <v>0</v>
      </c>
      <c r="R87" s="13">
        <f t="shared" si="19"/>
        <v>0</v>
      </c>
    </row>
    <row r="88" spans="4:18" x14ac:dyDescent="0.3">
      <c r="D88" s="13">
        <f t="shared" si="17"/>
        <v>0</v>
      </c>
      <c r="E88" s="13">
        <f t="shared" si="18"/>
        <v>0</v>
      </c>
      <c r="Q88" s="13">
        <f t="shared" si="20"/>
        <v>0</v>
      </c>
      <c r="R88" s="13">
        <f t="shared" si="19"/>
        <v>0</v>
      </c>
    </row>
    <row r="89" spans="4:18" x14ac:dyDescent="0.3">
      <c r="D89" s="13">
        <f t="shared" si="17"/>
        <v>0</v>
      </c>
      <c r="E89" s="13">
        <f t="shared" si="18"/>
        <v>0</v>
      </c>
      <c r="Q89" s="13">
        <f t="shared" si="20"/>
        <v>0</v>
      </c>
      <c r="R89" s="13">
        <f t="shared" si="19"/>
        <v>0</v>
      </c>
    </row>
    <row r="90" spans="4:18" x14ac:dyDescent="0.3">
      <c r="D90" s="13">
        <f t="shared" si="17"/>
        <v>0</v>
      </c>
      <c r="E90" s="13">
        <f t="shared" si="18"/>
        <v>0</v>
      </c>
      <c r="Q90" s="13">
        <f t="shared" si="20"/>
        <v>0</v>
      </c>
      <c r="R90" s="13">
        <f t="shared" si="19"/>
        <v>0</v>
      </c>
    </row>
    <row r="91" spans="4:18" x14ac:dyDescent="0.3">
      <c r="D91" s="13">
        <f t="shared" si="17"/>
        <v>0</v>
      </c>
      <c r="E91" s="13">
        <f t="shared" si="18"/>
        <v>0</v>
      </c>
      <c r="Q91" s="13">
        <f t="shared" si="20"/>
        <v>0</v>
      </c>
      <c r="R91" s="13">
        <f t="shared" si="19"/>
        <v>0</v>
      </c>
    </row>
    <row r="92" spans="4:18" x14ac:dyDescent="0.3">
      <c r="D92" s="13">
        <f t="shared" si="17"/>
        <v>0</v>
      </c>
      <c r="E92" s="13">
        <f t="shared" si="18"/>
        <v>0</v>
      </c>
      <c r="Q92" s="13">
        <f t="shared" si="20"/>
        <v>0</v>
      </c>
      <c r="R92" s="13">
        <f t="shared" si="19"/>
        <v>0</v>
      </c>
    </row>
    <row r="93" spans="4:18" x14ac:dyDescent="0.3">
      <c r="D93" s="13">
        <f t="shared" si="17"/>
        <v>0</v>
      </c>
      <c r="E93" s="13">
        <f t="shared" si="18"/>
        <v>0</v>
      </c>
      <c r="Q93" s="13">
        <f t="shared" si="20"/>
        <v>0</v>
      </c>
      <c r="R93" s="13">
        <f t="shared" si="19"/>
        <v>0</v>
      </c>
    </row>
    <row r="94" spans="4:18" x14ac:dyDescent="0.3">
      <c r="D94" s="13">
        <f t="shared" si="17"/>
        <v>0</v>
      </c>
      <c r="E94" s="13">
        <f t="shared" si="18"/>
        <v>0</v>
      </c>
      <c r="Q94" s="13">
        <f t="shared" si="20"/>
        <v>0</v>
      </c>
      <c r="R94" s="13">
        <f t="shared" si="19"/>
        <v>0</v>
      </c>
    </row>
    <row r="95" spans="4:18" x14ac:dyDescent="0.3">
      <c r="D95" s="13">
        <f t="shared" si="17"/>
        <v>0</v>
      </c>
      <c r="E95" s="13">
        <f t="shared" si="18"/>
        <v>0</v>
      </c>
      <c r="Q95" s="13">
        <f t="shared" si="20"/>
        <v>0</v>
      </c>
      <c r="R95" s="13">
        <f t="shared" si="19"/>
        <v>0</v>
      </c>
    </row>
    <row r="96" spans="4:18" x14ac:dyDescent="0.3">
      <c r="D96" s="13">
        <f t="shared" si="17"/>
        <v>0</v>
      </c>
      <c r="E96" s="13">
        <f t="shared" si="18"/>
        <v>0</v>
      </c>
      <c r="Q96" s="13">
        <f t="shared" si="20"/>
        <v>0</v>
      </c>
      <c r="R96" s="13">
        <f t="shared" si="19"/>
        <v>0</v>
      </c>
    </row>
    <row r="97" spans="4:18" x14ac:dyDescent="0.3">
      <c r="D97" s="13">
        <f t="shared" si="17"/>
        <v>0</v>
      </c>
      <c r="E97" s="13">
        <f t="shared" si="18"/>
        <v>0</v>
      </c>
      <c r="Q97" s="13">
        <f t="shared" si="20"/>
        <v>0</v>
      </c>
      <c r="R97" s="13">
        <f t="shared" si="19"/>
        <v>0</v>
      </c>
    </row>
    <row r="98" spans="4:18" x14ac:dyDescent="0.3">
      <c r="D98" s="13">
        <f t="shared" si="17"/>
        <v>0</v>
      </c>
      <c r="E98" s="13">
        <f t="shared" si="18"/>
        <v>0</v>
      </c>
      <c r="Q98" s="13">
        <f t="shared" si="20"/>
        <v>0</v>
      </c>
      <c r="R98" s="13">
        <f t="shared" si="19"/>
        <v>0</v>
      </c>
    </row>
    <row r="99" spans="4:18" x14ac:dyDescent="0.3">
      <c r="D99" s="13">
        <f t="shared" si="17"/>
        <v>0</v>
      </c>
      <c r="E99" s="13">
        <f t="shared" si="18"/>
        <v>0</v>
      </c>
      <c r="Q99" s="13">
        <f t="shared" si="20"/>
        <v>0</v>
      </c>
      <c r="R99" s="13">
        <f t="shared" si="19"/>
        <v>0</v>
      </c>
    </row>
    <row r="100" spans="4:18" x14ac:dyDescent="0.3">
      <c r="D100" s="13">
        <f t="shared" si="17"/>
        <v>0</v>
      </c>
      <c r="E100" s="13">
        <f t="shared" si="18"/>
        <v>0</v>
      </c>
      <c r="Q100" s="13">
        <f t="shared" si="20"/>
        <v>0</v>
      </c>
      <c r="R100" s="13">
        <f t="shared" si="19"/>
        <v>0</v>
      </c>
    </row>
    <row r="101" spans="4:18" x14ac:dyDescent="0.3">
      <c r="D101" s="13">
        <f t="shared" si="17"/>
        <v>0</v>
      </c>
      <c r="E101" s="13">
        <f t="shared" si="18"/>
        <v>0</v>
      </c>
      <c r="Q101" s="13">
        <f t="shared" si="20"/>
        <v>0</v>
      </c>
      <c r="R101" s="13">
        <f t="shared" si="19"/>
        <v>0</v>
      </c>
    </row>
    <row r="102" spans="4:18" x14ac:dyDescent="0.3">
      <c r="D102" s="13">
        <f t="shared" si="17"/>
        <v>0</v>
      </c>
      <c r="E102" s="13">
        <f t="shared" si="18"/>
        <v>0</v>
      </c>
      <c r="Q102" s="13">
        <f t="shared" si="20"/>
        <v>0</v>
      </c>
      <c r="R102" s="13">
        <f t="shared" si="19"/>
        <v>0</v>
      </c>
    </row>
    <row r="103" spans="4:18" x14ac:dyDescent="0.3">
      <c r="D103" s="13">
        <f t="shared" si="17"/>
        <v>0</v>
      </c>
      <c r="E103" s="13">
        <f t="shared" si="18"/>
        <v>0</v>
      </c>
      <c r="Q103" s="13">
        <f t="shared" si="20"/>
        <v>0</v>
      </c>
      <c r="R103" s="13">
        <f t="shared" si="19"/>
        <v>0</v>
      </c>
    </row>
    <row r="104" spans="4:18" x14ac:dyDescent="0.3">
      <c r="D104" s="13">
        <f t="shared" si="17"/>
        <v>0</v>
      </c>
      <c r="E104" s="13">
        <f t="shared" si="18"/>
        <v>0</v>
      </c>
      <c r="Q104" s="13">
        <f t="shared" si="20"/>
        <v>0</v>
      </c>
      <c r="R104" s="13">
        <f t="shared" si="19"/>
        <v>0</v>
      </c>
    </row>
    <row r="105" spans="4:18" x14ac:dyDescent="0.3">
      <c r="D105" s="13">
        <f t="shared" si="17"/>
        <v>0</v>
      </c>
      <c r="E105" s="13">
        <f t="shared" si="18"/>
        <v>0</v>
      </c>
      <c r="Q105" s="13">
        <f t="shared" si="20"/>
        <v>0</v>
      </c>
      <c r="R105" s="13">
        <f t="shared" si="19"/>
        <v>0</v>
      </c>
    </row>
    <row r="106" spans="4:18" x14ac:dyDescent="0.3">
      <c r="D106" s="13">
        <f t="shared" si="17"/>
        <v>0</v>
      </c>
      <c r="E106" s="13">
        <f t="shared" si="18"/>
        <v>0</v>
      </c>
      <c r="Q106" s="13">
        <f t="shared" si="20"/>
        <v>0</v>
      </c>
      <c r="R106" s="13">
        <f t="shared" si="19"/>
        <v>0</v>
      </c>
    </row>
    <row r="107" spans="4:18" x14ac:dyDescent="0.3">
      <c r="D107" s="13">
        <f t="shared" si="17"/>
        <v>0</v>
      </c>
      <c r="E107" s="13">
        <f t="shared" si="18"/>
        <v>0</v>
      </c>
      <c r="Q107" s="13">
        <f t="shared" si="20"/>
        <v>0</v>
      </c>
      <c r="R107" s="13">
        <f t="shared" si="19"/>
        <v>0</v>
      </c>
    </row>
    <row r="108" spans="4:18" x14ac:dyDescent="0.3">
      <c r="D108" s="13">
        <f t="shared" si="17"/>
        <v>0</v>
      </c>
      <c r="E108" s="13">
        <f t="shared" si="18"/>
        <v>0</v>
      </c>
      <c r="Q108" s="13">
        <f t="shared" si="20"/>
        <v>0</v>
      </c>
      <c r="R108" s="13">
        <f t="shared" si="19"/>
        <v>0</v>
      </c>
    </row>
    <row r="109" spans="4:18" x14ac:dyDescent="0.3">
      <c r="D109" s="13">
        <f t="shared" si="17"/>
        <v>0</v>
      </c>
      <c r="E109" s="13">
        <f t="shared" si="18"/>
        <v>0</v>
      </c>
      <c r="Q109" s="13">
        <f t="shared" si="20"/>
        <v>0</v>
      </c>
      <c r="R109" s="13">
        <f t="shared" si="19"/>
        <v>0</v>
      </c>
    </row>
    <row r="110" spans="4:18" x14ac:dyDescent="0.3">
      <c r="D110" s="13">
        <f t="shared" si="17"/>
        <v>0</v>
      </c>
      <c r="E110" s="13">
        <f t="shared" si="18"/>
        <v>0</v>
      </c>
      <c r="Q110" s="13">
        <f t="shared" si="20"/>
        <v>0</v>
      </c>
      <c r="R110" s="13">
        <f t="shared" si="19"/>
        <v>0</v>
      </c>
    </row>
    <row r="111" spans="4:18" x14ac:dyDescent="0.3">
      <c r="D111" s="13">
        <f t="shared" si="17"/>
        <v>0</v>
      </c>
      <c r="E111" s="13">
        <f t="shared" si="18"/>
        <v>0</v>
      </c>
      <c r="Q111" s="13">
        <f t="shared" si="20"/>
        <v>0</v>
      </c>
      <c r="R111" s="13">
        <f t="shared" si="19"/>
        <v>0</v>
      </c>
    </row>
    <row r="112" spans="4:18" x14ac:dyDescent="0.3">
      <c r="D112" s="13">
        <f t="shared" si="17"/>
        <v>0</v>
      </c>
      <c r="E112" s="13">
        <f t="shared" si="18"/>
        <v>0</v>
      </c>
      <c r="Q112" s="13">
        <f t="shared" si="20"/>
        <v>0</v>
      </c>
      <c r="R112" s="13">
        <f t="shared" si="19"/>
        <v>0</v>
      </c>
    </row>
    <row r="113" spans="4:18" x14ac:dyDescent="0.3">
      <c r="D113" s="13">
        <f t="shared" si="17"/>
        <v>0</v>
      </c>
      <c r="E113" s="13">
        <f t="shared" si="18"/>
        <v>0</v>
      </c>
      <c r="Q113" s="13">
        <f t="shared" si="20"/>
        <v>0</v>
      </c>
      <c r="R113" s="13">
        <f t="shared" si="19"/>
        <v>0</v>
      </c>
    </row>
    <row r="114" spans="4:18" x14ac:dyDescent="0.3">
      <c r="D114" s="13">
        <f t="shared" si="17"/>
        <v>0</v>
      </c>
      <c r="E114" s="13">
        <f t="shared" si="18"/>
        <v>0</v>
      </c>
      <c r="Q114" s="13">
        <f t="shared" si="20"/>
        <v>0</v>
      </c>
      <c r="R114" s="13">
        <f t="shared" si="19"/>
        <v>0</v>
      </c>
    </row>
    <row r="115" spans="4:18" x14ac:dyDescent="0.3">
      <c r="D115" s="13">
        <f t="shared" si="17"/>
        <v>0</v>
      </c>
      <c r="E115" s="13">
        <f t="shared" si="18"/>
        <v>0</v>
      </c>
      <c r="Q115" s="13">
        <f t="shared" si="20"/>
        <v>0</v>
      </c>
      <c r="R115" s="13">
        <f t="shared" si="19"/>
        <v>0</v>
      </c>
    </row>
    <row r="116" spans="4:18" x14ac:dyDescent="0.3">
      <c r="D116" s="13">
        <f t="shared" si="17"/>
        <v>0</v>
      </c>
      <c r="E116" s="13">
        <f t="shared" si="18"/>
        <v>0</v>
      </c>
      <c r="Q116" s="13">
        <f t="shared" si="20"/>
        <v>0</v>
      </c>
      <c r="R116" s="13">
        <f t="shared" si="19"/>
        <v>0</v>
      </c>
    </row>
    <row r="117" spans="4:18" x14ac:dyDescent="0.3">
      <c r="D117" s="13">
        <f t="shared" si="17"/>
        <v>0</v>
      </c>
      <c r="E117" s="13">
        <f t="shared" si="18"/>
        <v>0</v>
      </c>
      <c r="Q117" s="13">
        <f t="shared" si="20"/>
        <v>0</v>
      </c>
      <c r="R117" s="13">
        <f t="shared" si="19"/>
        <v>0</v>
      </c>
    </row>
    <row r="118" spans="4:18" x14ac:dyDescent="0.3">
      <c r="D118" s="13">
        <f t="shared" si="17"/>
        <v>0</v>
      </c>
      <c r="E118" s="13">
        <f t="shared" si="18"/>
        <v>0</v>
      </c>
      <c r="Q118" s="13">
        <f t="shared" si="20"/>
        <v>0</v>
      </c>
      <c r="R118" s="13">
        <f t="shared" si="19"/>
        <v>0</v>
      </c>
    </row>
    <row r="119" spans="4:18" x14ac:dyDescent="0.3">
      <c r="D119" s="13">
        <f t="shared" si="17"/>
        <v>0</v>
      </c>
      <c r="E119" s="13">
        <f t="shared" si="18"/>
        <v>0</v>
      </c>
      <c r="Q119" s="13">
        <f t="shared" si="20"/>
        <v>0</v>
      </c>
      <c r="R119" s="13">
        <f t="shared" si="19"/>
        <v>0</v>
      </c>
    </row>
    <row r="120" spans="4:18" x14ac:dyDescent="0.3">
      <c r="D120" s="13">
        <f t="shared" si="17"/>
        <v>0</v>
      </c>
      <c r="E120" s="13">
        <f t="shared" si="18"/>
        <v>0</v>
      </c>
      <c r="Q120" s="13">
        <f t="shared" si="20"/>
        <v>0</v>
      </c>
      <c r="R120" s="13">
        <f t="shared" si="19"/>
        <v>0</v>
      </c>
    </row>
    <row r="121" spans="4:18" x14ac:dyDescent="0.3">
      <c r="D121" s="13">
        <f t="shared" si="17"/>
        <v>0</v>
      </c>
      <c r="E121" s="13">
        <f t="shared" si="18"/>
        <v>0</v>
      </c>
      <c r="Q121" s="13">
        <f t="shared" si="20"/>
        <v>0</v>
      </c>
      <c r="R121" s="13">
        <f t="shared" si="19"/>
        <v>0</v>
      </c>
    </row>
    <row r="122" spans="4:18" x14ac:dyDescent="0.3">
      <c r="D122" s="13">
        <f t="shared" si="17"/>
        <v>0</v>
      </c>
      <c r="E122" s="13">
        <f t="shared" si="18"/>
        <v>0</v>
      </c>
      <c r="Q122" s="13">
        <f t="shared" si="20"/>
        <v>0</v>
      </c>
      <c r="R122" s="13">
        <f t="shared" si="19"/>
        <v>0</v>
      </c>
    </row>
    <row r="123" spans="4:18" x14ac:dyDescent="0.3">
      <c r="D123" s="13">
        <f t="shared" si="17"/>
        <v>0</v>
      </c>
      <c r="E123" s="13">
        <f t="shared" si="18"/>
        <v>0</v>
      </c>
      <c r="Q123" s="13">
        <f t="shared" si="20"/>
        <v>0</v>
      </c>
      <c r="R123" s="13">
        <f t="shared" si="19"/>
        <v>0</v>
      </c>
    </row>
    <row r="124" spans="4:18" x14ac:dyDescent="0.3">
      <c r="D124" s="13">
        <f t="shared" si="17"/>
        <v>0</v>
      </c>
      <c r="E124" s="13">
        <f t="shared" si="18"/>
        <v>0</v>
      </c>
      <c r="Q124" s="13">
        <f t="shared" si="20"/>
        <v>0</v>
      </c>
      <c r="R124" s="13">
        <f t="shared" si="19"/>
        <v>0</v>
      </c>
    </row>
    <row r="125" spans="4:18" x14ac:dyDescent="0.3">
      <c r="D125" s="13">
        <f t="shared" si="17"/>
        <v>0</v>
      </c>
      <c r="E125" s="13">
        <f t="shared" si="18"/>
        <v>0</v>
      </c>
      <c r="Q125" s="13">
        <f t="shared" si="20"/>
        <v>0</v>
      </c>
      <c r="R125" s="13">
        <f t="shared" si="19"/>
        <v>0</v>
      </c>
    </row>
    <row r="126" spans="4:18" x14ac:dyDescent="0.3">
      <c r="D126" s="13">
        <f t="shared" si="17"/>
        <v>0</v>
      </c>
      <c r="E126" s="13">
        <f t="shared" si="18"/>
        <v>0</v>
      </c>
      <c r="Q126" s="13">
        <f t="shared" si="20"/>
        <v>0</v>
      </c>
      <c r="R126" s="13">
        <f t="shared" si="19"/>
        <v>0</v>
      </c>
    </row>
    <row r="127" spans="4:18" x14ac:dyDescent="0.3">
      <c r="D127" s="13">
        <f t="shared" si="17"/>
        <v>0</v>
      </c>
      <c r="E127" s="13">
        <f t="shared" si="18"/>
        <v>0</v>
      </c>
      <c r="Q127" s="13">
        <f t="shared" si="20"/>
        <v>0</v>
      </c>
      <c r="R127" s="13">
        <f t="shared" si="19"/>
        <v>0</v>
      </c>
    </row>
    <row r="128" spans="4:18" x14ac:dyDescent="0.3">
      <c r="D128" s="13">
        <f t="shared" si="17"/>
        <v>0</v>
      </c>
      <c r="E128" s="13">
        <f t="shared" si="18"/>
        <v>0</v>
      </c>
      <c r="Q128" s="13">
        <f t="shared" si="20"/>
        <v>0</v>
      </c>
      <c r="R128" s="13">
        <f t="shared" si="19"/>
        <v>0</v>
      </c>
    </row>
    <row r="129" spans="4:18" x14ac:dyDescent="0.3">
      <c r="D129" s="13">
        <f t="shared" si="17"/>
        <v>0</v>
      </c>
      <c r="E129" s="13">
        <f t="shared" si="18"/>
        <v>0</v>
      </c>
      <c r="Q129" s="13">
        <f t="shared" si="20"/>
        <v>0</v>
      </c>
      <c r="R129" s="13">
        <f t="shared" si="19"/>
        <v>0</v>
      </c>
    </row>
    <row r="130" spans="4:18" x14ac:dyDescent="0.3">
      <c r="D130" s="13">
        <f t="shared" si="17"/>
        <v>0</v>
      </c>
      <c r="E130" s="13">
        <f t="shared" si="18"/>
        <v>0</v>
      </c>
      <c r="Q130" s="13">
        <f t="shared" si="20"/>
        <v>0</v>
      </c>
      <c r="R130" s="13">
        <f t="shared" si="19"/>
        <v>0</v>
      </c>
    </row>
    <row r="131" spans="4:18" x14ac:dyDescent="0.3">
      <c r="D131" s="13">
        <f t="shared" si="17"/>
        <v>0</v>
      </c>
      <c r="E131" s="13">
        <f t="shared" si="18"/>
        <v>0</v>
      </c>
      <c r="Q131" s="13">
        <f t="shared" si="20"/>
        <v>0</v>
      </c>
      <c r="R131" s="13">
        <f t="shared" si="19"/>
        <v>0</v>
      </c>
    </row>
    <row r="132" spans="4:18" x14ac:dyDescent="0.3">
      <c r="D132" s="13">
        <f t="shared" si="17"/>
        <v>0</v>
      </c>
      <c r="E132" s="13">
        <f t="shared" si="18"/>
        <v>0</v>
      </c>
      <c r="Q132" s="13">
        <f t="shared" si="20"/>
        <v>0</v>
      </c>
      <c r="R132" s="13">
        <f t="shared" si="19"/>
        <v>0</v>
      </c>
    </row>
    <row r="133" spans="4:18" x14ac:dyDescent="0.3">
      <c r="D133" s="13">
        <f t="shared" ref="D133:D196" si="21">C133*4</f>
        <v>0</v>
      </c>
      <c r="E133" s="13">
        <f t="shared" ref="E133:E196" si="22">((D133*0.75)/52)*8</f>
        <v>0</v>
      </c>
      <c r="Q133" s="13">
        <f t="shared" si="20"/>
        <v>0</v>
      </c>
      <c r="R133" s="13">
        <f t="shared" ref="R133:R196" si="23">+IF(Q133&gt;15385,15385,Q133)</f>
        <v>0</v>
      </c>
    </row>
    <row r="134" spans="4:18" x14ac:dyDescent="0.3">
      <c r="D134" s="13">
        <f t="shared" si="21"/>
        <v>0</v>
      </c>
      <c r="E134" s="13">
        <f t="shared" si="22"/>
        <v>0</v>
      </c>
      <c r="Q134" s="13">
        <f t="shared" si="20"/>
        <v>0</v>
      </c>
      <c r="R134" s="13">
        <f t="shared" si="23"/>
        <v>0</v>
      </c>
    </row>
    <row r="135" spans="4:18" x14ac:dyDescent="0.3">
      <c r="D135" s="13">
        <f t="shared" si="21"/>
        <v>0</v>
      </c>
      <c r="E135" s="13">
        <f t="shared" si="22"/>
        <v>0</v>
      </c>
      <c r="Q135" s="13">
        <f t="shared" si="20"/>
        <v>0</v>
      </c>
      <c r="R135" s="13">
        <f t="shared" si="23"/>
        <v>0</v>
      </c>
    </row>
    <row r="136" spans="4:18" x14ac:dyDescent="0.3">
      <c r="D136" s="13">
        <f t="shared" si="21"/>
        <v>0</v>
      </c>
      <c r="E136" s="13">
        <f t="shared" si="22"/>
        <v>0</v>
      </c>
      <c r="Q136" s="13">
        <f t="shared" si="20"/>
        <v>0</v>
      </c>
      <c r="R136" s="13">
        <f t="shared" si="23"/>
        <v>0</v>
      </c>
    </row>
    <row r="137" spans="4:18" x14ac:dyDescent="0.3">
      <c r="D137" s="13">
        <f t="shared" si="21"/>
        <v>0</v>
      </c>
      <c r="E137" s="13">
        <f t="shared" si="22"/>
        <v>0</v>
      </c>
      <c r="Q137" s="13">
        <f t="shared" si="20"/>
        <v>0</v>
      </c>
      <c r="R137" s="13">
        <f t="shared" si="23"/>
        <v>0</v>
      </c>
    </row>
    <row r="138" spans="4:18" x14ac:dyDescent="0.3">
      <c r="D138" s="13">
        <f t="shared" si="21"/>
        <v>0</v>
      </c>
      <c r="E138" s="13">
        <f t="shared" si="22"/>
        <v>0</v>
      </c>
      <c r="Q138" s="13">
        <f t="shared" si="20"/>
        <v>0</v>
      </c>
      <c r="R138" s="13">
        <f t="shared" si="23"/>
        <v>0</v>
      </c>
    </row>
    <row r="139" spans="4:18" x14ac:dyDescent="0.3">
      <c r="D139" s="13">
        <f t="shared" si="21"/>
        <v>0</v>
      </c>
      <c r="E139" s="13">
        <f t="shared" si="22"/>
        <v>0</v>
      </c>
      <c r="Q139" s="13">
        <f t="shared" ref="Q139:Q202" si="24">SUM(G139:P139)</f>
        <v>0</v>
      </c>
      <c r="R139" s="13">
        <f t="shared" si="23"/>
        <v>0</v>
      </c>
    </row>
    <row r="140" spans="4:18" x14ac:dyDescent="0.3">
      <c r="D140" s="13">
        <f t="shared" si="21"/>
        <v>0</v>
      </c>
      <c r="E140" s="13">
        <f t="shared" si="22"/>
        <v>0</v>
      </c>
      <c r="Q140" s="13">
        <f t="shared" si="24"/>
        <v>0</v>
      </c>
      <c r="R140" s="13">
        <f t="shared" si="23"/>
        <v>0</v>
      </c>
    </row>
    <row r="141" spans="4:18" x14ac:dyDescent="0.3">
      <c r="D141" s="13">
        <f t="shared" si="21"/>
        <v>0</v>
      </c>
      <c r="E141" s="13">
        <f t="shared" si="22"/>
        <v>0</v>
      </c>
      <c r="Q141" s="13">
        <f t="shared" si="24"/>
        <v>0</v>
      </c>
      <c r="R141" s="13">
        <f t="shared" si="23"/>
        <v>0</v>
      </c>
    </row>
    <row r="142" spans="4:18" x14ac:dyDescent="0.3">
      <c r="D142" s="13">
        <f t="shared" si="21"/>
        <v>0</v>
      </c>
      <c r="E142" s="13">
        <f t="shared" si="22"/>
        <v>0</v>
      </c>
      <c r="Q142" s="13">
        <f t="shared" si="24"/>
        <v>0</v>
      </c>
      <c r="R142" s="13">
        <f t="shared" si="23"/>
        <v>0</v>
      </c>
    </row>
    <row r="143" spans="4:18" x14ac:dyDescent="0.3">
      <c r="D143" s="13">
        <f t="shared" si="21"/>
        <v>0</v>
      </c>
      <c r="E143" s="13">
        <f t="shared" si="22"/>
        <v>0</v>
      </c>
      <c r="Q143" s="13">
        <f t="shared" si="24"/>
        <v>0</v>
      </c>
      <c r="R143" s="13">
        <f t="shared" si="23"/>
        <v>0</v>
      </c>
    </row>
    <row r="144" spans="4:18" x14ac:dyDescent="0.3">
      <c r="D144" s="13">
        <f t="shared" si="21"/>
        <v>0</v>
      </c>
      <c r="E144" s="13">
        <f t="shared" si="22"/>
        <v>0</v>
      </c>
      <c r="Q144" s="13">
        <f t="shared" si="24"/>
        <v>0</v>
      </c>
      <c r="R144" s="13">
        <f t="shared" si="23"/>
        <v>0</v>
      </c>
    </row>
    <row r="145" spans="4:18" x14ac:dyDescent="0.3">
      <c r="D145" s="13">
        <f t="shared" si="21"/>
        <v>0</v>
      </c>
      <c r="E145" s="13">
        <f t="shared" si="22"/>
        <v>0</v>
      </c>
      <c r="Q145" s="13">
        <f t="shared" si="24"/>
        <v>0</v>
      </c>
      <c r="R145" s="13">
        <f t="shared" si="23"/>
        <v>0</v>
      </c>
    </row>
    <row r="146" spans="4:18" x14ac:dyDescent="0.3">
      <c r="D146" s="13">
        <f t="shared" si="21"/>
        <v>0</v>
      </c>
      <c r="E146" s="13">
        <f t="shared" si="22"/>
        <v>0</v>
      </c>
      <c r="Q146" s="13">
        <f t="shared" si="24"/>
        <v>0</v>
      </c>
      <c r="R146" s="13">
        <f t="shared" si="23"/>
        <v>0</v>
      </c>
    </row>
    <row r="147" spans="4:18" x14ac:dyDescent="0.3">
      <c r="D147" s="13">
        <f t="shared" si="21"/>
        <v>0</v>
      </c>
      <c r="E147" s="13">
        <f t="shared" si="22"/>
        <v>0</v>
      </c>
      <c r="Q147" s="13">
        <f t="shared" si="24"/>
        <v>0</v>
      </c>
      <c r="R147" s="13">
        <f t="shared" si="23"/>
        <v>0</v>
      </c>
    </row>
    <row r="148" spans="4:18" x14ac:dyDescent="0.3">
      <c r="D148" s="13">
        <f t="shared" si="21"/>
        <v>0</v>
      </c>
      <c r="E148" s="13">
        <f t="shared" si="22"/>
        <v>0</v>
      </c>
      <c r="Q148" s="13">
        <f t="shared" si="24"/>
        <v>0</v>
      </c>
      <c r="R148" s="13">
        <f t="shared" si="23"/>
        <v>0</v>
      </c>
    </row>
    <row r="149" spans="4:18" x14ac:dyDescent="0.3">
      <c r="D149" s="13">
        <f t="shared" si="21"/>
        <v>0</v>
      </c>
      <c r="E149" s="13">
        <f t="shared" si="22"/>
        <v>0</v>
      </c>
      <c r="Q149" s="13">
        <f t="shared" si="24"/>
        <v>0</v>
      </c>
      <c r="R149" s="13">
        <f t="shared" si="23"/>
        <v>0</v>
      </c>
    </row>
    <row r="150" spans="4:18" x14ac:dyDescent="0.3">
      <c r="D150" s="13">
        <f t="shared" si="21"/>
        <v>0</v>
      </c>
      <c r="E150" s="13">
        <f t="shared" si="22"/>
        <v>0</v>
      </c>
      <c r="Q150" s="13">
        <f t="shared" si="24"/>
        <v>0</v>
      </c>
      <c r="R150" s="13">
        <f t="shared" si="23"/>
        <v>0</v>
      </c>
    </row>
    <row r="151" spans="4:18" x14ac:dyDescent="0.3">
      <c r="D151" s="13">
        <f t="shared" si="21"/>
        <v>0</v>
      </c>
      <c r="E151" s="13">
        <f t="shared" si="22"/>
        <v>0</v>
      </c>
      <c r="Q151" s="13">
        <f t="shared" si="24"/>
        <v>0</v>
      </c>
      <c r="R151" s="13">
        <f t="shared" si="23"/>
        <v>0</v>
      </c>
    </row>
    <row r="152" spans="4:18" x14ac:dyDescent="0.3">
      <c r="D152" s="13">
        <f t="shared" si="21"/>
        <v>0</v>
      </c>
      <c r="E152" s="13">
        <f t="shared" si="22"/>
        <v>0</v>
      </c>
      <c r="Q152" s="13">
        <f t="shared" si="24"/>
        <v>0</v>
      </c>
      <c r="R152" s="13">
        <f t="shared" si="23"/>
        <v>0</v>
      </c>
    </row>
    <row r="153" spans="4:18" x14ac:dyDescent="0.3">
      <c r="D153" s="13">
        <f t="shared" si="21"/>
        <v>0</v>
      </c>
      <c r="E153" s="13">
        <f t="shared" si="22"/>
        <v>0</v>
      </c>
      <c r="Q153" s="13">
        <f t="shared" si="24"/>
        <v>0</v>
      </c>
      <c r="R153" s="13">
        <f t="shared" si="23"/>
        <v>0</v>
      </c>
    </row>
    <row r="154" spans="4:18" x14ac:dyDescent="0.3">
      <c r="D154" s="13">
        <f t="shared" si="21"/>
        <v>0</v>
      </c>
      <c r="E154" s="13">
        <f t="shared" si="22"/>
        <v>0</v>
      </c>
      <c r="Q154" s="13">
        <f t="shared" si="24"/>
        <v>0</v>
      </c>
      <c r="R154" s="13">
        <f t="shared" si="23"/>
        <v>0</v>
      </c>
    </row>
    <row r="155" spans="4:18" x14ac:dyDescent="0.3">
      <c r="D155" s="13">
        <f t="shared" si="21"/>
        <v>0</v>
      </c>
      <c r="E155" s="13">
        <f t="shared" si="22"/>
        <v>0</v>
      </c>
      <c r="Q155" s="13">
        <f t="shared" si="24"/>
        <v>0</v>
      </c>
      <c r="R155" s="13">
        <f t="shared" si="23"/>
        <v>0</v>
      </c>
    </row>
    <row r="156" spans="4:18" x14ac:dyDescent="0.3">
      <c r="D156" s="13">
        <f t="shared" si="21"/>
        <v>0</v>
      </c>
      <c r="E156" s="13">
        <f t="shared" si="22"/>
        <v>0</v>
      </c>
      <c r="Q156" s="13">
        <f t="shared" si="24"/>
        <v>0</v>
      </c>
      <c r="R156" s="13">
        <f t="shared" si="23"/>
        <v>0</v>
      </c>
    </row>
    <row r="157" spans="4:18" x14ac:dyDescent="0.3">
      <c r="D157" s="13">
        <f t="shared" si="21"/>
        <v>0</v>
      </c>
      <c r="E157" s="13">
        <f t="shared" si="22"/>
        <v>0</v>
      </c>
      <c r="Q157" s="13">
        <f t="shared" si="24"/>
        <v>0</v>
      </c>
      <c r="R157" s="13">
        <f t="shared" si="23"/>
        <v>0</v>
      </c>
    </row>
    <row r="158" spans="4:18" x14ac:dyDescent="0.3">
      <c r="D158" s="13">
        <f t="shared" si="21"/>
        <v>0</v>
      </c>
      <c r="E158" s="13">
        <f t="shared" si="22"/>
        <v>0</v>
      </c>
      <c r="Q158" s="13">
        <f t="shared" si="24"/>
        <v>0</v>
      </c>
      <c r="R158" s="13">
        <f t="shared" si="23"/>
        <v>0</v>
      </c>
    </row>
    <row r="159" spans="4:18" x14ac:dyDescent="0.3">
      <c r="D159" s="13">
        <f t="shared" si="21"/>
        <v>0</v>
      </c>
      <c r="E159" s="13">
        <f t="shared" si="22"/>
        <v>0</v>
      </c>
      <c r="Q159" s="13">
        <f t="shared" si="24"/>
        <v>0</v>
      </c>
      <c r="R159" s="13">
        <f t="shared" si="23"/>
        <v>0</v>
      </c>
    </row>
    <row r="160" spans="4:18" x14ac:dyDescent="0.3">
      <c r="D160" s="13">
        <f t="shared" si="21"/>
        <v>0</v>
      </c>
      <c r="E160" s="13">
        <f t="shared" si="22"/>
        <v>0</v>
      </c>
      <c r="Q160" s="13">
        <f t="shared" si="24"/>
        <v>0</v>
      </c>
      <c r="R160" s="13">
        <f t="shared" si="23"/>
        <v>0</v>
      </c>
    </row>
    <row r="161" spans="4:18" x14ac:dyDescent="0.3">
      <c r="D161" s="13">
        <f t="shared" si="21"/>
        <v>0</v>
      </c>
      <c r="E161" s="13">
        <f t="shared" si="22"/>
        <v>0</v>
      </c>
      <c r="Q161" s="13">
        <f t="shared" si="24"/>
        <v>0</v>
      </c>
      <c r="R161" s="13">
        <f t="shared" si="23"/>
        <v>0</v>
      </c>
    </row>
    <row r="162" spans="4:18" x14ac:dyDescent="0.3">
      <c r="D162" s="13">
        <f t="shared" si="21"/>
        <v>0</v>
      </c>
      <c r="E162" s="13">
        <f t="shared" si="22"/>
        <v>0</v>
      </c>
      <c r="Q162" s="13">
        <f t="shared" si="24"/>
        <v>0</v>
      </c>
      <c r="R162" s="13">
        <f t="shared" si="23"/>
        <v>0</v>
      </c>
    </row>
    <row r="163" spans="4:18" x14ac:dyDescent="0.3">
      <c r="D163" s="13">
        <f t="shared" si="21"/>
        <v>0</v>
      </c>
      <c r="E163" s="13">
        <f t="shared" si="22"/>
        <v>0</v>
      </c>
      <c r="Q163" s="13">
        <f t="shared" si="24"/>
        <v>0</v>
      </c>
      <c r="R163" s="13">
        <f t="shared" si="23"/>
        <v>0</v>
      </c>
    </row>
    <row r="164" spans="4:18" x14ac:dyDescent="0.3">
      <c r="D164" s="13">
        <f t="shared" si="21"/>
        <v>0</v>
      </c>
      <c r="E164" s="13">
        <f t="shared" si="22"/>
        <v>0</v>
      </c>
      <c r="Q164" s="13">
        <f t="shared" si="24"/>
        <v>0</v>
      </c>
      <c r="R164" s="13">
        <f t="shared" si="23"/>
        <v>0</v>
      </c>
    </row>
    <row r="165" spans="4:18" x14ac:dyDescent="0.3">
      <c r="D165" s="13">
        <f t="shared" si="21"/>
        <v>0</v>
      </c>
      <c r="E165" s="13">
        <f t="shared" si="22"/>
        <v>0</v>
      </c>
      <c r="Q165" s="13">
        <f t="shared" si="24"/>
        <v>0</v>
      </c>
      <c r="R165" s="13">
        <f t="shared" si="23"/>
        <v>0</v>
      </c>
    </row>
    <row r="166" spans="4:18" x14ac:dyDescent="0.3">
      <c r="D166" s="13">
        <f t="shared" si="21"/>
        <v>0</v>
      </c>
      <c r="E166" s="13">
        <f t="shared" si="22"/>
        <v>0</v>
      </c>
      <c r="Q166" s="13">
        <f t="shared" si="24"/>
        <v>0</v>
      </c>
      <c r="R166" s="13">
        <f t="shared" si="23"/>
        <v>0</v>
      </c>
    </row>
    <row r="167" spans="4:18" x14ac:dyDescent="0.3">
      <c r="D167" s="13">
        <f t="shared" si="21"/>
        <v>0</v>
      </c>
      <c r="E167" s="13">
        <f t="shared" si="22"/>
        <v>0</v>
      </c>
      <c r="Q167" s="13">
        <f t="shared" si="24"/>
        <v>0</v>
      </c>
      <c r="R167" s="13">
        <f t="shared" si="23"/>
        <v>0</v>
      </c>
    </row>
    <row r="168" spans="4:18" x14ac:dyDescent="0.3">
      <c r="D168" s="13">
        <f t="shared" si="21"/>
        <v>0</v>
      </c>
      <c r="E168" s="13">
        <f t="shared" si="22"/>
        <v>0</v>
      </c>
      <c r="Q168" s="13">
        <f t="shared" si="24"/>
        <v>0</v>
      </c>
      <c r="R168" s="13">
        <f t="shared" si="23"/>
        <v>0</v>
      </c>
    </row>
    <row r="169" spans="4:18" x14ac:dyDescent="0.3">
      <c r="D169" s="13">
        <f t="shared" si="21"/>
        <v>0</v>
      </c>
      <c r="E169" s="13">
        <f t="shared" si="22"/>
        <v>0</v>
      </c>
      <c r="Q169" s="13">
        <f t="shared" si="24"/>
        <v>0</v>
      </c>
      <c r="R169" s="13">
        <f t="shared" si="23"/>
        <v>0</v>
      </c>
    </row>
    <row r="170" spans="4:18" x14ac:dyDescent="0.3">
      <c r="D170" s="13">
        <f t="shared" si="21"/>
        <v>0</v>
      </c>
      <c r="E170" s="13">
        <f t="shared" si="22"/>
        <v>0</v>
      </c>
      <c r="Q170" s="13">
        <f t="shared" si="24"/>
        <v>0</v>
      </c>
      <c r="R170" s="13">
        <f t="shared" si="23"/>
        <v>0</v>
      </c>
    </row>
    <row r="171" spans="4:18" x14ac:dyDescent="0.3">
      <c r="D171" s="13">
        <f t="shared" si="21"/>
        <v>0</v>
      </c>
      <c r="E171" s="13">
        <f t="shared" si="22"/>
        <v>0</v>
      </c>
      <c r="Q171" s="13">
        <f t="shared" si="24"/>
        <v>0</v>
      </c>
      <c r="R171" s="13">
        <f t="shared" si="23"/>
        <v>0</v>
      </c>
    </row>
    <row r="172" spans="4:18" x14ac:dyDescent="0.3">
      <c r="D172" s="13">
        <f t="shared" si="21"/>
        <v>0</v>
      </c>
      <c r="E172" s="13">
        <f t="shared" si="22"/>
        <v>0</v>
      </c>
      <c r="Q172" s="13">
        <f t="shared" si="24"/>
        <v>0</v>
      </c>
      <c r="R172" s="13">
        <f t="shared" si="23"/>
        <v>0</v>
      </c>
    </row>
    <row r="173" spans="4:18" x14ac:dyDescent="0.3">
      <c r="D173" s="13">
        <f t="shared" si="21"/>
        <v>0</v>
      </c>
      <c r="E173" s="13">
        <f t="shared" si="22"/>
        <v>0</v>
      </c>
      <c r="Q173" s="13">
        <f t="shared" si="24"/>
        <v>0</v>
      </c>
      <c r="R173" s="13">
        <f t="shared" si="23"/>
        <v>0</v>
      </c>
    </row>
    <row r="174" spans="4:18" x14ac:dyDescent="0.3">
      <c r="D174" s="13">
        <f t="shared" si="21"/>
        <v>0</v>
      </c>
      <c r="E174" s="13">
        <f t="shared" si="22"/>
        <v>0</v>
      </c>
      <c r="Q174" s="13">
        <f t="shared" si="24"/>
        <v>0</v>
      </c>
      <c r="R174" s="13">
        <f t="shared" si="23"/>
        <v>0</v>
      </c>
    </row>
    <row r="175" spans="4:18" x14ac:dyDescent="0.3">
      <c r="D175" s="13">
        <f t="shared" si="21"/>
        <v>0</v>
      </c>
      <c r="E175" s="13">
        <f t="shared" si="22"/>
        <v>0</v>
      </c>
      <c r="Q175" s="13">
        <f t="shared" si="24"/>
        <v>0</v>
      </c>
      <c r="R175" s="13">
        <f t="shared" si="23"/>
        <v>0</v>
      </c>
    </row>
    <row r="176" spans="4:18" x14ac:dyDescent="0.3">
      <c r="D176" s="13">
        <f t="shared" si="21"/>
        <v>0</v>
      </c>
      <c r="E176" s="13">
        <f t="shared" si="22"/>
        <v>0</v>
      </c>
      <c r="Q176" s="13">
        <f t="shared" si="24"/>
        <v>0</v>
      </c>
      <c r="R176" s="13">
        <f t="shared" si="23"/>
        <v>0</v>
      </c>
    </row>
    <row r="177" spans="4:18" x14ac:dyDescent="0.3">
      <c r="D177" s="13">
        <f t="shared" si="21"/>
        <v>0</v>
      </c>
      <c r="E177" s="13">
        <f t="shared" si="22"/>
        <v>0</v>
      </c>
      <c r="Q177" s="13">
        <f t="shared" si="24"/>
        <v>0</v>
      </c>
      <c r="R177" s="13">
        <f t="shared" si="23"/>
        <v>0</v>
      </c>
    </row>
    <row r="178" spans="4:18" x14ac:dyDescent="0.3">
      <c r="D178" s="13">
        <f t="shared" si="21"/>
        <v>0</v>
      </c>
      <c r="E178" s="13">
        <f t="shared" si="22"/>
        <v>0</v>
      </c>
      <c r="Q178" s="13">
        <f t="shared" si="24"/>
        <v>0</v>
      </c>
      <c r="R178" s="13">
        <f t="shared" si="23"/>
        <v>0</v>
      </c>
    </row>
    <row r="179" spans="4:18" x14ac:dyDescent="0.3">
      <c r="D179" s="13">
        <f t="shared" si="21"/>
        <v>0</v>
      </c>
      <c r="E179" s="13">
        <f t="shared" si="22"/>
        <v>0</v>
      </c>
      <c r="Q179" s="13">
        <f t="shared" si="24"/>
        <v>0</v>
      </c>
      <c r="R179" s="13">
        <f t="shared" si="23"/>
        <v>0</v>
      </c>
    </row>
    <row r="180" spans="4:18" x14ac:dyDescent="0.3">
      <c r="D180" s="13">
        <f t="shared" si="21"/>
        <v>0</v>
      </c>
      <c r="E180" s="13">
        <f t="shared" si="22"/>
        <v>0</v>
      </c>
      <c r="Q180" s="13">
        <f t="shared" si="24"/>
        <v>0</v>
      </c>
      <c r="R180" s="13">
        <f t="shared" si="23"/>
        <v>0</v>
      </c>
    </row>
    <row r="181" spans="4:18" x14ac:dyDescent="0.3">
      <c r="D181" s="13">
        <f t="shared" si="21"/>
        <v>0</v>
      </c>
      <c r="E181" s="13">
        <f t="shared" si="22"/>
        <v>0</v>
      </c>
      <c r="Q181" s="13">
        <f t="shared" si="24"/>
        <v>0</v>
      </c>
      <c r="R181" s="13">
        <f t="shared" si="23"/>
        <v>0</v>
      </c>
    </row>
    <row r="182" spans="4:18" x14ac:dyDescent="0.3">
      <c r="D182" s="13">
        <f t="shared" si="21"/>
        <v>0</v>
      </c>
      <c r="E182" s="13">
        <f t="shared" si="22"/>
        <v>0</v>
      </c>
      <c r="Q182" s="13">
        <f t="shared" si="24"/>
        <v>0</v>
      </c>
      <c r="R182" s="13">
        <f t="shared" si="23"/>
        <v>0</v>
      </c>
    </row>
    <row r="183" spans="4:18" x14ac:dyDescent="0.3">
      <c r="D183" s="13">
        <f t="shared" si="21"/>
        <v>0</v>
      </c>
      <c r="E183" s="13">
        <f t="shared" si="22"/>
        <v>0</v>
      </c>
      <c r="Q183" s="13">
        <f t="shared" si="24"/>
        <v>0</v>
      </c>
      <c r="R183" s="13">
        <f t="shared" si="23"/>
        <v>0</v>
      </c>
    </row>
    <row r="184" spans="4:18" x14ac:dyDescent="0.3">
      <c r="D184" s="13">
        <f t="shared" si="21"/>
        <v>0</v>
      </c>
      <c r="E184" s="13">
        <f t="shared" si="22"/>
        <v>0</v>
      </c>
      <c r="Q184" s="13">
        <f t="shared" si="24"/>
        <v>0</v>
      </c>
      <c r="R184" s="13">
        <f t="shared" si="23"/>
        <v>0</v>
      </c>
    </row>
    <row r="185" spans="4:18" x14ac:dyDescent="0.3">
      <c r="D185" s="13">
        <f t="shared" si="21"/>
        <v>0</v>
      </c>
      <c r="E185" s="13">
        <f t="shared" si="22"/>
        <v>0</v>
      </c>
      <c r="Q185" s="13">
        <f t="shared" si="24"/>
        <v>0</v>
      </c>
      <c r="R185" s="13">
        <f t="shared" si="23"/>
        <v>0</v>
      </c>
    </row>
    <row r="186" spans="4:18" x14ac:dyDescent="0.3">
      <c r="D186" s="13">
        <f t="shared" si="21"/>
        <v>0</v>
      </c>
      <c r="E186" s="13">
        <f t="shared" si="22"/>
        <v>0</v>
      </c>
      <c r="Q186" s="13">
        <f t="shared" si="24"/>
        <v>0</v>
      </c>
      <c r="R186" s="13">
        <f t="shared" si="23"/>
        <v>0</v>
      </c>
    </row>
    <row r="187" spans="4:18" x14ac:dyDescent="0.3">
      <c r="D187" s="13">
        <f t="shared" si="21"/>
        <v>0</v>
      </c>
      <c r="E187" s="13">
        <f t="shared" si="22"/>
        <v>0</v>
      </c>
      <c r="Q187" s="13">
        <f t="shared" si="24"/>
        <v>0</v>
      </c>
      <c r="R187" s="13">
        <f t="shared" si="23"/>
        <v>0</v>
      </c>
    </row>
    <row r="188" spans="4:18" x14ac:dyDescent="0.3">
      <c r="D188" s="13">
        <f t="shared" si="21"/>
        <v>0</v>
      </c>
      <c r="E188" s="13">
        <f t="shared" si="22"/>
        <v>0</v>
      </c>
      <c r="Q188" s="13">
        <f t="shared" si="24"/>
        <v>0</v>
      </c>
      <c r="R188" s="13">
        <f t="shared" si="23"/>
        <v>0</v>
      </c>
    </row>
    <row r="189" spans="4:18" x14ac:dyDescent="0.3">
      <c r="D189" s="13">
        <f t="shared" si="21"/>
        <v>0</v>
      </c>
      <c r="E189" s="13">
        <f t="shared" si="22"/>
        <v>0</v>
      </c>
      <c r="Q189" s="13">
        <f t="shared" si="24"/>
        <v>0</v>
      </c>
      <c r="R189" s="13">
        <f t="shared" si="23"/>
        <v>0</v>
      </c>
    </row>
    <row r="190" spans="4:18" x14ac:dyDescent="0.3">
      <c r="D190" s="13">
        <f t="shared" si="21"/>
        <v>0</v>
      </c>
      <c r="E190" s="13">
        <f t="shared" si="22"/>
        <v>0</v>
      </c>
      <c r="Q190" s="13">
        <f t="shared" si="24"/>
        <v>0</v>
      </c>
      <c r="R190" s="13">
        <f t="shared" si="23"/>
        <v>0</v>
      </c>
    </row>
    <row r="191" spans="4:18" x14ac:dyDescent="0.3">
      <c r="D191" s="13">
        <f t="shared" si="21"/>
        <v>0</v>
      </c>
      <c r="E191" s="13">
        <f t="shared" si="22"/>
        <v>0</v>
      </c>
      <c r="Q191" s="13">
        <f t="shared" si="24"/>
        <v>0</v>
      </c>
      <c r="R191" s="13">
        <f t="shared" si="23"/>
        <v>0</v>
      </c>
    </row>
    <row r="192" spans="4:18" x14ac:dyDescent="0.3">
      <c r="D192" s="13">
        <f t="shared" si="21"/>
        <v>0</v>
      </c>
      <c r="E192" s="13">
        <f t="shared" si="22"/>
        <v>0</v>
      </c>
      <c r="Q192" s="13">
        <f t="shared" si="24"/>
        <v>0</v>
      </c>
      <c r="R192" s="13">
        <f t="shared" si="23"/>
        <v>0</v>
      </c>
    </row>
    <row r="193" spans="4:18" x14ac:dyDescent="0.3">
      <c r="D193" s="13">
        <f t="shared" si="21"/>
        <v>0</v>
      </c>
      <c r="E193" s="13">
        <f t="shared" si="22"/>
        <v>0</v>
      </c>
      <c r="Q193" s="13">
        <f t="shared" si="24"/>
        <v>0</v>
      </c>
      <c r="R193" s="13">
        <f t="shared" si="23"/>
        <v>0</v>
      </c>
    </row>
    <row r="194" spans="4:18" x14ac:dyDescent="0.3">
      <c r="D194" s="13">
        <f t="shared" si="21"/>
        <v>0</v>
      </c>
      <c r="E194" s="13">
        <f t="shared" si="22"/>
        <v>0</v>
      </c>
      <c r="Q194" s="13">
        <f t="shared" si="24"/>
        <v>0</v>
      </c>
      <c r="R194" s="13">
        <f t="shared" si="23"/>
        <v>0</v>
      </c>
    </row>
    <row r="195" spans="4:18" x14ac:dyDescent="0.3">
      <c r="D195" s="13">
        <f t="shared" si="21"/>
        <v>0</v>
      </c>
      <c r="E195" s="13">
        <f t="shared" si="22"/>
        <v>0</v>
      </c>
      <c r="Q195" s="13">
        <f t="shared" si="24"/>
        <v>0</v>
      </c>
      <c r="R195" s="13">
        <f t="shared" si="23"/>
        <v>0</v>
      </c>
    </row>
    <row r="196" spans="4:18" x14ac:dyDescent="0.3">
      <c r="D196" s="13">
        <f t="shared" si="21"/>
        <v>0</v>
      </c>
      <c r="E196" s="13">
        <f t="shared" si="22"/>
        <v>0</v>
      </c>
      <c r="Q196" s="13">
        <f t="shared" si="24"/>
        <v>0</v>
      </c>
      <c r="R196" s="13">
        <f t="shared" si="23"/>
        <v>0</v>
      </c>
    </row>
    <row r="197" spans="4:18" x14ac:dyDescent="0.3">
      <c r="D197" s="13">
        <f t="shared" ref="D197:D260" si="25">C197*4</f>
        <v>0</v>
      </c>
      <c r="E197" s="13">
        <f t="shared" ref="E197:E260" si="26">((D197*0.75)/52)*8</f>
        <v>0</v>
      </c>
      <c r="Q197" s="13">
        <f t="shared" si="24"/>
        <v>0</v>
      </c>
      <c r="R197" s="13">
        <f t="shared" ref="R197:R260" si="27">+IF(Q197&gt;15385,15385,Q197)</f>
        <v>0</v>
      </c>
    </row>
    <row r="198" spans="4:18" x14ac:dyDescent="0.3">
      <c r="D198" s="13">
        <f t="shared" si="25"/>
        <v>0</v>
      </c>
      <c r="E198" s="13">
        <f t="shared" si="26"/>
        <v>0</v>
      </c>
      <c r="Q198" s="13">
        <f t="shared" si="24"/>
        <v>0</v>
      </c>
      <c r="R198" s="13">
        <f t="shared" si="27"/>
        <v>0</v>
      </c>
    </row>
    <row r="199" spans="4:18" x14ac:dyDescent="0.3">
      <c r="D199" s="13">
        <f t="shared" si="25"/>
        <v>0</v>
      </c>
      <c r="E199" s="13">
        <f t="shared" si="26"/>
        <v>0</v>
      </c>
      <c r="Q199" s="13">
        <f t="shared" si="24"/>
        <v>0</v>
      </c>
      <c r="R199" s="13">
        <f t="shared" si="27"/>
        <v>0</v>
      </c>
    </row>
    <row r="200" spans="4:18" x14ac:dyDescent="0.3">
      <c r="D200" s="13">
        <f t="shared" si="25"/>
        <v>0</v>
      </c>
      <c r="E200" s="13">
        <f t="shared" si="26"/>
        <v>0</v>
      </c>
      <c r="Q200" s="13">
        <f t="shared" si="24"/>
        <v>0</v>
      </c>
      <c r="R200" s="13">
        <f t="shared" si="27"/>
        <v>0</v>
      </c>
    </row>
    <row r="201" spans="4:18" x14ac:dyDescent="0.3">
      <c r="D201" s="13">
        <f t="shared" si="25"/>
        <v>0</v>
      </c>
      <c r="E201" s="13">
        <f t="shared" si="26"/>
        <v>0</v>
      </c>
      <c r="Q201" s="13">
        <f t="shared" si="24"/>
        <v>0</v>
      </c>
      <c r="R201" s="13">
        <f t="shared" si="27"/>
        <v>0</v>
      </c>
    </row>
    <row r="202" spans="4:18" x14ac:dyDescent="0.3">
      <c r="D202" s="13">
        <f t="shared" si="25"/>
        <v>0</v>
      </c>
      <c r="E202" s="13">
        <f t="shared" si="26"/>
        <v>0</v>
      </c>
      <c r="Q202" s="13">
        <f t="shared" si="24"/>
        <v>0</v>
      </c>
      <c r="R202" s="13">
        <f t="shared" si="27"/>
        <v>0</v>
      </c>
    </row>
    <row r="203" spans="4:18" x14ac:dyDescent="0.3">
      <c r="D203" s="13">
        <f t="shared" si="25"/>
        <v>0</v>
      </c>
      <c r="E203" s="13">
        <f t="shared" si="26"/>
        <v>0</v>
      </c>
      <c r="Q203" s="13">
        <f t="shared" ref="Q203:Q266" si="28">SUM(G203:P203)</f>
        <v>0</v>
      </c>
      <c r="R203" s="13">
        <f t="shared" si="27"/>
        <v>0</v>
      </c>
    </row>
    <row r="204" spans="4:18" x14ac:dyDescent="0.3">
      <c r="D204" s="13">
        <f t="shared" si="25"/>
        <v>0</v>
      </c>
      <c r="E204" s="13">
        <f t="shared" si="26"/>
        <v>0</v>
      </c>
      <c r="Q204" s="13">
        <f t="shared" si="28"/>
        <v>0</v>
      </c>
      <c r="R204" s="13">
        <f t="shared" si="27"/>
        <v>0</v>
      </c>
    </row>
    <row r="205" spans="4:18" x14ac:dyDescent="0.3">
      <c r="D205" s="13">
        <f t="shared" si="25"/>
        <v>0</v>
      </c>
      <c r="E205" s="13">
        <f t="shared" si="26"/>
        <v>0</v>
      </c>
      <c r="Q205" s="13">
        <f t="shared" si="28"/>
        <v>0</v>
      </c>
      <c r="R205" s="13">
        <f t="shared" si="27"/>
        <v>0</v>
      </c>
    </row>
    <row r="206" spans="4:18" x14ac:dyDescent="0.3">
      <c r="D206" s="13">
        <f t="shared" si="25"/>
        <v>0</v>
      </c>
      <c r="E206" s="13">
        <f t="shared" si="26"/>
        <v>0</v>
      </c>
      <c r="Q206" s="13">
        <f t="shared" si="28"/>
        <v>0</v>
      </c>
      <c r="R206" s="13">
        <f t="shared" si="27"/>
        <v>0</v>
      </c>
    </row>
    <row r="207" spans="4:18" x14ac:dyDescent="0.3">
      <c r="D207" s="13">
        <f t="shared" si="25"/>
        <v>0</v>
      </c>
      <c r="E207" s="13">
        <f t="shared" si="26"/>
        <v>0</v>
      </c>
      <c r="Q207" s="13">
        <f t="shared" si="28"/>
        <v>0</v>
      </c>
      <c r="R207" s="13">
        <f t="shared" si="27"/>
        <v>0</v>
      </c>
    </row>
    <row r="208" spans="4:18" x14ac:dyDescent="0.3">
      <c r="D208" s="13">
        <f t="shared" si="25"/>
        <v>0</v>
      </c>
      <c r="E208" s="13">
        <f t="shared" si="26"/>
        <v>0</v>
      </c>
      <c r="Q208" s="13">
        <f t="shared" si="28"/>
        <v>0</v>
      </c>
      <c r="R208" s="13">
        <f t="shared" si="27"/>
        <v>0</v>
      </c>
    </row>
    <row r="209" spans="4:18" x14ac:dyDescent="0.3">
      <c r="D209" s="13">
        <f t="shared" si="25"/>
        <v>0</v>
      </c>
      <c r="E209" s="13">
        <f t="shared" si="26"/>
        <v>0</v>
      </c>
      <c r="Q209" s="13">
        <f t="shared" si="28"/>
        <v>0</v>
      </c>
      <c r="R209" s="13">
        <f t="shared" si="27"/>
        <v>0</v>
      </c>
    </row>
    <row r="210" spans="4:18" x14ac:dyDescent="0.3">
      <c r="D210" s="13">
        <f t="shared" si="25"/>
        <v>0</v>
      </c>
      <c r="E210" s="13">
        <f t="shared" si="26"/>
        <v>0</v>
      </c>
      <c r="Q210" s="13">
        <f t="shared" si="28"/>
        <v>0</v>
      </c>
      <c r="R210" s="13">
        <f t="shared" si="27"/>
        <v>0</v>
      </c>
    </row>
    <row r="211" spans="4:18" x14ac:dyDescent="0.3">
      <c r="D211" s="13">
        <f t="shared" si="25"/>
        <v>0</v>
      </c>
      <c r="E211" s="13">
        <f t="shared" si="26"/>
        <v>0</v>
      </c>
      <c r="Q211" s="13">
        <f t="shared" si="28"/>
        <v>0</v>
      </c>
      <c r="R211" s="13">
        <f t="shared" si="27"/>
        <v>0</v>
      </c>
    </row>
    <row r="212" spans="4:18" x14ac:dyDescent="0.3">
      <c r="D212" s="13">
        <f t="shared" si="25"/>
        <v>0</v>
      </c>
      <c r="E212" s="13">
        <f t="shared" si="26"/>
        <v>0</v>
      </c>
      <c r="Q212" s="13">
        <f t="shared" si="28"/>
        <v>0</v>
      </c>
      <c r="R212" s="13">
        <f t="shared" si="27"/>
        <v>0</v>
      </c>
    </row>
    <row r="213" spans="4:18" x14ac:dyDescent="0.3">
      <c r="D213" s="13">
        <f t="shared" si="25"/>
        <v>0</v>
      </c>
      <c r="E213" s="13">
        <f t="shared" si="26"/>
        <v>0</v>
      </c>
      <c r="Q213" s="13">
        <f t="shared" si="28"/>
        <v>0</v>
      </c>
      <c r="R213" s="13">
        <f t="shared" si="27"/>
        <v>0</v>
      </c>
    </row>
    <row r="214" spans="4:18" x14ac:dyDescent="0.3">
      <c r="D214" s="13">
        <f t="shared" si="25"/>
        <v>0</v>
      </c>
      <c r="E214" s="13">
        <f t="shared" si="26"/>
        <v>0</v>
      </c>
      <c r="Q214" s="13">
        <f t="shared" si="28"/>
        <v>0</v>
      </c>
      <c r="R214" s="13">
        <f t="shared" si="27"/>
        <v>0</v>
      </c>
    </row>
    <row r="215" spans="4:18" x14ac:dyDescent="0.3">
      <c r="D215" s="13">
        <f t="shared" si="25"/>
        <v>0</v>
      </c>
      <c r="E215" s="13">
        <f t="shared" si="26"/>
        <v>0</v>
      </c>
      <c r="Q215" s="13">
        <f t="shared" si="28"/>
        <v>0</v>
      </c>
      <c r="R215" s="13">
        <f t="shared" si="27"/>
        <v>0</v>
      </c>
    </row>
    <row r="216" spans="4:18" x14ac:dyDescent="0.3">
      <c r="D216" s="13">
        <f t="shared" si="25"/>
        <v>0</v>
      </c>
      <c r="E216" s="13">
        <f t="shared" si="26"/>
        <v>0</v>
      </c>
      <c r="Q216" s="13">
        <f t="shared" si="28"/>
        <v>0</v>
      </c>
      <c r="R216" s="13">
        <f t="shared" si="27"/>
        <v>0</v>
      </c>
    </row>
    <row r="217" spans="4:18" x14ac:dyDescent="0.3">
      <c r="D217" s="13">
        <f t="shared" si="25"/>
        <v>0</v>
      </c>
      <c r="E217" s="13">
        <f t="shared" si="26"/>
        <v>0</v>
      </c>
      <c r="Q217" s="13">
        <f t="shared" si="28"/>
        <v>0</v>
      </c>
      <c r="R217" s="13">
        <f t="shared" si="27"/>
        <v>0</v>
      </c>
    </row>
    <row r="218" spans="4:18" x14ac:dyDescent="0.3">
      <c r="D218" s="13">
        <f t="shared" si="25"/>
        <v>0</v>
      </c>
      <c r="E218" s="13">
        <f t="shared" si="26"/>
        <v>0</v>
      </c>
      <c r="Q218" s="13">
        <f t="shared" si="28"/>
        <v>0</v>
      </c>
      <c r="R218" s="13">
        <f t="shared" si="27"/>
        <v>0</v>
      </c>
    </row>
    <row r="219" spans="4:18" x14ac:dyDescent="0.3">
      <c r="D219" s="13">
        <f t="shared" si="25"/>
        <v>0</v>
      </c>
      <c r="E219" s="13">
        <f t="shared" si="26"/>
        <v>0</v>
      </c>
      <c r="Q219" s="13">
        <f t="shared" si="28"/>
        <v>0</v>
      </c>
      <c r="R219" s="13">
        <f t="shared" si="27"/>
        <v>0</v>
      </c>
    </row>
    <row r="220" spans="4:18" x14ac:dyDescent="0.3">
      <c r="D220" s="13">
        <f t="shared" si="25"/>
        <v>0</v>
      </c>
      <c r="E220" s="13">
        <f t="shared" si="26"/>
        <v>0</v>
      </c>
      <c r="Q220" s="13">
        <f t="shared" si="28"/>
        <v>0</v>
      </c>
      <c r="R220" s="13">
        <f t="shared" si="27"/>
        <v>0</v>
      </c>
    </row>
    <row r="221" spans="4:18" x14ac:dyDescent="0.3">
      <c r="D221" s="13">
        <f t="shared" si="25"/>
        <v>0</v>
      </c>
      <c r="E221" s="13">
        <f t="shared" si="26"/>
        <v>0</v>
      </c>
      <c r="Q221" s="13">
        <f t="shared" si="28"/>
        <v>0</v>
      </c>
      <c r="R221" s="13">
        <f t="shared" si="27"/>
        <v>0</v>
      </c>
    </row>
    <row r="222" spans="4:18" x14ac:dyDescent="0.3">
      <c r="D222" s="13">
        <f t="shared" si="25"/>
        <v>0</v>
      </c>
      <c r="E222" s="13">
        <f t="shared" si="26"/>
        <v>0</v>
      </c>
      <c r="Q222" s="13">
        <f t="shared" si="28"/>
        <v>0</v>
      </c>
      <c r="R222" s="13">
        <f t="shared" si="27"/>
        <v>0</v>
      </c>
    </row>
    <row r="223" spans="4:18" x14ac:dyDescent="0.3">
      <c r="D223" s="13">
        <f t="shared" si="25"/>
        <v>0</v>
      </c>
      <c r="E223" s="13">
        <f t="shared" si="26"/>
        <v>0</v>
      </c>
      <c r="Q223" s="13">
        <f t="shared" si="28"/>
        <v>0</v>
      </c>
      <c r="R223" s="13">
        <f t="shared" si="27"/>
        <v>0</v>
      </c>
    </row>
    <row r="224" spans="4:18" x14ac:dyDescent="0.3">
      <c r="D224" s="13">
        <f t="shared" si="25"/>
        <v>0</v>
      </c>
      <c r="E224" s="13">
        <f t="shared" si="26"/>
        <v>0</v>
      </c>
      <c r="Q224" s="13">
        <f t="shared" si="28"/>
        <v>0</v>
      </c>
      <c r="R224" s="13">
        <f t="shared" si="27"/>
        <v>0</v>
      </c>
    </row>
    <row r="225" spans="4:18" x14ac:dyDescent="0.3">
      <c r="D225" s="13">
        <f t="shared" si="25"/>
        <v>0</v>
      </c>
      <c r="E225" s="13">
        <f t="shared" si="26"/>
        <v>0</v>
      </c>
      <c r="Q225" s="13">
        <f t="shared" si="28"/>
        <v>0</v>
      </c>
      <c r="R225" s="13">
        <f t="shared" si="27"/>
        <v>0</v>
      </c>
    </row>
    <row r="226" spans="4:18" x14ac:dyDescent="0.3">
      <c r="D226" s="13">
        <f t="shared" si="25"/>
        <v>0</v>
      </c>
      <c r="E226" s="13">
        <f t="shared" si="26"/>
        <v>0</v>
      </c>
      <c r="Q226" s="13">
        <f t="shared" si="28"/>
        <v>0</v>
      </c>
      <c r="R226" s="13">
        <f t="shared" si="27"/>
        <v>0</v>
      </c>
    </row>
    <row r="227" spans="4:18" x14ac:dyDescent="0.3">
      <c r="D227" s="13">
        <f t="shared" si="25"/>
        <v>0</v>
      </c>
      <c r="E227" s="13">
        <f t="shared" si="26"/>
        <v>0</v>
      </c>
      <c r="Q227" s="13">
        <f t="shared" si="28"/>
        <v>0</v>
      </c>
      <c r="R227" s="13">
        <f t="shared" si="27"/>
        <v>0</v>
      </c>
    </row>
    <row r="228" spans="4:18" x14ac:dyDescent="0.3">
      <c r="D228" s="13">
        <f t="shared" si="25"/>
        <v>0</v>
      </c>
      <c r="E228" s="13">
        <f t="shared" si="26"/>
        <v>0</v>
      </c>
      <c r="Q228" s="13">
        <f t="shared" si="28"/>
        <v>0</v>
      </c>
      <c r="R228" s="13">
        <f t="shared" si="27"/>
        <v>0</v>
      </c>
    </row>
    <row r="229" spans="4:18" x14ac:dyDescent="0.3">
      <c r="D229" s="13">
        <f t="shared" si="25"/>
        <v>0</v>
      </c>
      <c r="E229" s="13">
        <f t="shared" si="26"/>
        <v>0</v>
      </c>
      <c r="Q229" s="13">
        <f t="shared" si="28"/>
        <v>0</v>
      </c>
      <c r="R229" s="13">
        <f t="shared" si="27"/>
        <v>0</v>
      </c>
    </row>
    <row r="230" spans="4:18" x14ac:dyDescent="0.3">
      <c r="D230" s="13">
        <f t="shared" si="25"/>
        <v>0</v>
      </c>
      <c r="E230" s="13">
        <f t="shared" si="26"/>
        <v>0</v>
      </c>
      <c r="Q230" s="13">
        <f t="shared" si="28"/>
        <v>0</v>
      </c>
      <c r="R230" s="13">
        <f t="shared" si="27"/>
        <v>0</v>
      </c>
    </row>
    <row r="231" spans="4:18" x14ac:dyDescent="0.3">
      <c r="D231" s="13">
        <f t="shared" si="25"/>
        <v>0</v>
      </c>
      <c r="E231" s="13">
        <f t="shared" si="26"/>
        <v>0</v>
      </c>
      <c r="Q231" s="13">
        <f t="shared" si="28"/>
        <v>0</v>
      </c>
      <c r="R231" s="13">
        <f t="shared" si="27"/>
        <v>0</v>
      </c>
    </row>
    <row r="232" spans="4:18" x14ac:dyDescent="0.3">
      <c r="D232" s="13">
        <f t="shared" si="25"/>
        <v>0</v>
      </c>
      <c r="E232" s="13">
        <f t="shared" si="26"/>
        <v>0</v>
      </c>
      <c r="Q232" s="13">
        <f t="shared" si="28"/>
        <v>0</v>
      </c>
      <c r="R232" s="13">
        <f t="shared" si="27"/>
        <v>0</v>
      </c>
    </row>
    <row r="233" spans="4:18" x14ac:dyDescent="0.3">
      <c r="D233" s="13">
        <f t="shared" si="25"/>
        <v>0</v>
      </c>
      <c r="E233" s="13">
        <f t="shared" si="26"/>
        <v>0</v>
      </c>
      <c r="Q233" s="13">
        <f t="shared" si="28"/>
        <v>0</v>
      </c>
      <c r="R233" s="13">
        <f t="shared" si="27"/>
        <v>0</v>
      </c>
    </row>
    <row r="234" spans="4:18" x14ac:dyDescent="0.3">
      <c r="D234" s="13">
        <f t="shared" si="25"/>
        <v>0</v>
      </c>
      <c r="E234" s="13">
        <f t="shared" si="26"/>
        <v>0</v>
      </c>
      <c r="Q234" s="13">
        <f t="shared" si="28"/>
        <v>0</v>
      </c>
      <c r="R234" s="13">
        <f t="shared" si="27"/>
        <v>0</v>
      </c>
    </row>
    <row r="235" spans="4:18" x14ac:dyDescent="0.3">
      <c r="D235" s="13">
        <f t="shared" si="25"/>
        <v>0</v>
      </c>
      <c r="E235" s="13">
        <f t="shared" si="26"/>
        <v>0</v>
      </c>
      <c r="Q235" s="13">
        <f t="shared" si="28"/>
        <v>0</v>
      </c>
      <c r="R235" s="13">
        <f t="shared" si="27"/>
        <v>0</v>
      </c>
    </row>
    <row r="236" spans="4:18" x14ac:dyDescent="0.3">
      <c r="D236" s="13">
        <f t="shared" si="25"/>
        <v>0</v>
      </c>
      <c r="E236" s="13">
        <f t="shared" si="26"/>
        <v>0</v>
      </c>
      <c r="Q236" s="13">
        <f t="shared" si="28"/>
        <v>0</v>
      </c>
      <c r="R236" s="13">
        <f t="shared" si="27"/>
        <v>0</v>
      </c>
    </row>
    <row r="237" spans="4:18" x14ac:dyDescent="0.3">
      <c r="D237" s="13">
        <f t="shared" si="25"/>
        <v>0</v>
      </c>
      <c r="E237" s="13">
        <f t="shared" si="26"/>
        <v>0</v>
      </c>
      <c r="Q237" s="13">
        <f t="shared" si="28"/>
        <v>0</v>
      </c>
      <c r="R237" s="13">
        <f t="shared" si="27"/>
        <v>0</v>
      </c>
    </row>
    <row r="238" spans="4:18" x14ac:dyDescent="0.3">
      <c r="D238" s="13">
        <f t="shared" si="25"/>
        <v>0</v>
      </c>
      <c r="E238" s="13">
        <f t="shared" si="26"/>
        <v>0</v>
      </c>
      <c r="Q238" s="13">
        <f t="shared" si="28"/>
        <v>0</v>
      </c>
      <c r="R238" s="13">
        <f t="shared" si="27"/>
        <v>0</v>
      </c>
    </row>
    <row r="239" spans="4:18" x14ac:dyDescent="0.3">
      <c r="D239" s="13">
        <f t="shared" si="25"/>
        <v>0</v>
      </c>
      <c r="E239" s="13">
        <f t="shared" si="26"/>
        <v>0</v>
      </c>
      <c r="Q239" s="13">
        <f t="shared" si="28"/>
        <v>0</v>
      </c>
      <c r="R239" s="13">
        <f t="shared" si="27"/>
        <v>0</v>
      </c>
    </row>
    <row r="240" spans="4:18" x14ac:dyDescent="0.3">
      <c r="D240" s="13">
        <f t="shared" si="25"/>
        <v>0</v>
      </c>
      <c r="E240" s="13">
        <f t="shared" si="26"/>
        <v>0</v>
      </c>
      <c r="Q240" s="13">
        <f t="shared" si="28"/>
        <v>0</v>
      </c>
      <c r="R240" s="13">
        <f t="shared" si="27"/>
        <v>0</v>
      </c>
    </row>
    <row r="241" spans="4:18" x14ac:dyDescent="0.3">
      <c r="D241" s="13">
        <f t="shared" si="25"/>
        <v>0</v>
      </c>
      <c r="E241" s="13">
        <f t="shared" si="26"/>
        <v>0</v>
      </c>
      <c r="Q241" s="13">
        <f t="shared" si="28"/>
        <v>0</v>
      </c>
      <c r="R241" s="13">
        <f t="shared" si="27"/>
        <v>0</v>
      </c>
    </row>
    <row r="242" spans="4:18" x14ac:dyDescent="0.3">
      <c r="D242" s="13">
        <f t="shared" si="25"/>
        <v>0</v>
      </c>
      <c r="E242" s="13">
        <f t="shared" si="26"/>
        <v>0</v>
      </c>
      <c r="Q242" s="13">
        <f t="shared" si="28"/>
        <v>0</v>
      </c>
      <c r="R242" s="13">
        <f t="shared" si="27"/>
        <v>0</v>
      </c>
    </row>
    <row r="243" spans="4:18" x14ac:dyDescent="0.3">
      <c r="D243" s="13">
        <f t="shared" si="25"/>
        <v>0</v>
      </c>
      <c r="E243" s="13">
        <f t="shared" si="26"/>
        <v>0</v>
      </c>
      <c r="Q243" s="13">
        <f t="shared" si="28"/>
        <v>0</v>
      </c>
      <c r="R243" s="13">
        <f t="shared" si="27"/>
        <v>0</v>
      </c>
    </row>
    <row r="244" spans="4:18" x14ac:dyDescent="0.3">
      <c r="D244" s="13">
        <f t="shared" si="25"/>
        <v>0</v>
      </c>
      <c r="E244" s="13">
        <f t="shared" si="26"/>
        <v>0</v>
      </c>
      <c r="Q244" s="13">
        <f t="shared" si="28"/>
        <v>0</v>
      </c>
      <c r="R244" s="13">
        <f t="shared" si="27"/>
        <v>0</v>
      </c>
    </row>
    <row r="245" spans="4:18" x14ac:dyDescent="0.3">
      <c r="D245" s="13">
        <f t="shared" si="25"/>
        <v>0</v>
      </c>
      <c r="E245" s="13">
        <f t="shared" si="26"/>
        <v>0</v>
      </c>
      <c r="Q245" s="13">
        <f t="shared" si="28"/>
        <v>0</v>
      </c>
      <c r="R245" s="13">
        <f t="shared" si="27"/>
        <v>0</v>
      </c>
    </row>
    <row r="246" spans="4:18" x14ac:dyDescent="0.3">
      <c r="D246" s="13">
        <f t="shared" si="25"/>
        <v>0</v>
      </c>
      <c r="E246" s="13">
        <f t="shared" si="26"/>
        <v>0</v>
      </c>
      <c r="Q246" s="13">
        <f t="shared" si="28"/>
        <v>0</v>
      </c>
      <c r="R246" s="13">
        <f t="shared" si="27"/>
        <v>0</v>
      </c>
    </row>
    <row r="247" spans="4:18" x14ac:dyDescent="0.3">
      <c r="D247" s="13">
        <f t="shared" si="25"/>
        <v>0</v>
      </c>
      <c r="E247" s="13">
        <f t="shared" si="26"/>
        <v>0</v>
      </c>
      <c r="Q247" s="13">
        <f t="shared" si="28"/>
        <v>0</v>
      </c>
      <c r="R247" s="13">
        <f t="shared" si="27"/>
        <v>0</v>
      </c>
    </row>
    <row r="248" spans="4:18" x14ac:dyDescent="0.3">
      <c r="D248" s="13">
        <f t="shared" si="25"/>
        <v>0</v>
      </c>
      <c r="E248" s="13">
        <f t="shared" si="26"/>
        <v>0</v>
      </c>
      <c r="Q248" s="13">
        <f t="shared" si="28"/>
        <v>0</v>
      </c>
      <c r="R248" s="13">
        <f t="shared" si="27"/>
        <v>0</v>
      </c>
    </row>
    <row r="249" spans="4:18" x14ac:dyDescent="0.3">
      <c r="D249" s="13">
        <f t="shared" si="25"/>
        <v>0</v>
      </c>
      <c r="E249" s="13">
        <f t="shared" si="26"/>
        <v>0</v>
      </c>
      <c r="Q249" s="13">
        <f t="shared" si="28"/>
        <v>0</v>
      </c>
      <c r="R249" s="13">
        <f t="shared" si="27"/>
        <v>0</v>
      </c>
    </row>
    <row r="250" spans="4:18" x14ac:dyDescent="0.3">
      <c r="D250" s="13">
        <f t="shared" si="25"/>
        <v>0</v>
      </c>
      <c r="E250" s="13">
        <f t="shared" si="26"/>
        <v>0</v>
      </c>
      <c r="Q250" s="13">
        <f t="shared" si="28"/>
        <v>0</v>
      </c>
      <c r="R250" s="13">
        <f t="shared" si="27"/>
        <v>0</v>
      </c>
    </row>
    <row r="251" spans="4:18" x14ac:dyDescent="0.3">
      <c r="D251" s="13">
        <f t="shared" si="25"/>
        <v>0</v>
      </c>
      <c r="E251" s="13">
        <f t="shared" si="26"/>
        <v>0</v>
      </c>
      <c r="Q251" s="13">
        <f t="shared" si="28"/>
        <v>0</v>
      </c>
      <c r="R251" s="13">
        <f t="shared" si="27"/>
        <v>0</v>
      </c>
    </row>
    <row r="252" spans="4:18" x14ac:dyDescent="0.3">
      <c r="D252" s="13">
        <f t="shared" si="25"/>
        <v>0</v>
      </c>
      <c r="E252" s="13">
        <f t="shared" si="26"/>
        <v>0</v>
      </c>
      <c r="Q252" s="13">
        <f t="shared" si="28"/>
        <v>0</v>
      </c>
      <c r="R252" s="13">
        <f t="shared" si="27"/>
        <v>0</v>
      </c>
    </row>
    <row r="253" spans="4:18" x14ac:dyDescent="0.3">
      <c r="D253" s="13">
        <f t="shared" si="25"/>
        <v>0</v>
      </c>
      <c r="E253" s="13">
        <f t="shared" si="26"/>
        <v>0</v>
      </c>
      <c r="Q253" s="13">
        <f t="shared" si="28"/>
        <v>0</v>
      </c>
      <c r="R253" s="13">
        <f t="shared" si="27"/>
        <v>0</v>
      </c>
    </row>
    <row r="254" spans="4:18" x14ac:dyDescent="0.3">
      <c r="D254" s="13">
        <f t="shared" si="25"/>
        <v>0</v>
      </c>
      <c r="E254" s="13">
        <f t="shared" si="26"/>
        <v>0</v>
      </c>
      <c r="Q254" s="13">
        <f t="shared" si="28"/>
        <v>0</v>
      </c>
      <c r="R254" s="13">
        <f t="shared" si="27"/>
        <v>0</v>
      </c>
    </row>
    <row r="255" spans="4:18" x14ac:dyDescent="0.3">
      <c r="D255" s="13">
        <f t="shared" si="25"/>
        <v>0</v>
      </c>
      <c r="E255" s="13">
        <f t="shared" si="26"/>
        <v>0</v>
      </c>
      <c r="Q255" s="13">
        <f t="shared" si="28"/>
        <v>0</v>
      </c>
      <c r="R255" s="13">
        <f t="shared" si="27"/>
        <v>0</v>
      </c>
    </row>
    <row r="256" spans="4:18" x14ac:dyDescent="0.3">
      <c r="D256" s="13">
        <f t="shared" si="25"/>
        <v>0</v>
      </c>
      <c r="E256" s="13">
        <f t="shared" si="26"/>
        <v>0</v>
      </c>
      <c r="Q256" s="13">
        <f t="shared" si="28"/>
        <v>0</v>
      </c>
      <c r="R256" s="13">
        <f t="shared" si="27"/>
        <v>0</v>
      </c>
    </row>
    <row r="257" spans="4:18" x14ac:dyDescent="0.3">
      <c r="D257" s="13">
        <f t="shared" si="25"/>
        <v>0</v>
      </c>
      <c r="E257" s="13">
        <f t="shared" si="26"/>
        <v>0</v>
      </c>
      <c r="Q257" s="13">
        <f t="shared" si="28"/>
        <v>0</v>
      </c>
      <c r="R257" s="13">
        <f t="shared" si="27"/>
        <v>0</v>
      </c>
    </row>
    <row r="258" spans="4:18" x14ac:dyDescent="0.3">
      <c r="D258" s="13">
        <f t="shared" si="25"/>
        <v>0</v>
      </c>
      <c r="E258" s="13">
        <f t="shared" si="26"/>
        <v>0</v>
      </c>
      <c r="Q258" s="13">
        <f t="shared" si="28"/>
        <v>0</v>
      </c>
      <c r="R258" s="13">
        <f t="shared" si="27"/>
        <v>0</v>
      </c>
    </row>
    <row r="259" spans="4:18" x14ac:dyDescent="0.3">
      <c r="D259" s="13">
        <f t="shared" si="25"/>
        <v>0</v>
      </c>
      <c r="E259" s="13">
        <f t="shared" si="26"/>
        <v>0</v>
      </c>
      <c r="Q259" s="13">
        <f t="shared" si="28"/>
        <v>0</v>
      </c>
      <c r="R259" s="13">
        <f t="shared" si="27"/>
        <v>0</v>
      </c>
    </row>
    <row r="260" spans="4:18" x14ac:dyDescent="0.3">
      <c r="D260" s="13">
        <f t="shared" si="25"/>
        <v>0</v>
      </c>
      <c r="E260" s="13">
        <f t="shared" si="26"/>
        <v>0</v>
      </c>
      <c r="Q260" s="13">
        <f t="shared" si="28"/>
        <v>0</v>
      </c>
      <c r="R260" s="13">
        <f t="shared" si="27"/>
        <v>0</v>
      </c>
    </row>
    <row r="261" spans="4:18" x14ac:dyDescent="0.3">
      <c r="D261" s="13">
        <f t="shared" ref="D261:D324" si="29">C261*4</f>
        <v>0</v>
      </c>
      <c r="E261" s="13">
        <f t="shared" ref="E261:E324" si="30">((D261*0.75)/52)*8</f>
        <v>0</v>
      </c>
      <c r="Q261" s="13">
        <f t="shared" si="28"/>
        <v>0</v>
      </c>
      <c r="R261" s="13">
        <f t="shared" ref="R261:R324" si="31">+IF(Q261&gt;15385,15385,Q261)</f>
        <v>0</v>
      </c>
    </row>
    <row r="262" spans="4:18" x14ac:dyDescent="0.3">
      <c r="D262" s="13">
        <f t="shared" si="29"/>
        <v>0</v>
      </c>
      <c r="E262" s="13">
        <f t="shared" si="30"/>
        <v>0</v>
      </c>
      <c r="Q262" s="13">
        <f t="shared" si="28"/>
        <v>0</v>
      </c>
      <c r="R262" s="13">
        <f t="shared" si="31"/>
        <v>0</v>
      </c>
    </row>
    <row r="263" spans="4:18" x14ac:dyDescent="0.3">
      <c r="D263" s="13">
        <f t="shared" si="29"/>
        <v>0</v>
      </c>
      <c r="E263" s="13">
        <f t="shared" si="30"/>
        <v>0</v>
      </c>
      <c r="Q263" s="13">
        <f t="shared" si="28"/>
        <v>0</v>
      </c>
      <c r="R263" s="13">
        <f t="shared" si="31"/>
        <v>0</v>
      </c>
    </row>
    <row r="264" spans="4:18" x14ac:dyDescent="0.3">
      <c r="D264" s="13">
        <f t="shared" si="29"/>
        <v>0</v>
      </c>
      <c r="E264" s="13">
        <f t="shared" si="30"/>
        <v>0</v>
      </c>
      <c r="Q264" s="13">
        <f t="shared" si="28"/>
        <v>0</v>
      </c>
      <c r="R264" s="13">
        <f t="shared" si="31"/>
        <v>0</v>
      </c>
    </row>
    <row r="265" spans="4:18" x14ac:dyDescent="0.3">
      <c r="D265" s="13">
        <f t="shared" si="29"/>
        <v>0</v>
      </c>
      <c r="E265" s="13">
        <f t="shared" si="30"/>
        <v>0</v>
      </c>
      <c r="Q265" s="13">
        <f t="shared" si="28"/>
        <v>0</v>
      </c>
      <c r="R265" s="13">
        <f t="shared" si="31"/>
        <v>0</v>
      </c>
    </row>
    <row r="266" spans="4:18" x14ac:dyDescent="0.3">
      <c r="D266" s="13">
        <f t="shared" si="29"/>
        <v>0</v>
      </c>
      <c r="E266" s="13">
        <f t="shared" si="30"/>
        <v>0</v>
      </c>
      <c r="Q266" s="13">
        <f t="shared" si="28"/>
        <v>0</v>
      </c>
      <c r="R266" s="13">
        <f t="shared" si="31"/>
        <v>0</v>
      </c>
    </row>
    <row r="267" spans="4:18" x14ac:dyDescent="0.3">
      <c r="D267" s="13">
        <f t="shared" si="29"/>
        <v>0</v>
      </c>
      <c r="E267" s="13">
        <f t="shared" si="30"/>
        <v>0</v>
      </c>
      <c r="Q267" s="13">
        <f t="shared" ref="Q267:Q330" si="32">SUM(G267:P267)</f>
        <v>0</v>
      </c>
      <c r="R267" s="13">
        <f t="shared" si="31"/>
        <v>0</v>
      </c>
    </row>
    <row r="268" spans="4:18" x14ac:dyDescent="0.3">
      <c r="D268" s="13">
        <f t="shared" si="29"/>
        <v>0</v>
      </c>
      <c r="E268" s="13">
        <f t="shared" si="30"/>
        <v>0</v>
      </c>
      <c r="Q268" s="13">
        <f t="shared" si="32"/>
        <v>0</v>
      </c>
      <c r="R268" s="13">
        <f t="shared" si="31"/>
        <v>0</v>
      </c>
    </row>
    <row r="269" spans="4:18" x14ac:dyDescent="0.3">
      <c r="D269" s="13">
        <f t="shared" si="29"/>
        <v>0</v>
      </c>
      <c r="E269" s="13">
        <f t="shared" si="30"/>
        <v>0</v>
      </c>
      <c r="Q269" s="13">
        <f t="shared" si="32"/>
        <v>0</v>
      </c>
      <c r="R269" s="13">
        <f t="shared" si="31"/>
        <v>0</v>
      </c>
    </row>
    <row r="270" spans="4:18" x14ac:dyDescent="0.3">
      <c r="D270" s="13">
        <f t="shared" si="29"/>
        <v>0</v>
      </c>
      <c r="E270" s="13">
        <f t="shared" si="30"/>
        <v>0</v>
      </c>
      <c r="Q270" s="13">
        <f t="shared" si="32"/>
        <v>0</v>
      </c>
      <c r="R270" s="13">
        <f t="shared" si="31"/>
        <v>0</v>
      </c>
    </row>
    <row r="271" spans="4:18" x14ac:dyDescent="0.3">
      <c r="D271" s="13">
        <f t="shared" si="29"/>
        <v>0</v>
      </c>
      <c r="E271" s="13">
        <f t="shared" si="30"/>
        <v>0</v>
      </c>
      <c r="Q271" s="13">
        <f t="shared" si="32"/>
        <v>0</v>
      </c>
      <c r="R271" s="13">
        <f t="shared" si="31"/>
        <v>0</v>
      </c>
    </row>
    <row r="272" spans="4:18" x14ac:dyDescent="0.3">
      <c r="D272" s="13">
        <f t="shared" si="29"/>
        <v>0</v>
      </c>
      <c r="E272" s="13">
        <f t="shared" si="30"/>
        <v>0</v>
      </c>
      <c r="Q272" s="13">
        <f t="shared" si="32"/>
        <v>0</v>
      </c>
      <c r="R272" s="13">
        <f t="shared" si="31"/>
        <v>0</v>
      </c>
    </row>
    <row r="273" spans="4:18" x14ac:dyDescent="0.3">
      <c r="D273" s="13">
        <f t="shared" si="29"/>
        <v>0</v>
      </c>
      <c r="E273" s="13">
        <f t="shared" si="30"/>
        <v>0</v>
      </c>
      <c r="Q273" s="13">
        <f t="shared" si="32"/>
        <v>0</v>
      </c>
      <c r="R273" s="13">
        <f t="shared" si="31"/>
        <v>0</v>
      </c>
    </row>
    <row r="274" spans="4:18" x14ac:dyDescent="0.3">
      <c r="D274" s="13">
        <f t="shared" si="29"/>
        <v>0</v>
      </c>
      <c r="E274" s="13">
        <f t="shared" si="30"/>
        <v>0</v>
      </c>
      <c r="Q274" s="13">
        <f t="shared" si="32"/>
        <v>0</v>
      </c>
      <c r="R274" s="13">
        <f t="shared" si="31"/>
        <v>0</v>
      </c>
    </row>
    <row r="275" spans="4:18" x14ac:dyDescent="0.3">
      <c r="D275" s="13">
        <f t="shared" si="29"/>
        <v>0</v>
      </c>
      <c r="E275" s="13">
        <f t="shared" si="30"/>
        <v>0</v>
      </c>
      <c r="Q275" s="13">
        <f t="shared" si="32"/>
        <v>0</v>
      </c>
      <c r="R275" s="13">
        <f t="shared" si="31"/>
        <v>0</v>
      </c>
    </row>
    <row r="276" spans="4:18" x14ac:dyDescent="0.3">
      <c r="D276" s="13">
        <f t="shared" si="29"/>
        <v>0</v>
      </c>
      <c r="E276" s="13">
        <f t="shared" si="30"/>
        <v>0</v>
      </c>
      <c r="Q276" s="13">
        <f t="shared" si="32"/>
        <v>0</v>
      </c>
      <c r="R276" s="13">
        <f t="shared" si="31"/>
        <v>0</v>
      </c>
    </row>
    <row r="277" spans="4:18" x14ac:dyDescent="0.3">
      <c r="D277" s="13">
        <f t="shared" si="29"/>
        <v>0</v>
      </c>
      <c r="E277" s="13">
        <f t="shared" si="30"/>
        <v>0</v>
      </c>
      <c r="Q277" s="13">
        <f t="shared" si="32"/>
        <v>0</v>
      </c>
      <c r="R277" s="13">
        <f t="shared" si="31"/>
        <v>0</v>
      </c>
    </row>
    <row r="278" spans="4:18" x14ac:dyDescent="0.3">
      <c r="D278" s="13">
        <f t="shared" si="29"/>
        <v>0</v>
      </c>
      <c r="E278" s="13">
        <f t="shared" si="30"/>
        <v>0</v>
      </c>
      <c r="Q278" s="13">
        <f t="shared" si="32"/>
        <v>0</v>
      </c>
      <c r="R278" s="13">
        <f t="shared" si="31"/>
        <v>0</v>
      </c>
    </row>
    <row r="279" spans="4:18" x14ac:dyDescent="0.3">
      <c r="D279" s="13">
        <f t="shared" si="29"/>
        <v>0</v>
      </c>
      <c r="E279" s="13">
        <f t="shared" si="30"/>
        <v>0</v>
      </c>
      <c r="Q279" s="13">
        <f t="shared" si="32"/>
        <v>0</v>
      </c>
      <c r="R279" s="13">
        <f t="shared" si="31"/>
        <v>0</v>
      </c>
    </row>
    <row r="280" spans="4:18" x14ac:dyDescent="0.3">
      <c r="D280" s="13">
        <f t="shared" si="29"/>
        <v>0</v>
      </c>
      <c r="E280" s="13">
        <f t="shared" si="30"/>
        <v>0</v>
      </c>
      <c r="Q280" s="13">
        <f t="shared" si="32"/>
        <v>0</v>
      </c>
      <c r="R280" s="13">
        <f t="shared" si="31"/>
        <v>0</v>
      </c>
    </row>
    <row r="281" spans="4:18" x14ac:dyDescent="0.3">
      <c r="D281" s="13">
        <f t="shared" si="29"/>
        <v>0</v>
      </c>
      <c r="E281" s="13">
        <f t="shared" si="30"/>
        <v>0</v>
      </c>
      <c r="Q281" s="13">
        <f t="shared" si="32"/>
        <v>0</v>
      </c>
      <c r="R281" s="13">
        <f t="shared" si="31"/>
        <v>0</v>
      </c>
    </row>
    <row r="282" spans="4:18" x14ac:dyDescent="0.3">
      <c r="D282" s="13">
        <f t="shared" si="29"/>
        <v>0</v>
      </c>
      <c r="E282" s="13">
        <f t="shared" si="30"/>
        <v>0</v>
      </c>
      <c r="Q282" s="13">
        <f t="shared" si="32"/>
        <v>0</v>
      </c>
      <c r="R282" s="13">
        <f t="shared" si="31"/>
        <v>0</v>
      </c>
    </row>
    <row r="283" spans="4:18" x14ac:dyDescent="0.3">
      <c r="D283" s="13">
        <f t="shared" si="29"/>
        <v>0</v>
      </c>
      <c r="E283" s="13">
        <f t="shared" si="30"/>
        <v>0</v>
      </c>
      <c r="Q283" s="13">
        <f t="shared" si="32"/>
        <v>0</v>
      </c>
      <c r="R283" s="13">
        <f t="shared" si="31"/>
        <v>0</v>
      </c>
    </row>
    <row r="284" spans="4:18" x14ac:dyDescent="0.3">
      <c r="D284" s="13">
        <f t="shared" si="29"/>
        <v>0</v>
      </c>
      <c r="E284" s="13">
        <f t="shared" si="30"/>
        <v>0</v>
      </c>
      <c r="Q284" s="13">
        <f t="shared" si="32"/>
        <v>0</v>
      </c>
      <c r="R284" s="13">
        <f t="shared" si="31"/>
        <v>0</v>
      </c>
    </row>
    <row r="285" spans="4:18" x14ac:dyDescent="0.3">
      <c r="D285" s="13">
        <f t="shared" si="29"/>
        <v>0</v>
      </c>
      <c r="E285" s="13">
        <f t="shared" si="30"/>
        <v>0</v>
      </c>
      <c r="Q285" s="13">
        <f t="shared" si="32"/>
        <v>0</v>
      </c>
      <c r="R285" s="13">
        <f t="shared" si="31"/>
        <v>0</v>
      </c>
    </row>
    <row r="286" spans="4:18" x14ac:dyDescent="0.3">
      <c r="D286" s="13">
        <f t="shared" si="29"/>
        <v>0</v>
      </c>
      <c r="E286" s="13">
        <f t="shared" si="30"/>
        <v>0</v>
      </c>
      <c r="Q286" s="13">
        <f t="shared" si="32"/>
        <v>0</v>
      </c>
      <c r="R286" s="13">
        <f t="shared" si="31"/>
        <v>0</v>
      </c>
    </row>
    <row r="287" spans="4:18" x14ac:dyDescent="0.3">
      <c r="D287" s="13">
        <f t="shared" si="29"/>
        <v>0</v>
      </c>
      <c r="E287" s="13">
        <f t="shared" si="30"/>
        <v>0</v>
      </c>
      <c r="Q287" s="13">
        <f t="shared" si="32"/>
        <v>0</v>
      </c>
      <c r="R287" s="13">
        <f t="shared" si="31"/>
        <v>0</v>
      </c>
    </row>
    <row r="288" spans="4:18" x14ac:dyDescent="0.3">
      <c r="D288" s="13">
        <f t="shared" si="29"/>
        <v>0</v>
      </c>
      <c r="E288" s="13">
        <f t="shared" si="30"/>
        <v>0</v>
      </c>
      <c r="Q288" s="13">
        <f t="shared" si="32"/>
        <v>0</v>
      </c>
      <c r="R288" s="13">
        <f t="shared" si="31"/>
        <v>0</v>
      </c>
    </row>
    <row r="289" spans="4:18" x14ac:dyDescent="0.3">
      <c r="D289" s="13">
        <f t="shared" si="29"/>
        <v>0</v>
      </c>
      <c r="E289" s="13">
        <f t="shared" si="30"/>
        <v>0</v>
      </c>
      <c r="Q289" s="13">
        <f t="shared" si="32"/>
        <v>0</v>
      </c>
      <c r="R289" s="13">
        <f t="shared" si="31"/>
        <v>0</v>
      </c>
    </row>
    <row r="290" spans="4:18" x14ac:dyDescent="0.3">
      <c r="D290" s="13">
        <f t="shared" si="29"/>
        <v>0</v>
      </c>
      <c r="E290" s="13">
        <f t="shared" si="30"/>
        <v>0</v>
      </c>
      <c r="Q290" s="13">
        <f t="shared" si="32"/>
        <v>0</v>
      </c>
      <c r="R290" s="13">
        <f t="shared" si="31"/>
        <v>0</v>
      </c>
    </row>
    <row r="291" spans="4:18" x14ac:dyDescent="0.3">
      <c r="D291" s="13">
        <f t="shared" si="29"/>
        <v>0</v>
      </c>
      <c r="E291" s="13">
        <f t="shared" si="30"/>
        <v>0</v>
      </c>
      <c r="Q291" s="13">
        <f t="shared" si="32"/>
        <v>0</v>
      </c>
      <c r="R291" s="13">
        <f t="shared" si="31"/>
        <v>0</v>
      </c>
    </row>
    <row r="292" spans="4:18" x14ac:dyDescent="0.3">
      <c r="D292" s="13">
        <f t="shared" si="29"/>
        <v>0</v>
      </c>
      <c r="E292" s="13">
        <f t="shared" si="30"/>
        <v>0</v>
      </c>
      <c r="Q292" s="13">
        <f t="shared" si="32"/>
        <v>0</v>
      </c>
      <c r="R292" s="13">
        <f t="shared" si="31"/>
        <v>0</v>
      </c>
    </row>
    <row r="293" spans="4:18" x14ac:dyDescent="0.3">
      <c r="D293" s="13">
        <f t="shared" si="29"/>
        <v>0</v>
      </c>
      <c r="E293" s="13">
        <f t="shared" si="30"/>
        <v>0</v>
      </c>
      <c r="Q293" s="13">
        <f t="shared" si="32"/>
        <v>0</v>
      </c>
      <c r="R293" s="13">
        <f t="shared" si="31"/>
        <v>0</v>
      </c>
    </row>
    <row r="294" spans="4:18" x14ac:dyDescent="0.3">
      <c r="D294" s="13">
        <f t="shared" si="29"/>
        <v>0</v>
      </c>
      <c r="E294" s="13">
        <f t="shared" si="30"/>
        <v>0</v>
      </c>
      <c r="Q294" s="13">
        <f t="shared" si="32"/>
        <v>0</v>
      </c>
      <c r="R294" s="13">
        <f t="shared" si="31"/>
        <v>0</v>
      </c>
    </row>
    <row r="295" spans="4:18" x14ac:dyDescent="0.3">
      <c r="D295" s="13">
        <f t="shared" si="29"/>
        <v>0</v>
      </c>
      <c r="E295" s="13">
        <f t="shared" si="30"/>
        <v>0</v>
      </c>
      <c r="Q295" s="13">
        <f t="shared" si="32"/>
        <v>0</v>
      </c>
      <c r="R295" s="13">
        <f t="shared" si="31"/>
        <v>0</v>
      </c>
    </row>
    <row r="296" spans="4:18" x14ac:dyDescent="0.3">
      <c r="D296" s="13">
        <f t="shared" si="29"/>
        <v>0</v>
      </c>
      <c r="E296" s="13">
        <f t="shared" si="30"/>
        <v>0</v>
      </c>
      <c r="Q296" s="13">
        <f t="shared" si="32"/>
        <v>0</v>
      </c>
      <c r="R296" s="13">
        <f t="shared" si="31"/>
        <v>0</v>
      </c>
    </row>
    <row r="297" spans="4:18" x14ac:dyDescent="0.3">
      <c r="D297" s="13">
        <f t="shared" si="29"/>
        <v>0</v>
      </c>
      <c r="E297" s="13">
        <f t="shared" si="30"/>
        <v>0</v>
      </c>
      <c r="Q297" s="13">
        <f t="shared" si="32"/>
        <v>0</v>
      </c>
      <c r="R297" s="13">
        <f t="shared" si="31"/>
        <v>0</v>
      </c>
    </row>
    <row r="298" spans="4:18" x14ac:dyDescent="0.3">
      <c r="D298" s="13">
        <f t="shared" si="29"/>
        <v>0</v>
      </c>
      <c r="E298" s="13">
        <f t="shared" si="30"/>
        <v>0</v>
      </c>
      <c r="Q298" s="13">
        <f t="shared" si="32"/>
        <v>0</v>
      </c>
      <c r="R298" s="13">
        <f t="shared" si="31"/>
        <v>0</v>
      </c>
    </row>
    <row r="299" spans="4:18" x14ac:dyDescent="0.3">
      <c r="D299" s="13">
        <f t="shared" si="29"/>
        <v>0</v>
      </c>
      <c r="E299" s="13">
        <f t="shared" si="30"/>
        <v>0</v>
      </c>
      <c r="Q299" s="13">
        <f t="shared" si="32"/>
        <v>0</v>
      </c>
      <c r="R299" s="13">
        <f t="shared" si="31"/>
        <v>0</v>
      </c>
    </row>
    <row r="300" spans="4:18" x14ac:dyDescent="0.3">
      <c r="D300" s="13">
        <f t="shared" si="29"/>
        <v>0</v>
      </c>
      <c r="E300" s="13">
        <f t="shared" si="30"/>
        <v>0</v>
      </c>
      <c r="Q300" s="13">
        <f t="shared" si="32"/>
        <v>0</v>
      </c>
      <c r="R300" s="13">
        <f t="shared" si="31"/>
        <v>0</v>
      </c>
    </row>
    <row r="301" spans="4:18" x14ac:dyDescent="0.3">
      <c r="D301" s="13">
        <f t="shared" si="29"/>
        <v>0</v>
      </c>
      <c r="E301" s="13">
        <f t="shared" si="30"/>
        <v>0</v>
      </c>
      <c r="Q301" s="13">
        <f t="shared" si="32"/>
        <v>0</v>
      </c>
      <c r="R301" s="13">
        <f t="shared" si="31"/>
        <v>0</v>
      </c>
    </row>
    <row r="302" spans="4:18" x14ac:dyDescent="0.3">
      <c r="D302" s="13">
        <f t="shared" si="29"/>
        <v>0</v>
      </c>
      <c r="E302" s="13">
        <f t="shared" si="30"/>
        <v>0</v>
      </c>
      <c r="Q302" s="13">
        <f t="shared" si="32"/>
        <v>0</v>
      </c>
      <c r="R302" s="13">
        <f t="shared" si="31"/>
        <v>0</v>
      </c>
    </row>
    <row r="303" spans="4:18" x14ac:dyDescent="0.3">
      <c r="D303" s="13">
        <f t="shared" si="29"/>
        <v>0</v>
      </c>
      <c r="E303" s="13">
        <f t="shared" si="30"/>
        <v>0</v>
      </c>
      <c r="Q303" s="13">
        <f t="shared" si="32"/>
        <v>0</v>
      </c>
      <c r="R303" s="13">
        <f t="shared" si="31"/>
        <v>0</v>
      </c>
    </row>
    <row r="304" spans="4:18" x14ac:dyDescent="0.3">
      <c r="D304" s="13">
        <f t="shared" si="29"/>
        <v>0</v>
      </c>
      <c r="E304" s="13">
        <f t="shared" si="30"/>
        <v>0</v>
      </c>
      <c r="Q304" s="13">
        <f t="shared" si="32"/>
        <v>0</v>
      </c>
      <c r="R304" s="13">
        <f t="shared" si="31"/>
        <v>0</v>
      </c>
    </row>
    <row r="305" spans="4:18" x14ac:dyDescent="0.3">
      <c r="D305" s="13">
        <f t="shared" si="29"/>
        <v>0</v>
      </c>
      <c r="E305" s="13">
        <f t="shared" si="30"/>
        <v>0</v>
      </c>
      <c r="Q305" s="13">
        <f t="shared" si="32"/>
        <v>0</v>
      </c>
      <c r="R305" s="13">
        <f t="shared" si="31"/>
        <v>0</v>
      </c>
    </row>
    <row r="306" spans="4:18" x14ac:dyDescent="0.3">
      <c r="D306" s="13">
        <f t="shared" si="29"/>
        <v>0</v>
      </c>
      <c r="E306" s="13">
        <f t="shared" si="30"/>
        <v>0</v>
      </c>
      <c r="Q306" s="13">
        <f t="shared" si="32"/>
        <v>0</v>
      </c>
      <c r="R306" s="13">
        <f t="shared" si="31"/>
        <v>0</v>
      </c>
    </row>
    <row r="307" spans="4:18" x14ac:dyDescent="0.3">
      <c r="D307" s="13">
        <f t="shared" si="29"/>
        <v>0</v>
      </c>
      <c r="E307" s="13">
        <f t="shared" si="30"/>
        <v>0</v>
      </c>
      <c r="Q307" s="13">
        <f t="shared" si="32"/>
        <v>0</v>
      </c>
      <c r="R307" s="13">
        <f t="shared" si="31"/>
        <v>0</v>
      </c>
    </row>
    <row r="308" spans="4:18" x14ac:dyDescent="0.3">
      <c r="D308" s="13">
        <f t="shared" si="29"/>
        <v>0</v>
      </c>
      <c r="E308" s="13">
        <f t="shared" si="30"/>
        <v>0</v>
      </c>
      <c r="Q308" s="13">
        <f t="shared" si="32"/>
        <v>0</v>
      </c>
      <c r="R308" s="13">
        <f t="shared" si="31"/>
        <v>0</v>
      </c>
    </row>
    <row r="309" spans="4:18" x14ac:dyDescent="0.3">
      <c r="D309" s="13">
        <f t="shared" si="29"/>
        <v>0</v>
      </c>
      <c r="E309" s="13">
        <f t="shared" si="30"/>
        <v>0</v>
      </c>
      <c r="Q309" s="13">
        <f t="shared" si="32"/>
        <v>0</v>
      </c>
      <c r="R309" s="13">
        <f t="shared" si="31"/>
        <v>0</v>
      </c>
    </row>
    <row r="310" spans="4:18" x14ac:dyDescent="0.3">
      <c r="D310" s="13">
        <f t="shared" si="29"/>
        <v>0</v>
      </c>
      <c r="E310" s="13">
        <f t="shared" si="30"/>
        <v>0</v>
      </c>
      <c r="Q310" s="13">
        <f t="shared" si="32"/>
        <v>0</v>
      </c>
      <c r="R310" s="13">
        <f t="shared" si="31"/>
        <v>0</v>
      </c>
    </row>
    <row r="311" spans="4:18" x14ac:dyDescent="0.3">
      <c r="D311" s="13">
        <f t="shared" si="29"/>
        <v>0</v>
      </c>
      <c r="E311" s="13">
        <f t="shared" si="30"/>
        <v>0</v>
      </c>
      <c r="Q311" s="13">
        <f t="shared" si="32"/>
        <v>0</v>
      </c>
      <c r="R311" s="13">
        <f t="shared" si="31"/>
        <v>0</v>
      </c>
    </row>
    <row r="312" spans="4:18" x14ac:dyDescent="0.3">
      <c r="D312" s="13">
        <f t="shared" si="29"/>
        <v>0</v>
      </c>
      <c r="E312" s="13">
        <f t="shared" si="30"/>
        <v>0</v>
      </c>
      <c r="Q312" s="13">
        <f t="shared" si="32"/>
        <v>0</v>
      </c>
      <c r="R312" s="13">
        <f t="shared" si="31"/>
        <v>0</v>
      </c>
    </row>
    <row r="313" spans="4:18" x14ac:dyDescent="0.3">
      <c r="D313" s="13">
        <f t="shared" si="29"/>
        <v>0</v>
      </c>
      <c r="E313" s="13">
        <f t="shared" si="30"/>
        <v>0</v>
      </c>
      <c r="Q313" s="13">
        <f t="shared" si="32"/>
        <v>0</v>
      </c>
      <c r="R313" s="13">
        <f t="shared" si="31"/>
        <v>0</v>
      </c>
    </row>
    <row r="314" spans="4:18" x14ac:dyDescent="0.3">
      <c r="D314" s="13">
        <f t="shared" si="29"/>
        <v>0</v>
      </c>
      <c r="E314" s="13">
        <f t="shared" si="30"/>
        <v>0</v>
      </c>
      <c r="Q314" s="13">
        <f t="shared" si="32"/>
        <v>0</v>
      </c>
      <c r="R314" s="13">
        <f t="shared" si="31"/>
        <v>0</v>
      </c>
    </row>
    <row r="315" spans="4:18" x14ac:dyDescent="0.3">
      <c r="D315" s="13">
        <f t="shared" si="29"/>
        <v>0</v>
      </c>
      <c r="E315" s="13">
        <f t="shared" si="30"/>
        <v>0</v>
      </c>
      <c r="Q315" s="13">
        <f t="shared" si="32"/>
        <v>0</v>
      </c>
      <c r="R315" s="13">
        <f t="shared" si="31"/>
        <v>0</v>
      </c>
    </row>
    <row r="316" spans="4:18" x14ac:dyDescent="0.3">
      <c r="D316" s="13">
        <f t="shared" si="29"/>
        <v>0</v>
      </c>
      <c r="E316" s="13">
        <f t="shared" si="30"/>
        <v>0</v>
      </c>
      <c r="Q316" s="13">
        <f t="shared" si="32"/>
        <v>0</v>
      </c>
      <c r="R316" s="13">
        <f t="shared" si="31"/>
        <v>0</v>
      </c>
    </row>
    <row r="317" spans="4:18" x14ac:dyDescent="0.3">
      <c r="D317" s="13">
        <f t="shared" si="29"/>
        <v>0</v>
      </c>
      <c r="E317" s="13">
        <f t="shared" si="30"/>
        <v>0</v>
      </c>
      <c r="Q317" s="13">
        <f t="shared" si="32"/>
        <v>0</v>
      </c>
      <c r="R317" s="13">
        <f t="shared" si="31"/>
        <v>0</v>
      </c>
    </row>
    <row r="318" spans="4:18" x14ac:dyDescent="0.3">
      <c r="D318" s="13">
        <f t="shared" si="29"/>
        <v>0</v>
      </c>
      <c r="E318" s="13">
        <f t="shared" si="30"/>
        <v>0</v>
      </c>
      <c r="Q318" s="13">
        <f t="shared" si="32"/>
        <v>0</v>
      </c>
      <c r="R318" s="13">
        <f t="shared" si="31"/>
        <v>0</v>
      </c>
    </row>
    <row r="319" spans="4:18" x14ac:dyDescent="0.3">
      <c r="D319" s="13">
        <f t="shared" si="29"/>
        <v>0</v>
      </c>
      <c r="E319" s="13">
        <f t="shared" si="30"/>
        <v>0</v>
      </c>
      <c r="Q319" s="13">
        <f t="shared" si="32"/>
        <v>0</v>
      </c>
      <c r="R319" s="13">
        <f t="shared" si="31"/>
        <v>0</v>
      </c>
    </row>
    <row r="320" spans="4:18" x14ac:dyDescent="0.3">
      <c r="D320" s="13">
        <f t="shared" si="29"/>
        <v>0</v>
      </c>
      <c r="E320" s="13">
        <f t="shared" si="30"/>
        <v>0</v>
      </c>
      <c r="Q320" s="13">
        <f t="shared" si="32"/>
        <v>0</v>
      </c>
      <c r="R320" s="13">
        <f t="shared" si="31"/>
        <v>0</v>
      </c>
    </row>
    <row r="321" spans="4:18" x14ac:dyDescent="0.3">
      <c r="D321" s="13">
        <f t="shared" si="29"/>
        <v>0</v>
      </c>
      <c r="E321" s="13">
        <f t="shared" si="30"/>
        <v>0</v>
      </c>
      <c r="Q321" s="13">
        <f t="shared" si="32"/>
        <v>0</v>
      </c>
      <c r="R321" s="13">
        <f t="shared" si="31"/>
        <v>0</v>
      </c>
    </row>
    <row r="322" spans="4:18" x14ac:dyDescent="0.3">
      <c r="D322" s="13">
        <f t="shared" si="29"/>
        <v>0</v>
      </c>
      <c r="E322" s="13">
        <f t="shared" si="30"/>
        <v>0</v>
      </c>
      <c r="Q322" s="13">
        <f t="shared" si="32"/>
        <v>0</v>
      </c>
      <c r="R322" s="13">
        <f t="shared" si="31"/>
        <v>0</v>
      </c>
    </row>
    <row r="323" spans="4:18" x14ac:dyDescent="0.3">
      <c r="D323" s="13">
        <f t="shared" si="29"/>
        <v>0</v>
      </c>
      <c r="E323" s="13">
        <f t="shared" si="30"/>
        <v>0</v>
      </c>
      <c r="Q323" s="13">
        <f t="shared" si="32"/>
        <v>0</v>
      </c>
      <c r="R323" s="13">
        <f t="shared" si="31"/>
        <v>0</v>
      </c>
    </row>
    <row r="324" spans="4:18" x14ac:dyDescent="0.3">
      <c r="D324" s="13">
        <f t="shared" si="29"/>
        <v>0</v>
      </c>
      <c r="E324" s="13">
        <f t="shared" si="30"/>
        <v>0</v>
      </c>
      <c r="Q324" s="13">
        <f t="shared" si="32"/>
        <v>0</v>
      </c>
      <c r="R324" s="13">
        <f t="shared" si="31"/>
        <v>0</v>
      </c>
    </row>
    <row r="325" spans="4:18" x14ac:dyDescent="0.3">
      <c r="D325" s="13">
        <f t="shared" ref="D325:D388" si="33">C325*4</f>
        <v>0</v>
      </c>
      <c r="E325" s="13">
        <f t="shared" ref="E325:E388" si="34">((D325*0.75)/52)*8</f>
        <v>0</v>
      </c>
      <c r="Q325" s="13">
        <f t="shared" si="32"/>
        <v>0</v>
      </c>
      <c r="R325" s="13">
        <f t="shared" ref="R325:R388" si="35">+IF(Q325&gt;15385,15385,Q325)</f>
        <v>0</v>
      </c>
    </row>
    <row r="326" spans="4:18" x14ac:dyDescent="0.3">
      <c r="D326" s="13">
        <f t="shared" si="33"/>
        <v>0</v>
      </c>
      <c r="E326" s="13">
        <f t="shared" si="34"/>
        <v>0</v>
      </c>
      <c r="Q326" s="13">
        <f t="shared" si="32"/>
        <v>0</v>
      </c>
      <c r="R326" s="13">
        <f t="shared" si="35"/>
        <v>0</v>
      </c>
    </row>
    <row r="327" spans="4:18" x14ac:dyDescent="0.3">
      <c r="D327" s="13">
        <f t="shared" si="33"/>
        <v>0</v>
      </c>
      <c r="E327" s="13">
        <f t="shared" si="34"/>
        <v>0</v>
      </c>
      <c r="Q327" s="13">
        <f t="shared" si="32"/>
        <v>0</v>
      </c>
      <c r="R327" s="13">
        <f t="shared" si="35"/>
        <v>0</v>
      </c>
    </row>
    <row r="328" spans="4:18" x14ac:dyDescent="0.3">
      <c r="D328" s="13">
        <f t="shared" si="33"/>
        <v>0</v>
      </c>
      <c r="E328" s="13">
        <f t="shared" si="34"/>
        <v>0</v>
      </c>
      <c r="Q328" s="13">
        <f t="shared" si="32"/>
        <v>0</v>
      </c>
      <c r="R328" s="13">
        <f t="shared" si="35"/>
        <v>0</v>
      </c>
    </row>
    <row r="329" spans="4:18" x14ac:dyDescent="0.3">
      <c r="D329" s="13">
        <f t="shared" si="33"/>
        <v>0</v>
      </c>
      <c r="E329" s="13">
        <f t="shared" si="34"/>
        <v>0</v>
      </c>
      <c r="Q329" s="13">
        <f t="shared" si="32"/>
        <v>0</v>
      </c>
      <c r="R329" s="13">
        <f t="shared" si="35"/>
        <v>0</v>
      </c>
    </row>
    <row r="330" spans="4:18" x14ac:dyDescent="0.3">
      <c r="D330" s="13">
        <f t="shared" si="33"/>
        <v>0</v>
      </c>
      <c r="E330" s="13">
        <f t="shared" si="34"/>
        <v>0</v>
      </c>
      <c r="Q330" s="13">
        <f t="shared" si="32"/>
        <v>0</v>
      </c>
      <c r="R330" s="13">
        <f t="shared" si="35"/>
        <v>0</v>
      </c>
    </row>
    <row r="331" spans="4:18" x14ac:dyDescent="0.3">
      <c r="D331" s="13">
        <f t="shared" si="33"/>
        <v>0</v>
      </c>
      <c r="E331" s="13">
        <f t="shared" si="34"/>
        <v>0</v>
      </c>
      <c r="Q331" s="13">
        <f t="shared" ref="Q331:Q394" si="36">SUM(G331:P331)</f>
        <v>0</v>
      </c>
      <c r="R331" s="13">
        <f t="shared" si="35"/>
        <v>0</v>
      </c>
    </row>
    <row r="332" spans="4:18" x14ac:dyDescent="0.3">
      <c r="D332" s="13">
        <f t="shared" si="33"/>
        <v>0</v>
      </c>
      <c r="E332" s="13">
        <f t="shared" si="34"/>
        <v>0</v>
      </c>
      <c r="Q332" s="13">
        <f t="shared" si="36"/>
        <v>0</v>
      </c>
      <c r="R332" s="13">
        <f t="shared" si="35"/>
        <v>0</v>
      </c>
    </row>
    <row r="333" spans="4:18" x14ac:dyDescent="0.3">
      <c r="D333" s="13">
        <f t="shared" si="33"/>
        <v>0</v>
      </c>
      <c r="E333" s="13">
        <f t="shared" si="34"/>
        <v>0</v>
      </c>
      <c r="Q333" s="13">
        <f t="shared" si="36"/>
        <v>0</v>
      </c>
      <c r="R333" s="13">
        <f t="shared" si="35"/>
        <v>0</v>
      </c>
    </row>
    <row r="334" spans="4:18" x14ac:dyDescent="0.3">
      <c r="D334" s="13">
        <f t="shared" si="33"/>
        <v>0</v>
      </c>
      <c r="E334" s="13">
        <f t="shared" si="34"/>
        <v>0</v>
      </c>
      <c r="Q334" s="13">
        <f t="shared" si="36"/>
        <v>0</v>
      </c>
      <c r="R334" s="13">
        <f t="shared" si="35"/>
        <v>0</v>
      </c>
    </row>
    <row r="335" spans="4:18" x14ac:dyDescent="0.3">
      <c r="D335" s="13">
        <f t="shared" si="33"/>
        <v>0</v>
      </c>
      <c r="E335" s="13">
        <f t="shared" si="34"/>
        <v>0</v>
      </c>
      <c r="Q335" s="13">
        <f t="shared" si="36"/>
        <v>0</v>
      </c>
      <c r="R335" s="13">
        <f t="shared" si="35"/>
        <v>0</v>
      </c>
    </row>
    <row r="336" spans="4:18" x14ac:dyDescent="0.3">
      <c r="D336" s="13">
        <f t="shared" si="33"/>
        <v>0</v>
      </c>
      <c r="E336" s="13">
        <f t="shared" si="34"/>
        <v>0</v>
      </c>
      <c r="Q336" s="13">
        <f t="shared" si="36"/>
        <v>0</v>
      </c>
      <c r="R336" s="13">
        <f t="shared" si="35"/>
        <v>0</v>
      </c>
    </row>
    <row r="337" spans="4:18" x14ac:dyDescent="0.3">
      <c r="D337" s="13">
        <f t="shared" si="33"/>
        <v>0</v>
      </c>
      <c r="E337" s="13">
        <f t="shared" si="34"/>
        <v>0</v>
      </c>
      <c r="Q337" s="13">
        <f t="shared" si="36"/>
        <v>0</v>
      </c>
      <c r="R337" s="13">
        <f t="shared" si="35"/>
        <v>0</v>
      </c>
    </row>
    <row r="338" spans="4:18" x14ac:dyDescent="0.3">
      <c r="D338" s="13">
        <f t="shared" si="33"/>
        <v>0</v>
      </c>
      <c r="E338" s="13">
        <f t="shared" si="34"/>
        <v>0</v>
      </c>
      <c r="Q338" s="13">
        <f t="shared" si="36"/>
        <v>0</v>
      </c>
      <c r="R338" s="13">
        <f t="shared" si="35"/>
        <v>0</v>
      </c>
    </row>
    <row r="339" spans="4:18" x14ac:dyDescent="0.3">
      <c r="D339" s="13">
        <f t="shared" si="33"/>
        <v>0</v>
      </c>
      <c r="E339" s="13">
        <f t="shared" si="34"/>
        <v>0</v>
      </c>
      <c r="Q339" s="13">
        <f t="shared" si="36"/>
        <v>0</v>
      </c>
      <c r="R339" s="13">
        <f t="shared" si="35"/>
        <v>0</v>
      </c>
    </row>
    <row r="340" spans="4:18" x14ac:dyDescent="0.3">
      <c r="D340" s="13">
        <f t="shared" si="33"/>
        <v>0</v>
      </c>
      <c r="E340" s="13">
        <f t="shared" si="34"/>
        <v>0</v>
      </c>
      <c r="Q340" s="13">
        <f t="shared" si="36"/>
        <v>0</v>
      </c>
      <c r="R340" s="13">
        <f t="shared" si="35"/>
        <v>0</v>
      </c>
    </row>
    <row r="341" spans="4:18" x14ac:dyDescent="0.3">
      <c r="D341" s="13">
        <f t="shared" si="33"/>
        <v>0</v>
      </c>
      <c r="E341" s="13">
        <f t="shared" si="34"/>
        <v>0</v>
      </c>
      <c r="Q341" s="13">
        <f t="shared" si="36"/>
        <v>0</v>
      </c>
      <c r="R341" s="13">
        <f t="shared" si="35"/>
        <v>0</v>
      </c>
    </row>
    <row r="342" spans="4:18" x14ac:dyDescent="0.3">
      <c r="D342" s="13">
        <f t="shared" si="33"/>
        <v>0</v>
      </c>
      <c r="E342" s="13">
        <f t="shared" si="34"/>
        <v>0</v>
      </c>
      <c r="Q342" s="13">
        <f t="shared" si="36"/>
        <v>0</v>
      </c>
      <c r="R342" s="13">
        <f t="shared" si="35"/>
        <v>0</v>
      </c>
    </row>
    <row r="343" spans="4:18" x14ac:dyDescent="0.3">
      <c r="D343" s="13">
        <f t="shared" si="33"/>
        <v>0</v>
      </c>
      <c r="E343" s="13">
        <f t="shared" si="34"/>
        <v>0</v>
      </c>
      <c r="Q343" s="13">
        <f t="shared" si="36"/>
        <v>0</v>
      </c>
      <c r="R343" s="13">
        <f t="shared" si="35"/>
        <v>0</v>
      </c>
    </row>
    <row r="344" spans="4:18" x14ac:dyDescent="0.3">
      <c r="D344" s="13">
        <f t="shared" si="33"/>
        <v>0</v>
      </c>
      <c r="E344" s="13">
        <f t="shared" si="34"/>
        <v>0</v>
      </c>
      <c r="Q344" s="13">
        <f t="shared" si="36"/>
        <v>0</v>
      </c>
      <c r="R344" s="13">
        <f t="shared" si="35"/>
        <v>0</v>
      </c>
    </row>
    <row r="345" spans="4:18" x14ac:dyDescent="0.3">
      <c r="D345" s="13">
        <f t="shared" si="33"/>
        <v>0</v>
      </c>
      <c r="E345" s="13">
        <f t="shared" si="34"/>
        <v>0</v>
      </c>
      <c r="Q345" s="13">
        <f t="shared" si="36"/>
        <v>0</v>
      </c>
      <c r="R345" s="13">
        <f t="shared" si="35"/>
        <v>0</v>
      </c>
    </row>
    <row r="346" spans="4:18" x14ac:dyDescent="0.3">
      <c r="D346" s="13">
        <f t="shared" si="33"/>
        <v>0</v>
      </c>
      <c r="E346" s="13">
        <f t="shared" si="34"/>
        <v>0</v>
      </c>
      <c r="Q346" s="13">
        <f t="shared" si="36"/>
        <v>0</v>
      </c>
      <c r="R346" s="13">
        <f t="shared" si="35"/>
        <v>0</v>
      </c>
    </row>
    <row r="347" spans="4:18" x14ac:dyDescent="0.3">
      <c r="D347" s="13">
        <f t="shared" si="33"/>
        <v>0</v>
      </c>
      <c r="E347" s="13">
        <f t="shared" si="34"/>
        <v>0</v>
      </c>
      <c r="Q347" s="13">
        <f t="shared" si="36"/>
        <v>0</v>
      </c>
      <c r="R347" s="13">
        <f t="shared" si="35"/>
        <v>0</v>
      </c>
    </row>
    <row r="348" spans="4:18" x14ac:dyDescent="0.3">
      <c r="D348" s="13">
        <f t="shared" si="33"/>
        <v>0</v>
      </c>
      <c r="E348" s="13">
        <f t="shared" si="34"/>
        <v>0</v>
      </c>
      <c r="Q348" s="13">
        <f t="shared" si="36"/>
        <v>0</v>
      </c>
      <c r="R348" s="13">
        <f t="shared" si="35"/>
        <v>0</v>
      </c>
    </row>
    <row r="349" spans="4:18" x14ac:dyDescent="0.3">
      <c r="D349" s="13">
        <f t="shared" si="33"/>
        <v>0</v>
      </c>
      <c r="E349" s="13">
        <f t="shared" si="34"/>
        <v>0</v>
      </c>
      <c r="Q349" s="13">
        <f t="shared" si="36"/>
        <v>0</v>
      </c>
      <c r="R349" s="13">
        <f t="shared" si="35"/>
        <v>0</v>
      </c>
    </row>
    <row r="350" spans="4:18" x14ac:dyDescent="0.3">
      <c r="D350" s="13">
        <f t="shared" si="33"/>
        <v>0</v>
      </c>
      <c r="E350" s="13">
        <f t="shared" si="34"/>
        <v>0</v>
      </c>
      <c r="Q350" s="13">
        <f t="shared" si="36"/>
        <v>0</v>
      </c>
      <c r="R350" s="13">
        <f t="shared" si="35"/>
        <v>0</v>
      </c>
    </row>
    <row r="351" spans="4:18" x14ac:dyDescent="0.3">
      <c r="D351" s="13">
        <f t="shared" si="33"/>
        <v>0</v>
      </c>
      <c r="E351" s="13">
        <f t="shared" si="34"/>
        <v>0</v>
      </c>
      <c r="Q351" s="13">
        <f t="shared" si="36"/>
        <v>0</v>
      </c>
      <c r="R351" s="13">
        <f t="shared" si="35"/>
        <v>0</v>
      </c>
    </row>
    <row r="352" spans="4:18" x14ac:dyDescent="0.3">
      <c r="D352" s="13">
        <f t="shared" si="33"/>
        <v>0</v>
      </c>
      <c r="E352" s="13">
        <f t="shared" si="34"/>
        <v>0</v>
      </c>
      <c r="Q352" s="13">
        <f t="shared" si="36"/>
        <v>0</v>
      </c>
      <c r="R352" s="13">
        <f t="shared" si="35"/>
        <v>0</v>
      </c>
    </row>
    <row r="353" spans="4:18" x14ac:dyDescent="0.3">
      <c r="D353" s="13">
        <f t="shared" si="33"/>
        <v>0</v>
      </c>
      <c r="E353" s="13">
        <f t="shared" si="34"/>
        <v>0</v>
      </c>
      <c r="Q353" s="13">
        <f t="shared" si="36"/>
        <v>0</v>
      </c>
      <c r="R353" s="13">
        <f t="shared" si="35"/>
        <v>0</v>
      </c>
    </row>
    <row r="354" spans="4:18" x14ac:dyDescent="0.3">
      <c r="D354" s="13">
        <f t="shared" si="33"/>
        <v>0</v>
      </c>
      <c r="E354" s="13">
        <f t="shared" si="34"/>
        <v>0</v>
      </c>
      <c r="Q354" s="13">
        <f t="shared" si="36"/>
        <v>0</v>
      </c>
      <c r="R354" s="13">
        <f t="shared" si="35"/>
        <v>0</v>
      </c>
    </row>
    <row r="355" spans="4:18" x14ac:dyDescent="0.3">
      <c r="D355" s="13">
        <f t="shared" si="33"/>
        <v>0</v>
      </c>
      <c r="E355" s="13">
        <f t="shared" si="34"/>
        <v>0</v>
      </c>
      <c r="Q355" s="13">
        <f t="shared" si="36"/>
        <v>0</v>
      </c>
      <c r="R355" s="13">
        <f t="shared" si="35"/>
        <v>0</v>
      </c>
    </row>
    <row r="356" spans="4:18" x14ac:dyDescent="0.3">
      <c r="D356" s="13">
        <f t="shared" si="33"/>
        <v>0</v>
      </c>
      <c r="E356" s="13">
        <f t="shared" si="34"/>
        <v>0</v>
      </c>
      <c r="Q356" s="13">
        <f t="shared" si="36"/>
        <v>0</v>
      </c>
      <c r="R356" s="13">
        <f t="shared" si="35"/>
        <v>0</v>
      </c>
    </row>
    <row r="357" spans="4:18" x14ac:dyDescent="0.3">
      <c r="D357" s="13">
        <f t="shared" si="33"/>
        <v>0</v>
      </c>
      <c r="E357" s="13">
        <f t="shared" si="34"/>
        <v>0</v>
      </c>
      <c r="Q357" s="13">
        <f t="shared" si="36"/>
        <v>0</v>
      </c>
      <c r="R357" s="13">
        <f t="shared" si="35"/>
        <v>0</v>
      </c>
    </row>
    <row r="358" spans="4:18" x14ac:dyDescent="0.3">
      <c r="D358" s="13">
        <f t="shared" si="33"/>
        <v>0</v>
      </c>
      <c r="E358" s="13">
        <f t="shared" si="34"/>
        <v>0</v>
      </c>
      <c r="Q358" s="13">
        <f t="shared" si="36"/>
        <v>0</v>
      </c>
      <c r="R358" s="13">
        <f t="shared" si="35"/>
        <v>0</v>
      </c>
    </row>
    <row r="359" spans="4:18" x14ac:dyDescent="0.3">
      <c r="D359" s="13">
        <f t="shared" si="33"/>
        <v>0</v>
      </c>
      <c r="E359" s="13">
        <f t="shared" si="34"/>
        <v>0</v>
      </c>
      <c r="Q359" s="13">
        <f t="shared" si="36"/>
        <v>0</v>
      </c>
      <c r="R359" s="13">
        <f t="shared" si="35"/>
        <v>0</v>
      </c>
    </row>
    <row r="360" spans="4:18" x14ac:dyDescent="0.3">
      <c r="D360" s="13">
        <f t="shared" si="33"/>
        <v>0</v>
      </c>
      <c r="E360" s="13">
        <f t="shared" si="34"/>
        <v>0</v>
      </c>
      <c r="Q360" s="13">
        <f t="shared" si="36"/>
        <v>0</v>
      </c>
      <c r="R360" s="13">
        <f t="shared" si="35"/>
        <v>0</v>
      </c>
    </row>
    <row r="361" spans="4:18" x14ac:dyDescent="0.3">
      <c r="D361" s="13">
        <f t="shared" si="33"/>
        <v>0</v>
      </c>
      <c r="E361" s="13">
        <f t="shared" si="34"/>
        <v>0</v>
      </c>
      <c r="Q361" s="13">
        <f t="shared" si="36"/>
        <v>0</v>
      </c>
      <c r="R361" s="13">
        <f t="shared" si="35"/>
        <v>0</v>
      </c>
    </row>
    <row r="362" spans="4:18" x14ac:dyDescent="0.3">
      <c r="D362" s="13">
        <f t="shared" si="33"/>
        <v>0</v>
      </c>
      <c r="E362" s="13">
        <f t="shared" si="34"/>
        <v>0</v>
      </c>
      <c r="Q362" s="13">
        <f t="shared" si="36"/>
        <v>0</v>
      </c>
      <c r="R362" s="13">
        <f t="shared" si="35"/>
        <v>0</v>
      </c>
    </row>
    <row r="363" spans="4:18" x14ac:dyDescent="0.3">
      <c r="D363" s="13">
        <f t="shared" si="33"/>
        <v>0</v>
      </c>
      <c r="E363" s="13">
        <f t="shared" si="34"/>
        <v>0</v>
      </c>
      <c r="Q363" s="13">
        <f t="shared" si="36"/>
        <v>0</v>
      </c>
      <c r="R363" s="13">
        <f t="shared" si="35"/>
        <v>0</v>
      </c>
    </row>
    <row r="364" spans="4:18" x14ac:dyDescent="0.3">
      <c r="D364" s="13">
        <f t="shared" si="33"/>
        <v>0</v>
      </c>
      <c r="E364" s="13">
        <f t="shared" si="34"/>
        <v>0</v>
      </c>
      <c r="Q364" s="13">
        <f t="shared" si="36"/>
        <v>0</v>
      </c>
      <c r="R364" s="13">
        <f t="shared" si="35"/>
        <v>0</v>
      </c>
    </row>
    <row r="365" spans="4:18" x14ac:dyDescent="0.3">
      <c r="D365" s="13">
        <f t="shared" si="33"/>
        <v>0</v>
      </c>
      <c r="E365" s="13">
        <f t="shared" si="34"/>
        <v>0</v>
      </c>
      <c r="Q365" s="13">
        <f t="shared" si="36"/>
        <v>0</v>
      </c>
      <c r="R365" s="13">
        <f t="shared" si="35"/>
        <v>0</v>
      </c>
    </row>
    <row r="366" spans="4:18" x14ac:dyDescent="0.3">
      <c r="D366" s="13">
        <f t="shared" si="33"/>
        <v>0</v>
      </c>
      <c r="E366" s="13">
        <f t="shared" si="34"/>
        <v>0</v>
      </c>
      <c r="Q366" s="13">
        <f t="shared" si="36"/>
        <v>0</v>
      </c>
      <c r="R366" s="13">
        <f t="shared" si="35"/>
        <v>0</v>
      </c>
    </row>
    <row r="367" spans="4:18" x14ac:dyDescent="0.3">
      <c r="D367" s="13">
        <f t="shared" si="33"/>
        <v>0</v>
      </c>
      <c r="E367" s="13">
        <f t="shared" si="34"/>
        <v>0</v>
      </c>
      <c r="Q367" s="13">
        <f t="shared" si="36"/>
        <v>0</v>
      </c>
      <c r="R367" s="13">
        <f t="shared" si="35"/>
        <v>0</v>
      </c>
    </row>
    <row r="368" spans="4:18" x14ac:dyDescent="0.3">
      <c r="D368" s="13">
        <f t="shared" si="33"/>
        <v>0</v>
      </c>
      <c r="E368" s="13">
        <f t="shared" si="34"/>
        <v>0</v>
      </c>
      <c r="Q368" s="13">
        <f t="shared" si="36"/>
        <v>0</v>
      </c>
      <c r="R368" s="13">
        <f t="shared" si="35"/>
        <v>0</v>
      </c>
    </row>
    <row r="369" spans="4:18" x14ac:dyDescent="0.3">
      <c r="D369" s="13">
        <f t="shared" si="33"/>
        <v>0</v>
      </c>
      <c r="E369" s="13">
        <f t="shared" si="34"/>
        <v>0</v>
      </c>
      <c r="Q369" s="13">
        <f t="shared" si="36"/>
        <v>0</v>
      </c>
      <c r="R369" s="13">
        <f t="shared" si="35"/>
        <v>0</v>
      </c>
    </row>
    <row r="370" spans="4:18" x14ac:dyDescent="0.3">
      <c r="D370" s="13">
        <f t="shared" si="33"/>
        <v>0</v>
      </c>
      <c r="E370" s="13">
        <f t="shared" si="34"/>
        <v>0</v>
      </c>
      <c r="Q370" s="13">
        <f t="shared" si="36"/>
        <v>0</v>
      </c>
      <c r="R370" s="13">
        <f t="shared" si="35"/>
        <v>0</v>
      </c>
    </row>
    <row r="371" spans="4:18" x14ac:dyDescent="0.3">
      <c r="D371" s="13">
        <f t="shared" si="33"/>
        <v>0</v>
      </c>
      <c r="E371" s="13">
        <f t="shared" si="34"/>
        <v>0</v>
      </c>
      <c r="Q371" s="13">
        <f t="shared" si="36"/>
        <v>0</v>
      </c>
      <c r="R371" s="13">
        <f t="shared" si="35"/>
        <v>0</v>
      </c>
    </row>
    <row r="372" spans="4:18" x14ac:dyDescent="0.3">
      <c r="D372" s="13">
        <f t="shared" si="33"/>
        <v>0</v>
      </c>
      <c r="E372" s="13">
        <f t="shared" si="34"/>
        <v>0</v>
      </c>
      <c r="Q372" s="13">
        <f t="shared" si="36"/>
        <v>0</v>
      </c>
      <c r="R372" s="13">
        <f t="shared" si="35"/>
        <v>0</v>
      </c>
    </row>
    <row r="373" spans="4:18" x14ac:dyDescent="0.3">
      <c r="D373" s="13">
        <f t="shared" si="33"/>
        <v>0</v>
      </c>
      <c r="E373" s="13">
        <f t="shared" si="34"/>
        <v>0</v>
      </c>
      <c r="Q373" s="13">
        <f t="shared" si="36"/>
        <v>0</v>
      </c>
      <c r="R373" s="13">
        <f t="shared" si="35"/>
        <v>0</v>
      </c>
    </row>
    <row r="374" spans="4:18" x14ac:dyDescent="0.3">
      <c r="D374" s="13">
        <f t="shared" si="33"/>
        <v>0</v>
      </c>
      <c r="E374" s="13">
        <f t="shared" si="34"/>
        <v>0</v>
      </c>
      <c r="Q374" s="13">
        <f t="shared" si="36"/>
        <v>0</v>
      </c>
      <c r="R374" s="13">
        <f t="shared" si="35"/>
        <v>0</v>
      </c>
    </row>
    <row r="375" spans="4:18" x14ac:dyDescent="0.3">
      <c r="D375" s="13">
        <f t="shared" si="33"/>
        <v>0</v>
      </c>
      <c r="E375" s="13">
        <f t="shared" si="34"/>
        <v>0</v>
      </c>
      <c r="Q375" s="13">
        <f t="shared" si="36"/>
        <v>0</v>
      </c>
      <c r="R375" s="13">
        <f t="shared" si="35"/>
        <v>0</v>
      </c>
    </row>
    <row r="376" spans="4:18" x14ac:dyDescent="0.3">
      <c r="D376" s="13">
        <f t="shared" si="33"/>
        <v>0</v>
      </c>
      <c r="E376" s="13">
        <f t="shared" si="34"/>
        <v>0</v>
      </c>
      <c r="Q376" s="13">
        <f t="shared" si="36"/>
        <v>0</v>
      </c>
      <c r="R376" s="13">
        <f t="shared" si="35"/>
        <v>0</v>
      </c>
    </row>
    <row r="377" spans="4:18" x14ac:dyDescent="0.3">
      <c r="D377" s="13">
        <f t="shared" si="33"/>
        <v>0</v>
      </c>
      <c r="E377" s="13">
        <f t="shared" si="34"/>
        <v>0</v>
      </c>
      <c r="Q377" s="13">
        <f t="shared" si="36"/>
        <v>0</v>
      </c>
      <c r="R377" s="13">
        <f t="shared" si="35"/>
        <v>0</v>
      </c>
    </row>
    <row r="378" spans="4:18" x14ac:dyDescent="0.3">
      <c r="D378" s="13">
        <f t="shared" si="33"/>
        <v>0</v>
      </c>
      <c r="E378" s="13">
        <f t="shared" si="34"/>
        <v>0</v>
      </c>
      <c r="Q378" s="13">
        <f t="shared" si="36"/>
        <v>0</v>
      </c>
      <c r="R378" s="13">
        <f t="shared" si="35"/>
        <v>0</v>
      </c>
    </row>
    <row r="379" spans="4:18" x14ac:dyDescent="0.3">
      <c r="D379" s="13">
        <f t="shared" si="33"/>
        <v>0</v>
      </c>
      <c r="E379" s="13">
        <f t="shared" si="34"/>
        <v>0</v>
      </c>
      <c r="Q379" s="13">
        <f t="shared" si="36"/>
        <v>0</v>
      </c>
      <c r="R379" s="13">
        <f t="shared" si="35"/>
        <v>0</v>
      </c>
    </row>
    <row r="380" spans="4:18" x14ac:dyDescent="0.3">
      <c r="D380" s="13">
        <f t="shared" si="33"/>
        <v>0</v>
      </c>
      <c r="E380" s="13">
        <f t="shared" si="34"/>
        <v>0</v>
      </c>
      <c r="Q380" s="13">
        <f t="shared" si="36"/>
        <v>0</v>
      </c>
      <c r="R380" s="13">
        <f t="shared" si="35"/>
        <v>0</v>
      </c>
    </row>
    <row r="381" spans="4:18" x14ac:dyDescent="0.3">
      <c r="D381" s="13">
        <f t="shared" si="33"/>
        <v>0</v>
      </c>
      <c r="E381" s="13">
        <f t="shared" si="34"/>
        <v>0</v>
      </c>
      <c r="Q381" s="13">
        <f t="shared" si="36"/>
        <v>0</v>
      </c>
      <c r="R381" s="13">
        <f t="shared" si="35"/>
        <v>0</v>
      </c>
    </row>
    <row r="382" spans="4:18" x14ac:dyDescent="0.3">
      <c r="D382" s="13">
        <f t="shared" si="33"/>
        <v>0</v>
      </c>
      <c r="E382" s="13">
        <f t="shared" si="34"/>
        <v>0</v>
      </c>
      <c r="Q382" s="13">
        <f t="shared" si="36"/>
        <v>0</v>
      </c>
      <c r="R382" s="13">
        <f t="shared" si="35"/>
        <v>0</v>
      </c>
    </row>
    <row r="383" spans="4:18" x14ac:dyDescent="0.3">
      <c r="D383" s="13">
        <f t="shared" si="33"/>
        <v>0</v>
      </c>
      <c r="E383" s="13">
        <f t="shared" si="34"/>
        <v>0</v>
      </c>
      <c r="Q383" s="13">
        <f t="shared" si="36"/>
        <v>0</v>
      </c>
      <c r="R383" s="13">
        <f t="shared" si="35"/>
        <v>0</v>
      </c>
    </row>
    <row r="384" spans="4:18" x14ac:dyDescent="0.3">
      <c r="D384" s="13">
        <f t="shared" si="33"/>
        <v>0</v>
      </c>
      <c r="E384" s="13">
        <f t="shared" si="34"/>
        <v>0</v>
      </c>
      <c r="Q384" s="13">
        <f t="shared" si="36"/>
        <v>0</v>
      </c>
      <c r="R384" s="13">
        <f t="shared" si="35"/>
        <v>0</v>
      </c>
    </row>
    <row r="385" spans="4:18" x14ac:dyDescent="0.3">
      <c r="D385" s="13">
        <f t="shared" si="33"/>
        <v>0</v>
      </c>
      <c r="E385" s="13">
        <f t="shared" si="34"/>
        <v>0</v>
      </c>
      <c r="Q385" s="13">
        <f t="shared" si="36"/>
        <v>0</v>
      </c>
      <c r="R385" s="13">
        <f t="shared" si="35"/>
        <v>0</v>
      </c>
    </row>
    <row r="386" spans="4:18" x14ac:dyDescent="0.3">
      <c r="D386" s="13">
        <f t="shared" si="33"/>
        <v>0</v>
      </c>
      <c r="E386" s="13">
        <f t="shared" si="34"/>
        <v>0</v>
      </c>
      <c r="Q386" s="13">
        <f t="shared" si="36"/>
        <v>0</v>
      </c>
      <c r="R386" s="13">
        <f t="shared" si="35"/>
        <v>0</v>
      </c>
    </row>
    <row r="387" spans="4:18" x14ac:dyDescent="0.3">
      <c r="D387" s="13">
        <f t="shared" si="33"/>
        <v>0</v>
      </c>
      <c r="E387" s="13">
        <f t="shared" si="34"/>
        <v>0</v>
      </c>
      <c r="Q387" s="13">
        <f t="shared" si="36"/>
        <v>0</v>
      </c>
      <c r="R387" s="13">
        <f t="shared" si="35"/>
        <v>0</v>
      </c>
    </row>
    <row r="388" spans="4:18" x14ac:dyDescent="0.3">
      <c r="D388" s="13">
        <f t="shared" si="33"/>
        <v>0</v>
      </c>
      <c r="E388" s="13">
        <f t="shared" si="34"/>
        <v>0</v>
      </c>
      <c r="Q388" s="13">
        <f t="shared" si="36"/>
        <v>0</v>
      </c>
      <c r="R388" s="13">
        <f t="shared" si="35"/>
        <v>0</v>
      </c>
    </row>
    <row r="389" spans="4:18" x14ac:dyDescent="0.3">
      <c r="D389" s="13">
        <f t="shared" ref="D389:D452" si="37">C389*4</f>
        <v>0</v>
      </c>
      <c r="E389" s="13">
        <f t="shared" ref="E389:E452" si="38">((D389*0.75)/52)*8</f>
        <v>0</v>
      </c>
      <c r="Q389" s="13">
        <f t="shared" si="36"/>
        <v>0</v>
      </c>
      <c r="R389" s="13">
        <f t="shared" ref="R389:R452" si="39">+IF(Q389&gt;15385,15385,Q389)</f>
        <v>0</v>
      </c>
    </row>
    <row r="390" spans="4:18" x14ac:dyDescent="0.3">
      <c r="D390" s="13">
        <f t="shared" si="37"/>
        <v>0</v>
      </c>
      <c r="E390" s="13">
        <f t="shared" si="38"/>
        <v>0</v>
      </c>
      <c r="Q390" s="13">
        <f t="shared" si="36"/>
        <v>0</v>
      </c>
      <c r="R390" s="13">
        <f t="shared" si="39"/>
        <v>0</v>
      </c>
    </row>
    <row r="391" spans="4:18" x14ac:dyDescent="0.3">
      <c r="D391" s="13">
        <f t="shared" si="37"/>
        <v>0</v>
      </c>
      <c r="E391" s="13">
        <f t="shared" si="38"/>
        <v>0</v>
      </c>
      <c r="Q391" s="13">
        <f t="shared" si="36"/>
        <v>0</v>
      </c>
      <c r="R391" s="13">
        <f t="shared" si="39"/>
        <v>0</v>
      </c>
    </row>
    <row r="392" spans="4:18" x14ac:dyDescent="0.3">
      <c r="D392" s="13">
        <f t="shared" si="37"/>
        <v>0</v>
      </c>
      <c r="E392" s="13">
        <f t="shared" si="38"/>
        <v>0</v>
      </c>
      <c r="Q392" s="13">
        <f t="shared" si="36"/>
        <v>0</v>
      </c>
      <c r="R392" s="13">
        <f t="shared" si="39"/>
        <v>0</v>
      </c>
    </row>
    <row r="393" spans="4:18" x14ac:dyDescent="0.3">
      <c r="D393" s="13">
        <f t="shared" si="37"/>
        <v>0</v>
      </c>
      <c r="E393" s="13">
        <f t="shared" si="38"/>
        <v>0</v>
      </c>
      <c r="Q393" s="13">
        <f t="shared" si="36"/>
        <v>0</v>
      </c>
      <c r="R393" s="13">
        <f t="shared" si="39"/>
        <v>0</v>
      </c>
    </row>
    <row r="394" spans="4:18" x14ac:dyDescent="0.3">
      <c r="D394" s="13">
        <f t="shared" si="37"/>
        <v>0</v>
      </c>
      <c r="E394" s="13">
        <f t="shared" si="38"/>
        <v>0</v>
      </c>
      <c r="Q394" s="13">
        <f t="shared" si="36"/>
        <v>0</v>
      </c>
      <c r="R394" s="13">
        <f t="shared" si="39"/>
        <v>0</v>
      </c>
    </row>
    <row r="395" spans="4:18" x14ac:dyDescent="0.3">
      <c r="D395" s="13">
        <f t="shared" si="37"/>
        <v>0</v>
      </c>
      <c r="E395" s="13">
        <f t="shared" si="38"/>
        <v>0</v>
      </c>
      <c r="Q395" s="13">
        <f t="shared" ref="Q395:Q458" si="40">SUM(G395:P395)</f>
        <v>0</v>
      </c>
      <c r="R395" s="13">
        <f t="shared" si="39"/>
        <v>0</v>
      </c>
    </row>
    <row r="396" spans="4:18" x14ac:dyDescent="0.3">
      <c r="D396" s="13">
        <f t="shared" si="37"/>
        <v>0</v>
      </c>
      <c r="E396" s="13">
        <f t="shared" si="38"/>
        <v>0</v>
      </c>
      <c r="Q396" s="13">
        <f t="shared" si="40"/>
        <v>0</v>
      </c>
      <c r="R396" s="13">
        <f t="shared" si="39"/>
        <v>0</v>
      </c>
    </row>
    <row r="397" spans="4:18" x14ac:dyDescent="0.3">
      <c r="D397" s="13">
        <f t="shared" si="37"/>
        <v>0</v>
      </c>
      <c r="E397" s="13">
        <f t="shared" si="38"/>
        <v>0</v>
      </c>
      <c r="Q397" s="13">
        <f t="shared" si="40"/>
        <v>0</v>
      </c>
      <c r="R397" s="13">
        <f t="shared" si="39"/>
        <v>0</v>
      </c>
    </row>
    <row r="398" spans="4:18" x14ac:dyDescent="0.3">
      <c r="D398" s="13">
        <f t="shared" si="37"/>
        <v>0</v>
      </c>
      <c r="E398" s="13">
        <f t="shared" si="38"/>
        <v>0</v>
      </c>
      <c r="Q398" s="13">
        <f t="shared" si="40"/>
        <v>0</v>
      </c>
      <c r="R398" s="13">
        <f t="shared" si="39"/>
        <v>0</v>
      </c>
    </row>
    <row r="399" spans="4:18" x14ac:dyDescent="0.3">
      <c r="D399" s="13">
        <f t="shared" si="37"/>
        <v>0</v>
      </c>
      <c r="E399" s="13">
        <f t="shared" si="38"/>
        <v>0</v>
      </c>
      <c r="Q399" s="13">
        <f t="shared" si="40"/>
        <v>0</v>
      </c>
      <c r="R399" s="13">
        <f t="shared" si="39"/>
        <v>0</v>
      </c>
    </row>
    <row r="400" spans="4:18" x14ac:dyDescent="0.3">
      <c r="D400" s="13">
        <f t="shared" si="37"/>
        <v>0</v>
      </c>
      <c r="E400" s="13">
        <f t="shared" si="38"/>
        <v>0</v>
      </c>
      <c r="Q400" s="13">
        <f t="shared" si="40"/>
        <v>0</v>
      </c>
      <c r="R400" s="13">
        <f t="shared" si="39"/>
        <v>0</v>
      </c>
    </row>
    <row r="401" spans="4:18" x14ac:dyDescent="0.3">
      <c r="D401" s="13">
        <f t="shared" si="37"/>
        <v>0</v>
      </c>
      <c r="E401" s="13">
        <f t="shared" si="38"/>
        <v>0</v>
      </c>
      <c r="Q401" s="13">
        <f t="shared" si="40"/>
        <v>0</v>
      </c>
      <c r="R401" s="13">
        <f t="shared" si="39"/>
        <v>0</v>
      </c>
    </row>
    <row r="402" spans="4:18" x14ac:dyDescent="0.3">
      <c r="D402" s="13">
        <f t="shared" si="37"/>
        <v>0</v>
      </c>
      <c r="E402" s="13">
        <f t="shared" si="38"/>
        <v>0</v>
      </c>
      <c r="Q402" s="13">
        <f t="shared" si="40"/>
        <v>0</v>
      </c>
      <c r="R402" s="13">
        <f t="shared" si="39"/>
        <v>0</v>
      </c>
    </row>
    <row r="403" spans="4:18" x14ac:dyDescent="0.3">
      <c r="D403" s="13">
        <f t="shared" si="37"/>
        <v>0</v>
      </c>
      <c r="E403" s="13">
        <f t="shared" si="38"/>
        <v>0</v>
      </c>
      <c r="Q403" s="13">
        <f t="shared" si="40"/>
        <v>0</v>
      </c>
      <c r="R403" s="13">
        <f t="shared" si="39"/>
        <v>0</v>
      </c>
    </row>
    <row r="404" spans="4:18" x14ac:dyDescent="0.3">
      <c r="D404" s="13">
        <f t="shared" si="37"/>
        <v>0</v>
      </c>
      <c r="E404" s="13">
        <f t="shared" si="38"/>
        <v>0</v>
      </c>
      <c r="Q404" s="13">
        <f t="shared" si="40"/>
        <v>0</v>
      </c>
      <c r="R404" s="13">
        <f t="shared" si="39"/>
        <v>0</v>
      </c>
    </row>
    <row r="405" spans="4:18" x14ac:dyDescent="0.3">
      <c r="D405" s="13">
        <f t="shared" si="37"/>
        <v>0</v>
      </c>
      <c r="E405" s="13">
        <f t="shared" si="38"/>
        <v>0</v>
      </c>
      <c r="Q405" s="13">
        <f t="shared" si="40"/>
        <v>0</v>
      </c>
      <c r="R405" s="13">
        <f t="shared" si="39"/>
        <v>0</v>
      </c>
    </row>
    <row r="406" spans="4:18" x14ac:dyDescent="0.3">
      <c r="D406" s="13">
        <f t="shared" si="37"/>
        <v>0</v>
      </c>
      <c r="E406" s="13">
        <f t="shared" si="38"/>
        <v>0</v>
      </c>
      <c r="Q406" s="13">
        <f t="shared" si="40"/>
        <v>0</v>
      </c>
      <c r="R406" s="13">
        <f t="shared" si="39"/>
        <v>0</v>
      </c>
    </row>
    <row r="407" spans="4:18" x14ac:dyDescent="0.3">
      <c r="D407" s="13">
        <f t="shared" si="37"/>
        <v>0</v>
      </c>
      <c r="E407" s="13">
        <f t="shared" si="38"/>
        <v>0</v>
      </c>
      <c r="Q407" s="13">
        <f t="shared" si="40"/>
        <v>0</v>
      </c>
      <c r="R407" s="13">
        <f t="shared" si="39"/>
        <v>0</v>
      </c>
    </row>
    <row r="408" spans="4:18" x14ac:dyDescent="0.3">
      <c r="D408" s="13">
        <f t="shared" si="37"/>
        <v>0</v>
      </c>
      <c r="E408" s="13">
        <f t="shared" si="38"/>
        <v>0</v>
      </c>
      <c r="Q408" s="13">
        <f t="shared" si="40"/>
        <v>0</v>
      </c>
      <c r="R408" s="13">
        <f t="shared" si="39"/>
        <v>0</v>
      </c>
    </row>
    <row r="409" spans="4:18" x14ac:dyDescent="0.3">
      <c r="D409" s="13">
        <f t="shared" si="37"/>
        <v>0</v>
      </c>
      <c r="E409" s="13">
        <f t="shared" si="38"/>
        <v>0</v>
      </c>
      <c r="Q409" s="13">
        <f t="shared" si="40"/>
        <v>0</v>
      </c>
      <c r="R409" s="13">
        <f t="shared" si="39"/>
        <v>0</v>
      </c>
    </row>
    <row r="410" spans="4:18" x14ac:dyDescent="0.3">
      <c r="D410" s="13">
        <f t="shared" si="37"/>
        <v>0</v>
      </c>
      <c r="E410" s="13">
        <f t="shared" si="38"/>
        <v>0</v>
      </c>
      <c r="Q410" s="13">
        <f t="shared" si="40"/>
        <v>0</v>
      </c>
      <c r="R410" s="13">
        <f t="shared" si="39"/>
        <v>0</v>
      </c>
    </row>
    <row r="411" spans="4:18" x14ac:dyDescent="0.3">
      <c r="D411" s="13">
        <f t="shared" si="37"/>
        <v>0</v>
      </c>
      <c r="E411" s="13">
        <f t="shared" si="38"/>
        <v>0</v>
      </c>
      <c r="Q411" s="13">
        <f t="shared" si="40"/>
        <v>0</v>
      </c>
      <c r="R411" s="13">
        <f t="shared" si="39"/>
        <v>0</v>
      </c>
    </row>
    <row r="412" spans="4:18" x14ac:dyDescent="0.3">
      <c r="D412" s="13">
        <f t="shared" si="37"/>
        <v>0</v>
      </c>
      <c r="E412" s="13">
        <f t="shared" si="38"/>
        <v>0</v>
      </c>
      <c r="Q412" s="13">
        <f t="shared" si="40"/>
        <v>0</v>
      </c>
      <c r="R412" s="13">
        <f t="shared" si="39"/>
        <v>0</v>
      </c>
    </row>
    <row r="413" spans="4:18" x14ac:dyDescent="0.3">
      <c r="D413" s="13">
        <f t="shared" si="37"/>
        <v>0</v>
      </c>
      <c r="E413" s="13">
        <f t="shared" si="38"/>
        <v>0</v>
      </c>
      <c r="Q413" s="13">
        <f t="shared" si="40"/>
        <v>0</v>
      </c>
      <c r="R413" s="13">
        <f t="shared" si="39"/>
        <v>0</v>
      </c>
    </row>
    <row r="414" spans="4:18" x14ac:dyDescent="0.3">
      <c r="D414" s="13">
        <f t="shared" si="37"/>
        <v>0</v>
      </c>
      <c r="E414" s="13">
        <f t="shared" si="38"/>
        <v>0</v>
      </c>
      <c r="Q414" s="13">
        <f t="shared" si="40"/>
        <v>0</v>
      </c>
      <c r="R414" s="13">
        <f t="shared" si="39"/>
        <v>0</v>
      </c>
    </row>
    <row r="415" spans="4:18" x14ac:dyDescent="0.3">
      <c r="D415" s="13">
        <f t="shared" si="37"/>
        <v>0</v>
      </c>
      <c r="E415" s="13">
        <f t="shared" si="38"/>
        <v>0</v>
      </c>
      <c r="Q415" s="13">
        <f t="shared" si="40"/>
        <v>0</v>
      </c>
      <c r="R415" s="13">
        <f t="shared" si="39"/>
        <v>0</v>
      </c>
    </row>
    <row r="416" spans="4:18" x14ac:dyDescent="0.3">
      <c r="D416" s="13">
        <f t="shared" si="37"/>
        <v>0</v>
      </c>
      <c r="E416" s="13">
        <f t="shared" si="38"/>
        <v>0</v>
      </c>
      <c r="Q416" s="13">
        <f t="shared" si="40"/>
        <v>0</v>
      </c>
      <c r="R416" s="13">
        <f t="shared" si="39"/>
        <v>0</v>
      </c>
    </row>
    <row r="417" spans="4:18" x14ac:dyDescent="0.3">
      <c r="D417" s="13">
        <f t="shared" si="37"/>
        <v>0</v>
      </c>
      <c r="E417" s="13">
        <f t="shared" si="38"/>
        <v>0</v>
      </c>
      <c r="Q417" s="13">
        <f t="shared" si="40"/>
        <v>0</v>
      </c>
      <c r="R417" s="13">
        <f t="shared" si="39"/>
        <v>0</v>
      </c>
    </row>
    <row r="418" spans="4:18" x14ac:dyDescent="0.3">
      <c r="D418" s="13">
        <f t="shared" si="37"/>
        <v>0</v>
      </c>
      <c r="E418" s="13">
        <f t="shared" si="38"/>
        <v>0</v>
      </c>
      <c r="Q418" s="13">
        <f t="shared" si="40"/>
        <v>0</v>
      </c>
      <c r="R418" s="13">
        <f t="shared" si="39"/>
        <v>0</v>
      </c>
    </row>
    <row r="419" spans="4:18" x14ac:dyDescent="0.3">
      <c r="D419" s="13">
        <f t="shared" si="37"/>
        <v>0</v>
      </c>
      <c r="E419" s="13">
        <f t="shared" si="38"/>
        <v>0</v>
      </c>
      <c r="Q419" s="13">
        <f t="shared" si="40"/>
        <v>0</v>
      </c>
      <c r="R419" s="13">
        <f t="shared" si="39"/>
        <v>0</v>
      </c>
    </row>
    <row r="420" spans="4:18" x14ac:dyDescent="0.3">
      <c r="D420" s="13">
        <f t="shared" si="37"/>
        <v>0</v>
      </c>
      <c r="E420" s="13">
        <f t="shared" si="38"/>
        <v>0</v>
      </c>
      <c r="Q420" s="13">
        <f t="shared" si="40"/>
        <v>0</v>
      </c>
      <c r="R420" s="13">
        <f t="shared" si="39"/>
        <v>0</v>
      </c>
    </row>
    <row r="421" spans="4:18" x14ac:dyDescent="0.3">
      <c r="D421" s="13">
        <f t="shared" si="37"/>
        <v>0</v>
      </c>
      <c r="E421" s="13">
        <f t="shared" si="38"/>
        <v>0</v>
      </c>
      <c r="Q421" s="13">
        <f t="shared" si="40"/>
        <v>0</v>
      </c>
      <c r="R421" s="13">
        <f t="shared" si="39"/>
        <v>0</v>
      </c>
    </row>
    <row r="422" spans="4:18" x14ac:dyDescent="0.3">
      <c r="D422" s="13">
        <f t="shared" si="37"/>
        <v>0</v>
      </c>
      <c r="E422" s="13">
        <f t="shared" si="38"/>
        <v>0</v>
      </c>
      <c r="Q422" s="13">
        <f t="shared" si="40"/>
        <v>0</v>
      </c>
      <c r="R422" s="13">
        <f t="shared" si="39"/>
        <v>0</v>
      </c>
    </row>
    <row r="423" spans="4:18" x14ac:dyDescent="0.3">
      <c r="D423" s="13">
        <f t="shared" si="37"/>
        <v>0</v>
      </c>
      <c r="E423" s="13">
        <f t="shared" si="38"/>
        <v>0</v>
      </c>
      <c r="Q423" s="13">
        <f t="shared" si="40"/>
        <v>0</v>
      </c>
      <c r="R423" s="13">
        <f t="shared" si="39"/>
        <v>0</v>
      </c>
    </row>
    <row r="424" spans="4:18" x14ac:dyDescent="0.3">
      <c r="D424" s="13">
        <f t="shared" si="37"/>
        <v>0</v>
      </c>
      <c r="E424" s="13">
        <f t="shared" si="38"/>
        <v>0</v>
      </c>
      <c r="Q424" s="13">
        <f t="shared" si="40"/>
        <v>0</v>
      </c>
      <c r="R424" s="13">
        <f t="shared" si="39"/>
        <v>0</v>
      </c>
    </row>
    <row r="425" spans="4:18" x14ac:dyDescent="0.3">
      <c r="D425" s="13">
        <f t="shared" si="37"/>
        <v>0</v>
      </c>
      <c r="E425" s="13">
        <f t="shared" si="38"/>
        <v>0</v>
      </c>
      <c r="Q425" s="13">
        <f t="shared" si="40"/>
        <v>0</v>
      </c>
      <c r="R425" s="13">
        <f t="shared" si="39"/>
        <v>0</v>
      </c>
    </row>
    <row r="426" spans="4:18" x14ac:dyDescent="0.3">
      <c r="D426" s="13">
        <f t="shared" si="37"/>
        <v>0</v>
      </c>
      <c r="E426" s="13">
        <f t="shared" si="38"/>
        <v>0</v>
      </c>
      <c r="Q426" s="13">
        <f t="shared" si="40"/>
        <v>0</v>
      </c>
      <c r="R426" s="13">
        <f t="shared" si="39"/>
        <v>0</v>
      </c>
    </row>
    <row r="427" spans="4:18" x14ac:dyDescent="0.3">
      <c r="D427" s="13">
        <f t="shared" si="37"/>
        <v>0</v>
      </c>
      <c r="E427" s="13">
        <f t="shared" si="38"/>
        <v>0</v>
      </c>
      <c r="Q427" s="13">
        <f t="shared" si="40"/>
        <v>0</v>
      </c>
      <c r="R427" s="13">
        <f t="shared" si="39"/>
        <v>0</v>
      </c>
    </row>
    <row r="428" spans="4:18" x14ac:dyDescent="0.3">
      <c r="D428" s="13">
        <f t="shared" si="37"/>
        <v>0</v>
      </c>
      <c r="E428" s="13">
        <f t="shared" si="38"/>
        <v>0</v>
      </c>
      <c r="Q428" s="13">
        <f t="shared" si="40"/>
        <v>0</v>
      </c>
      <c r="R428" s="13">
        <f t="shared" si="39"/>
        <v>0</v>
      </c>
    </row>
    <row r="429" spans="4:18" x14ac:dyDescent="0.3">
      <c r="D429" s="13">
        <f t="shared" si="37"/>
        <v>0</v>
      </c>
      <c r="E429" s="13">
        <f t="shared" si="38"/>
        <v>0</v>
      </c>
      <c r="Q429" s="13">
        <f t="shared" si="40"/>
        <v>0</v>
      </c>
      <c r="R429" s="13">
        <f t="shared" si="39"/>
        <v>0</v>
      </c>
    </row>
    <row r="430" spans="4:18" x14ac:dyDescent="0.3">
      <c r="D430" s="13">
        <f t="shared" si="37"/>
        <v>0</v>
      </c>
      <c r="E430" s="13">
        <f t="shared" si="38"/>
        <v>0</v>
      </c>
      <c r="Q430" s="13">
        <f t="shared" si="40"/>
        <v>0</v>
      </c>
      <c r="R430" s="13">
        <f t="shared" si="39"/>
        <v>0</v>
      </c>
    </row>
    <row r="431" spans="4:18" x14ac:dyDescent="0.3">
      <c r="D431" s="13">
        <f t="shared" si="37"/>
        <v>0</v>
      </c>
      <c r="E431" s="13">
        <f t="shared" si="38"/>
        <v>0</v>
      </c>
      <c r="Q431" s="13">
        <f t="shared" si="40"/>
        <v>0</v>
      </c>
      <c r="R431" s="13">
        <f t="shared" si="39"/>
        <v>0</v>
      </c>
    </row>
    <row r="432" spans="4:18" x14ac:dyDescent="0.3">
      <c r="D432" s="13">
        <f t="shared" si="37"/>
        <v>0</v>
      </c>
      <c r="E432" s="13">
        <f t="shared" si="38"/>
        <v>0</v>
      </c>
      <c r="Q432" s="13">
        <f t="shared" si="40"/>
        <v>0</v>
      </c>
      <c r="R432" s="13">
        <f t="shared" si="39"/>
        <v>0</v>
      </c>
    </row>
    <row r="433" spans="4:18" x14ac:dyDescent="0.3">
      <c r="D433" s="13">
        <f t="shared" si="37"/>
        <v>0</v>
      </c>
      <c r="E433" s="13">
        <f t="shared" si="38"/>
        <v>0</v>
      </c>
      <c r="Q433" s="13">
        <f t="shared" si="40"/>
        <v>0</v>
      </c>
      <c r="R433" s="13">
        <f t="shared" si="39"/>
        <v>0</v>
      </c>
    </row>
    <row r="434" spans="4:18" x14ac:dyDescent="0.3">
      <c r="D434" s="13">
        <f t="shared" si="37"/>
        <v>0</v>
      </c>
      <c r="E434" s="13">
        <f t="shared" si="38"/>
        <v>0</v>
      </c>
      <c r="Q434" s="13">
        <f t="shared" si="40"/>
        <v>0</v>
      </c>
      <c r="R434" s="13">
        <f t="shared" si="39"/>
        <v>0</v>
      </c>
    </row>
    <row r="435" spans="4:18" x14ac:dyDescent="0.3">
      <c r="D435" s="13">
        <f t="shared" si="37"/>
        <v>0</v>
      </c>
      <c r="E435" s="13">
        <f t="shared" si="38"/>
        <v>0</v>
      </c>
      <c r="Q435" s="13">
        <f t="shared" si="40"/>
        <v>0</v>
      </c>
      <c r="R435" s="13">
        <f t="shared" si="39"/>
        <v>0</v>
      </c>
    </row>
    <row r="436" spans="4:18" x14ac:dyDescent="0.3">
      <c r="D436" s="13">
        <f t="shared" si="37"/>
        <v>0</v>
      </c>
      <c r="E436" s="13">
        <f t="shared" si="38"/>
        <v>0</v>
      </c>
      <c r="Q436" s="13">
        <f t="shared" si="40"/>
        <v>0</v>
      </c>
      <c r="R436" s="13">
        <f t="shared" si="39"/>
        <v>0</v>
      </c>
    </row>
    <row r="437" spans="4:18" x14ac:dyDescent="0.3">
      <c r="D437" s="13">
        <f t="shared" si="37"/>
        <v>0</v>
      </c>
      <c r="E437" s="13">
        <f t="shared" si="38"/>
        <v>0</v>
      </c>
      <c r="Q437" s="13">
        <f t="shared" si="40"/>
        <v>0</v>
      </c>
      <c r="R437" s="13">
        <f t="shared" si="39"/>
        <v>0</v>
      </c>
    </row>
    <row r="438" spans="4:18" x14ac:dyDescent="0.3">
      <c r="D438" s="13">
        <f t="shared" si="37"/>
        <v>0</v>
      </c>
      <c r="E438" s="13">
        <f t="shared" si="38"/>
        <v>0</v>
      </c>
      <c r="Q438" s="13">
        <f t="shared" si="40"/>
        <v>0</v>
      </c>
      <c r="R438" s="13">
        <f t="shared" si="39"/>
        <v>0</v>
      </c>
    </row>
    <row r="439" spans="4:18" x14ac:dyDescent="0.3">
      <c r="D439" s="13">
        <f t="shared" si="37"/>
        <v>0</v>
      </c>
      <c r="E439" s="13">
        <f t="shared" si="38"/>
        <v>0</v>
      </c>
      <c r="Q439" s="13">
        <f t="shared" si="40"/>
        <v>0</v>
      </c>
      <c r="R439" s="13">
        <f t="shared" si="39"/>
        <v>0</v>
      </c>
    </row>
    <row r="440" spans="4:18" x14ac:dyDescent="0.3">
      <c r="D440" s="13">
        <f t="shared" si="37"/>
        <v>0</v>
      </c>
      <c r="E440" s="13">
        <f t="shared" si="38"/>
        <v>0</v>
      </c>
      <c r="Q440" s="13">
        <f t="shared" si="40"/>
        <v>0</v>
      </c>
      <c r="R440" s="13">
        <f t="shared" si="39"/>
        <v>0</v>
      </c>
    </row>
    <row r="441" spans="4:18" x14ac:dyDescent="0.3">
      <c r="D441" s="13">
        <f t="shared" si="37"/>
        <v>0</v>
      </c>
      <c r="E441" s="13">
        <f t="shared" si="38"/>
        <v>0</v>
      </c>
      <c r="Q441" s="13">
        <f t="shared" si="40"/>
        <v>0</v>
      </c>
      <c r="R441" s="13">
        <f t="shared" si="39"/>
        <v>0</v>
      </c>
    </row>
    <row r="442" spans="4:18" x14ac:dyDescent="0.3">
      <c r="D442" s="13">
        <f t="shared" si="37"/>
        <v>0</v>
      </c>
      <c r="E442" s="13">
        <f t="shared" si="38"/>
        <v>0</v>
      </c>
      <c r="Q442" s="13">
        <f t="shared" si="40"/>
        <v>0</v>
      </c>
      <c r="R442" s="13">
        <f t="shared" si="39"/>
        <v>0</v>
      </c>
    </row>
    <row r="443" spans="4:18" x14ac:dyDescent="0.3">
      <c r="D443" s="13">
        <f t="shared" si="37"/>
        <v>0</v>
      </c>
      <c r="E443" s="13">
        <f t="shared" si="38"/>
        <v>0</v>
      </c>
      <c r="Q443" s="13">
        <f t="shared" si="40"/>
        <v>0</v>
      </c>
      <c r="R443" s="13">
        <f t="shared" si="39"/>
        <v>0</v>
      </c>
    </row>
    <row r="444" spans="4:18" x14ac:dyDescent="0.3">
      <c r="D444" s="13">
        <f t="shared" si="37"/>
        <v>0</v>
      </c>
      <c r="E444" s="13">
        <f t="shared" si="38"/>
        <v>0</v>
      </c>
      <c r="Q444" s="13">
        <f t="shared" si="40"/>
        <v>0</v>
      </c>
      <c r="R444" s="13">
        <f t="shared" si="39"/>
        <v>0</v>
      </c>
    </row>
    <row r="445" spans="4:18" x14ac:dyDescent="0.3">
      <c r="D445" s="13">
        <f t="shared" si="37"/>
        <v>0</v>
      </c>
      <c r="E445" s="13">
        <f t="shared" si="38"/>
        <v>0</v>
      </c>
      <c r="Q445" s="13">
        <f t="shared" si="40"/>
        <v>0</v>
      </c>
      <c r="R445" s="13">
        <f t="shared" si="39"/>
        <v>0</v>
      </c>
    </row>
    <row r="446" spans="4:18" x14ac:dyDescent="0.3">
      <c r="D446" s="13">
        <f t="shared" si="37"/>
        <v>0</v>
      </c>
      <c r="E446" s="13">
        <f t="shared" si="38"/>
        <v>0</v>
      </c>
      <c r="Q446" s="13">
        <f t="shared" si="40"/>
        <v>0</v>
      </c>
      <c r="R446" s="13">
        <f t="shared" si="39"/>
        <v>0</v>
      </c>
    </row>
    <row r="447" spans="4:18" x14ac:dyDescent="0.3">
      <c r="D447" s="13">
        <f t="shared" si="37"/>
        <v>0</v>
      </c>
      <c r="E447" s="13">
        <f t="shared" si="38"/>
        <v>0</v>
      </c>
      <c r="Q447" s="13">
        <f t="shared" si="40"/>
        <v>0</v>
      </c>
      <c r="R447" s="13">
        <f t="shared" si="39"/>
        <v>0</v>
      </c>
    </row>
    <row r="448" spans="4:18" x14ac:dyDescent="0.3">
      <c r="D448" s="13">
        <f t="shared" si="37"/>
        <v>0</v>
      </c>
      <c r="E448" s="13">
        <f t="shared" si="38"/>
        <v>0</v>
      </c>
      <c r="Q448" s="13">
        <f t="shared" si="40"/>
        <v>0</v>
      </c>
      <c r="R448" s="13">
        <f t="shared" si="39"/>
        <v>0</v>
      </c>
    </row>
    <row r="449" spans="4:18" x14ac:dyDescent="0.3">
      <c r="D449" s="13">
        <f t="shared" si="37"/>
        <v>0</v>
      </c>
      <c r="E449" s="13">
        <f t="shared" si="38"/>
        <v>0</v>
      </c>
      <c r="Q449" s="13">
        <f t="shared" si="40"/>
        <v>0</v>
      </c>
      <c r="R449" s="13">
        <f t="shared" si="39"/>
        <v>0</v>
      </c>
    </row>
    <row r="450" spans="4:18" x14ac:dyDescent="0.3">
      <c r="D450" s="13">
        <f t="shared" si="37"/>
        <v>0</v>
      </c>
      <c r="E450" s="13">
        <f t="shared" si="38"/>
        <v>0</v>
      </c>
      <c r="Q450" s="13">
        <f t="shared" si="40"/>
        <v>0</v>
      </c>
      <c r="R450" s="13">
        <f t="shared" si="39"/>
        <v>0</v>
      </c>
    </row>
    <row r="451" spans="4:18" x14ac:dyDescent="0.3">
      <c r="D451" s="13">
        <f t="shared" si="37"/>
        <v>0</v>
      </c>
      <c r="E451" s="13">
        <f t="shared" si="38"/>
        <v>0</v>
      </c>
      <c r="Q451" s="13">
        <f t="shared" si="40"/>
        <v>0</v>
      </c>
      <c r="R451" s="13">
        <f t="shared" si="39"/>
        <v>0</v>
      </c>
    </row>
    <row r="452" spans="4:18" x14ac:dyDescent="0.3">
      <c r="D452" s="13">
        <f t="shared" si="37"/>
        <v>0</v>
      </c>
      <c r="E452" s="13">
        <f t="shared" si="38"/>
        <v>0</v>
      </c>
      <c r="Q452" s="13">
        <f t="shared" si="40"/>
        <v>0</v>
      </c>
      <c r="R452" s="13">
        <f t="shared" si="39"/>
        <v>0</v>
      </c>
    </row>
    <row r="453" spans="4:18" x14ac:dyDescent="0.3">
      <c r="D453" s="13">
        <f t="shared" ref="D453:D504" si="41">C453*4</f>
        <v>0</v>
      </c>
      <c r="E453" s="13">
        <f t="shared" ref="E453:E504" si="42">((D453*0.75)/52)*8</f>
        <v>0</v>
      </c>
      <c r="Q453" s="13">
        <f t="shared" si="40"/>
        <v>0</v>
      </c>
      <c r="R453" s="13">
        <f t="shared" ref="R453:R500" si="43">+IF(Q453&gt;15385,15385,Q453)</f>
        <v>0</v>
      </c>
    </row>
    <row r="454" spans="4:18" x14ac:dyDescent="0.3">
      <c r="D454" s="13">
        <f t="shared" si="41"/>
        <v>0</v>
      </c>
      <c r="E454" s="13">
        <f t="shared" si="42"/>
        <v>0</v>
      </c>
      <c r="Q454" s="13">
        <f t="shared" si="40"/>
        <v>0</v>
      </c>
      <c r="R454" s="13">
        <f t="shared" si="43"/>
        <v>0</v>
      </c>
    </row>
    <row r="455" spans="4:18" x14ac:dyDescent="0.3">
      <c r="D455" s="13">
        <f t="shared" si="41"/>
        <v>0</v>
      </c>
      <c r="E455" s="13">
        <f t="shared" si="42"/>
        <v>0</v>
      </c>
      <c r="Q455" s="13">
        <f t="shared" si="40"/>
        <v>0</v>
      </c>
      <c r="R455" s="13">
        <f t="shared" si="43"/>
        <v>0</v>
      </c>
    </row>
    <row r="456" spans="4:18" x14ac:dyDescent="0.3">
      <c r="D456" s="13">
        <f t="shared" si="41"/>
        <v>0</v>
      </c>
      <c r="E456" s="13">
        <f t="shared" si="42"/>
        <v>0</v>
      </c>
      <c r="Q456" s="13">
        <f t="shared" si="40"/>
        <v>0</v>
      </c>
      <c r="R456" s="13">
        <f t="shared" si="43"/>
        <v>0</v>
      </c>
    </row>
    <row r="457" spans="4:18" x14ac:dyDescent="0.3">
      <c r="D457" s="13">
        <f t="shared" si="41"/>
        <v>0</v>
      </c>
      <c r="E457" s="13">
        <f t="shared" si="42"/>
        <v>0</v>
      </c>
      <c r="Q457" s="13">
        <f t="shared" si="40"/>
        <v>0</v>
      </c>
      <c r="R457" s="13">
        <f t="shared" si="43"/>
        <v>0</v>
      </c>
    </row>
    <row r="458" spans="4:18" x14ac:dyDescent="0.3">
      <c r="D458" s="13">
        <f t="shared" si="41"/>
        <v>0</v>
      </c>
      <c r="E458" s="13">
        <f t="shared" si="42"/>
        <v>0</v>
      </c>
      <c r="Q458" s="13">
        <f t="shared" si="40"/>
        <v>0</v>
      </c>
      <c r="R458" s="13">
        <f t="shared" si="43"/>
        <v>0</v>
      </c>
    </row>
    <row r="459" spans="4:18" x14ac:dyDescent="0.3">
      <c r="D459" s="13">
        <f t="shared" si="41"/>
        <v>0</v>
      </c>
      <c r="E459" s="13">
        <f t="shared" si="42"/>
        <v>0</v>
      </c>
      <c r="Q459" s="13">
        <f t="shared" ref="Q459:Q500" si="44">SUM(G459:P459)</f>
        <v>0</v>
      </c>
      <c r="R459" s="13">
        <f t="shared" si="43"/>
        <v>0</v>
      </c>
    </row>
    <row r="460" spans="4:18" x14ac:dyDescent="0.3">
      <c r="D460" s="13">
        <f t="shared" si="41"/>
        <v>0</v>
      </c>
      <c r="E460" s="13">
        <f t="shared" si="42"/>
        <v>0</v>
      </c>
      <c r="Q460" s="13">
        <f t="shared" si="44"/>
        <v>0</v>
      </c>
      <c r="R460" s="13">
        <f t="shared" si="43"/>
        <v>0</v>
      </c>
    </row>
    <row r="461" spans="4:18" x14ac:dyDescent="0.3">
      <c r="D461" s="13">
        <f t="shared" si="41"/>
        <v>0</v>
      </c>
      <c r="E461" s="13">
        <f t="shared" si="42"/>
        <v>0</v>
      </c>
      <c r="Q461" s="13">
        <f t="shared" si="44"/>
        <v>0</v>
      </c>
      <c r="R461" s="13">
        <f t="shared" si="43"/>
        <v>0</v>
      </c>
    </row>
    <row r="462" spans="4:18" x14ac:dyDescent="0.3">
      <c r="D462" s="13">
        <f t="shared" si="41"/>
        <v>0</v>
      </c>
      <c r="E462" s="13">
        <f t="shared" si="42"/>
        <v>0</v>
      </c>
      <c r="Q462" s="13">
        <f t="shared" si="44"/>
        <v>0</v>
      </c>
      <c r="R462" s="13">
        <f t="shared" si="43"/>
        <v>0</v>
      </c>
    </row>
    <row r="463" spans="4:18" x14ac:dyDescent="0.3">
      <c r="D463" s="13">
        <f t="shared" si="41"/>
        <v>0</v>
      </c>
      <c r="E463" s="13">
        <f t="shared" si="42"/>
        <v>0</v>
      </c>
      <c r="Q463" s="13">
        <f t="shared" si="44"/>
        <v>0</v>
      </c>
      <c r="R463" s="13">
        <f t="shared" si="43"/>
        <v>0</v>
      </c>
    </row>
    <row r="464" spans="4:18" x14ac:dyDescent="0.3">
      <c r="D464" s="13">
        <f t="shared" si="41"/>
        <v>0</v>
      </c>
      <c r="E464" s="13">
        <f t="shared" si="42"/>
        <v>0</v>
      </c>
      <c r="Q464" s="13">
        <f t="shared" si="44"/>
        <v>0</v>
      </c>
      <c r="R464" s="13">
        <f t="shared" si="43"/>
        <v>0</v>
      </c>
    </row>
    <row r="465" spans="4:18" x14ac:dyDescent="0.3">
      <c r="D465" s="13">
        <f t="shared" si="41"/>
        <v>0</v>
      </c>
      <c r="E465" s="13">
        <f t="shared" si="42"/>
        <v>0</v>
      </c>
      <c r="Q465" s="13">
        <f t="shared" si="44"/>
        <v>0</v>
      </c>
      <c r="R465" s="13">
        <f t="shared" si="43"/>
        <v>0</v>
      </c>
    </row>
    <row r="466" spans="4:18" x14ac:dyDescent="0.3">
      <c r="D466" s="13">
        <f t="shared" si="41"/>
        <v>0</v>
      </c>
      <c r="E466" s="13">
        <f t="shared" si="42"/>
        <v>0</v>
      </c>
      <c r="Q466" s="13">
        <f t="shared" si="44"/>
        <v>0</v>
      </c>
      <c r="R466" s="13">
        <f t="shared" si="43"/>
        <v>0</v>
      </c>
    </row>
    <row r="467" spans="4:18" x14ac:dyDescent="0.3">
      <c r="D467" s="13">
        <f t="shared" si="41"/>
        <v>0</v>
      </c>
      <c r="E467" s="13">
        <f t="shared" si="42"/>
        <v>0</v>
      </c>
      <c r="Q467" s="13">
        <f t="shared" si="44"/>
        <v>0</v>
      </c>
      <c r="R467" s="13">
        <f t="shared" si="43"/>
        <v>0</v>
      </c>
    </row>
    <row r="468" spans="4:18" x14ac:dyDescent="0.3">
      <c r="D468" s="13">
        <f t="shared" si="41"/>
        <v>0</v>
      </c>
      <c r="E468" s="13">
        <f t="shared" si="42"/>
        <v>0</v>
      </c>
      <c r="Q468" s="13">
        <f t="shared" si="44"/>
        <v>0</v>
      </c>
      <c r="R468" s="13">
        <f t="shared" si="43"/>
        <v>0</v>
      </c>
    </row>
    <row r="469" spans="4:18" x14ac:dyDescent="0.3">
      <c r="D469" s="13">
        <f t="shared" si="41"/>
        <v>0</v>
      </c>
      <c r="E469" s="13">
        <f t="shared" si="42"/>
        <v>0</v>
      </c>
      <c r="Q469" s="13">
        <f t="shared" si="44"/>
        <v>0</v>
      </c>
      <c r="R469" s="13">
        <f t="shared" si="43"/>
        <v>0</v>
      </c>
    </row>
    <row r="470" spans="4:18" x14ac:dyDescent="0.3">
      <c r="D470" s="13">
        <f t="shared" si="41"/>
        <v>0</v>
      </c>
      <c r="E470" s="13">
        <f t="shared" si="42"/>
        <v>0</v>
      </c>
      <c r="Q470" s="13">
        <f t="shared" si="44"/>
        <v>0</v>
      </c>
      <c r="R470" s="13">
        <f t="shared" si="43"/>
        <v>0</v>
      </c>
    </row>
    <row r="471" spans="4:18" x14ac:dyDescent="0.3">
      <c r="D471" s="13">
        <f t="shared" si="41"/>
        <v>0</v>
      </c>
      <c r="E471" s="13">
        <f t="shared" si="42"/>
        <v>0</v>
      </c>
      <c r="Q471" s="13">
        <f t="shared" si="44"/>
        <v>0</v>
      </c>
      <c r="R471" s="13">
        <f t="shared" si="43"/>
        <v>0</v>
      </c>
    </row>
    <row r="472" spans="4:18" x14ac:dyDescent="0.3">
      <c r="D472" s="13">
        <f t="shared" si="41"/>
        <v>0</v>
      </c>
      <c r="E472" s="13">
        <f t="shared" si="42"/>
        <v>0</v>
      </c>
      <c r="Q472" s="13">
        <f t="shared" si="44"/>
        <v>0</v>
      </c>
      <c r="R472" s="13">
        <f t="shared" si="43"/>
        <v>0</v>
      </c>
    </row>
    <row r="473" spans="4:18" x14ac:dyDescent="0.3">
      <c r="D473" s="13">
        <f t="shared" si="41"/>
        <v>0</v>
      </c>
      <c r="E473" s="13">
        <f t="shared" si="42"/>
        <v>0</v>
      </c>
      <c r="Q473" s="13">
        <f t="shared" si="44"/>
        <v>0</v>
      </c>
      <c r="R473" s="13">
        <f t="shared" si="43"/>
        <v>0</v>
      </c>
    </row>
    <row r="474" spans="4:18" x14ac:dyDescent="0.3">
      <c r="D474" s="13">
        <f t="shared" si="41"/>
        <v>0</v>
      </c>
      <c r="E474" s="13">
        <f t="shared" si="42"/>
        <v>0</v>
      </c>
      <c r="Q474" s="13">
        <f t="shared" si="44"/>
        <v>0</v>
      </c>
      <c r="R474" s="13">
        <f t="shared" si="43"/>
        <v>0</v>
      </c>
    </row>
    <row r="475" spans="4:18" x14ac:dyDescent="0.3">
      <c r="D475" s="13">
        <f t="shared" si="41"/>
        <v>0</v>
      </c>
      <c r="E475" s="13">
        <f t="shared" si="42"/>
        <v>0</v>
      </c>
      <c r="Q475" s="13">
        <f t="shared" si="44"/>
        <v>0</v>
      </c>
      <c r="R475" s="13">
        <f t="shared" si="43"/>
        <v>0</v>
      </c>
    </row>
    <row r="476" spans="4:18" x14ac:dyDescent="0.3">
      <c r="D476" s="13">
        <f t="shared" si="41"/>
        <v>0</v>
      </c>
      <c r="E476" s="13">
        <f t="shared" si="42"/>
        <v>0</v>
      </c>
      <c r="Q476" s="13">
        <f t="shared" si="44"/>
        <v>0</v>
      </c>
      <c r="R476" s="13">
        <f t="shared" si="43"/>
        <v>0</v>
      </c>
    </row>
    <row r="477" spans="4:18" x14ac:dyDescent="0.3">
      <c r="D477" s="13">
        <f t="shared" si="41"/>
        <v>0</v>
      </c>
      <c r="E477" s="13">
        <f t="shared" si="42"/>
        <v>0</v>
      </c>
      <c r="Q477" s="13">
        <f t="shared" si="44"/>
        <v>0</v>
      </c>
      <c r="R477" s="13">
        <f t="shared" si="43"/>
        <v>0</v>
      </c>
    </row>
    <row r="478" spans="4:18" x14ac:dyDescent="0.3">
      <c r="D478" s="13">
        <f t="shared" si="41"/>
        <v>0</v>
      </c>
      <c r="E478" s="13">
        <f t="shared" si="42"/>
        <v>0</v>
      </c>
      <c r="Q478" s="13">
        <f t="shared" si="44"/>
        <v>0</v>
      </c>
      <c r="R478" s="13">
        <f t="shared" si="43"/>
        <v>0</v>
      </c>
    </row>
    <row r="479" spans="4:18" x14ac:dyDescent="0.3">
      <c r="D479" s="13">
        <f t="shared" si="41"/>
        <v>0</v>
      </c>
      <c r="E479" s="13">
        <f t="shared" si="42"/>
        <v>0</v>
      </c>
      <c r="Q479" s="13">
        <f t="shared" si="44"/>
        <v>0</v>
      </c>
      <c r="R479" s="13">
        <f t="shared" si="43"/>
        <v>0</v>
      </c>
    </row>
    <row r="480" spans="4:18" x14ac:dyDescent="0.3">
      <c r="D480" s="13">
        <f t="shared" si="41"/>
        <v>0</v>
      </c>
      <c r="E480" s="13">
        <f t="shared" si="42"/>
        <v>0</v>
      </c>
      <c r="Q480" s="13">
        <f t="shared" si="44"/>
        <v>0</v>
      </c>
      <c r="R480" s="13">
        <f t="shared" si="43"/>
        <v>0</v>
      </c>
    </row>
    <row r="481" spans="4:18" x14ac:dyDescent="0.3">
      <c r="D481" s="13">
        <f t="shared" si="41"/>
        <v>0</v>
      </c>
      <c r="E481" s="13">
        <f t="shared" si="42"/>
        <v>0</v>
      </c>
      <c r="Q481" s="13">
        <f t="shared" si="44"/>
        <v>0</v>
      </c>
      <c r="R481" s="13">
        <f t="shared" si="43"/>
        <v>0</v>
      </c>
    </row>
    <row r="482" spans="4:18" x14ac:dyDescent="0.3">
      <c r="D482" s="13">
        <f t="shared" si="41"/>
        <v>0</v>
      </c>
      <c r="E482" s="13">
        <f t="shared" si="42"/>
        <v>0</v>
      </c>
      <c r="Q482" s="13">
        <f t="shared" si="44"/>
        <v>0</v>
      </c>
      <c r="R482" s="13">
        <f t="shared" si="43"/>
        <v>0</v>
      </c>
    </row>
    <row r="483" spans="4:18" x14ac:dyDescent="0.3">
      <c r="D483" s="13">
        <f t="shared" si="41"/>
        <v>0</v>
      </c>
      <c r="E483" s="13">
        <f t="shared" si="42"/>
        <v>0</v>
      </c>
      <c r="Q483" s="13">
        <f t="shared" si="44"/>
        <v>0</v>
      </c>
      <c r="R483" s="13">
        <f t="shared" si="43"/>
        <v>0</v>
      </c>
    </row>
    <row r="484" spans="4:18" x14ac:dyDescent="0.3">
      <c r="D484" s="13">
        <f t="shared" si="41"/>
        <v>0</v>
      </c>
      <c r="E484" s="13">
        <f t="shared" si="42"/>
        <v>0</v>
      </c>
      <c r="Q484" s="13">
        <f t="shared" si="44"/>
        <v>0</v>
      </c>
      <c r="R484" s="13">
        <f t="shared" si="43"/>
        <v>0</v>
      </c>
    </row>
    <row r="485" spans="4:18" x14ac:dyDescent="0.3">
      <c r="D485" s="13">
        <f t="shared" si="41"/>
        <v>0</v>
      </c>
      <c r="E485" s="13">
        <f t="shared" si="42"/>
        <v>0</v>
      </c>
      <c r="Q485" s="13">
        <f t="shared" si="44"/>
        <v>0</v>
      </c>
      <c r="R485" s="13">
        <f t="shared" si="43"/>
        <v>0</v>
      </c>
    </row>
    <row r="486" spans="4:18" x14ac:dyDescent="0.3">
      <c r="D486" s="13">
        <f t="shared" si="41"/>
        <v>0</v>
      </c>
      <c r="E486" s="13">
        <f t="shared" si="42"/>
        <v>0</v>
      </c>
      <c r="Q486" s="13">
        <f t="shared" si="44"/>
        <v>0</v>
      </c>
      <c r="R486" s="13">
        <f t="shared" si="43"/>
        <v>0</v>
      </c>
    </row>
    <row r="487" spans="4:18" x14ac:dyDescent="0.3">
      <c r="D487" s="13">
        <f t="shared" si="41"/>
        <v>0</v>
      </c>
      <c r="E487" s="13">
        <f t="shared" si="42"/>
        <v>0</v>
      </c>
      <c r="Q487" s="13">
        <f t="shared" si="44"/>
        <v>0</v>
      </c>
      <c r="R487" s="13">
        <f t="shared" si="43"/>
        <v>0</v>
      </c>
    </row>
    <row r="488" spans="4:18" x14ac:dyDescent="0.3">
      <c r="D488" s="13">
        <f t="shared" si="41"/>
        <v>0</v>
      </c>
      <c r="E488" s="13">
        <f t="shared" si="42"/>
        <v>0</v>
      </c>
      <c r="Q488" s="13">
        <f t="shared" si="44"/>
        <v>0</v>
      </c>
      <c r="R488" s="13">
        <f t="shared" si="43"/>
        <v>0</v>
      </c>
    </row>
    <row r="489" spans="4:18" x14ac:dyDescent="0.3">
      <c r="D489" s="13">
        <f t="shared" si="41"/>
        <v>0</v>
      </c>
      <c r="E489" s="13">
        <f t="shared" si="42"/>
        <v>0</v>
      </c>
      <c r="Q489" s="13">
        <f t="shared" si="44"/>
        <v>0</v>
      </c>
      <c r="R489" s="13">
        <f t="shared" si="43"/>
        <v>0</v>
      </c>
    </row>
    <row r="490" spans="4:18" x14ac:dyDescent="0.3">
      <c r="D490" s="13">
        <f t="shared" si="41"/>
        <v>0</v>
      </c>
      <c r="E490" s="13">
        <f t="shared" si="42"/>
        <v>0</v>
      </c>
      <c r="Q490" s="13">
        <f t="shared" si="44"/>
        <v>0</v>
      </c>
      <c r="R490" s="13">
        <f t="shared" si="43"/>
        <v>0</v>
      </c>
    </row>
    <row r="491" spans="4:18" x14ac:dyDescent="0.3">
      <c r="D491" s="13">
        <f t="shared" si="41"/>
        <v>0</v>
      </c>
      <c r="E491" s="13">
        <f t="shared" si="42"/>
        <v>0</v>
      </c>
      <c r="Q491" s="13">
        <f t="shared" si="44"/>
        <v>0</v>
      </c>
      <c r="R491" s="13">
        <f t="shared" si="43"/>
        <v>0</v>
      </c>
    </row>
    <row r="492" spans="4:18" x14ac:dyDescent="0.3">
      <c r="D492" s="13">
        <f t="shared" si="41"/>
        <v>0</v>
      </c>
      <c r="E492" s="13">
        <f t="shared" si="42"/>
        <v>0</v>
      </c>
      <c r="Q492" s="13">
        <f t="shared" si="44"/>
        <v>0</v>
      </c>
      <c r="R492" s="13">
        <f t="shared" si="43"/>
        <v>0</v>
      </c>
    </row>
    <row r="493" spans="4:18" x14ac:dyDescent="0.3">
      <c r="D493" s="13">
        <f t="shared" si="41"/>
        <v>0</v>
      </c>
      <c r="E493" s="13">
        <f t="shared" si="42"/>
        <v>0</v>
      </c>
      <c r="Q493" s="13">
        <f t="shared" si="44"/>
        <v>0</v>
      </c>
      <c r="R493" s="13">
        <f t="shared" si="43"/>
        <v>0</v>
      </c>
    </row>
    <row r="494" spans="4:18" x14ac:dyDescent="0.3">
      <c r="D494" s="13">
        <f t="shared" si="41"/>
        <v>0</v>
      </c>
      <c r="E494" s="13">
        <f t="shared" si="42"/>
        <v>0</v>
      </c>
      <c r="Q494" s="13">
        <f t="shared" si="44"/>
        <v>0</v>
      </c>
      <c r="R494" s="13">
        <f t="shared" si="43"/>
        <v>0</v>
      </c>
    </row>
    <row r="495" spans="4:18" x14ac:dyDescent="0.3">
      <c r="D495" s="13">
        <f t="shared" si="41"/>
        <v>0</v>
      </c>
      <c r="E495" s="13">
        <f t="shared" si="42"/>
        <v>0</v>
      </c>
      <c r="Q495" s="13">
        <f t="shared" si="44"/>
        <v>0</v>
      </c>
      <c r="R495" s="13">
        <f t="shared" si="43"/>
        <v>0</v>
      </c>
    </row>
    <row r="496" spans="4:18" x14ac:dyDescent="0.3">
      <c r="D496" s="13">
        <f t="shared" si="41"/>
        <v>0</v>
      </c>
      <c r="E496" s="13">
        <f t="shared" si="42"/>
        <v>0</v>
      </c>
      <c r="Q496" s="13">
        <f t="shared" si="44"/>
        <v>0</v>
      </c>
      <c r="R496" s="13">
        <f t="shared" si="43"/>
        <v>0</v>
      </c>
    </row>
    <row r="497" spans="4:18" x14ac:dyDescent="0.3">
      <c r="D497" s="13">
        <f t="shared" si="41"/>
        <v>0</v>
      </c>
      <c r="E497" s="13">
        <f t="shared" si="42"/>
        <v>0</v>
      </c>
      <c r="Q497" s="13">
        <f t="shared" si="44"/>
        <v>0</v>
      </c>
      <c r="R497" s="13">
        <f t="shared" si="43"/>
        <v>0</v>
      </c>
    </row>
    <row r="498" spans="4:18" x14ac:dyDescent="0.3">
      <c r="D498" s="13">
        <f t="shared" si="41"/>
        <v>0</v>
      </c>
      <c r="E498" s="13">
        <f t="shared" si="42"/>
        <v>0</v>
      </c>
      <c r="Q498" s="13">
        <f t="shared" si="44"/>
        <v>0</v>
      </c>
      <c r="R498" s="13">
        <f t="shared" si="43"/>
        <v>0</v>
      </c>
    </row>
    <row r="499" spans="4:18" x14ac:dyDescent="0.3">
      <c r="D499" s="13">
        <f t="shared" si="41"/>
        <v>0</v>
      </c>
      <c r="E499" s="13">
        <f t="shared" si="42"/>
        <v>0</v>
      </c>
      <c r="Q499" s="13">
        <f t="shared" si="44"/>
        <v>0</v>
      </c>
      <c r="R499" s="13">
        <f t="shared" si="43"/>
        <v>0</v>
      </c>
    </row>
    <row r="500" spans="4:18" x14ac:dyDescent="0.3">
      <c r="D500" s="13">
        <f t="shared" si="41"/>
        <v>0</v>
      </c>
      <c r="E500" s="13">
        <f t="shared" si="42"/>
        <v>0</v>
      </c>
      <c r="Q500" s="13">
        <f t="shared" si="44"/>
        <v>0</v>
      </c>
      <c r="R500" s="13">
        <f t="shared" si="43"/>
        <v>0</v>
      </c>
    </row>
    <row r="501" spans="4:18" x14ac:dyDescent="0.3">
      <c r="D501" s="13">
        <f t="shared" si="41"/>
        <v>0</v>
      </c>
      <c r="E501" s="13">
        <f t="shared" si="42"/>
        <v>0</v>
      </c>
    </row>
    <row r="502" spans="4:18" x14ac:dyDescent="0.3">
      <c r="D502" s="13">
        <f t="shared" si="41"/>
        <v>0</v>
      </c>
      <c r="E502" s="13">
        <f t="shared" si="42"/>
        <v>0</v>
      </c>
    </row>
    <row r="503" spans="4:18" x14ac:dyDescent="0.3">
      <c r="D503" s="13">
        <f t="shared" si="41"/>
        <v>0</v>
      </c>
      <c r="E503" s="13">
        <f t="shared" si="42"/>
        <v>0</v>
      </c>
    </row>
    <row r="504" spans="4:18" x14ac:dyDescent="0.3">
      <c r="D504" s="13">
        <f t="shared" si="41"/>
        <v>0</v>
      </c>
      <c r="E504" s="13">
        <f t="shared" si="42"/>
        <v>0</v>
      </c>
    </row>
  </sheetData>
  <mergeCells count="1">
    <mergeCell ref="G1:N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410"/>
  <sheetViews>
    <sheetView tabSelected="1" zoomScale="80" zoomScaleNormal="80" workbookViewId="0">
      <selection activeCell="C17" sqref="C17"/>
    </sheetView>
  </sheetViews>
  <sheetFormatPr defaultRowHeight="14.4" x14ac:dyDescent="0.3"/>
  <cols>
    <col min="1" max="1" width="45.44140625" customWidth="1"/>
    <col min="2" max="3" width="28.109375" customWidth="1"/>
    <col min="4" max="4" width="12.6640625" customWidth="1"/>
    <col min="5" max="5" width="17.88671875" customWidth="1"/>
    <col min="6" max="6" width="20.44140625" customWidth="1"/>
    <col min="7" max="8" width="17" customWidth="1"/>
    <col min="9" max="12" width="9.109375" style="44"/>
    <col min="13" max="13" width="0" style="44" hidden="1" customWidth="1"/>
    <col min="14" max="83" width="9.109375" style="44"/>
  </cols>
  <sheetData>
    <row r="1" spans="1:87" x14ac:dyDescent="0.3">
      <c r="A1" s="41" t="s">
        <v>44</v>
      </c>
      <c r="B1" s="1"/>
      <c r="C1" s="44"/>
      <c r="D1" s="44"/>
      <c r="E1" s="44"/>
      <c r="F1" s="44"/>
      <c r="G1" s="45" t="s">
        <v>72</v>
      </c>
      <c r="H1" s="46" t="s">
        <v>43</v>
      </c>
      <c r="CF1" s="44"/>
      <c r="CG1" s="44"/>
      <c r="CH1" s="44"/>
      <c r="CI1" s="44"/>
    </row>
    <row r="2" spans="1:87" ht="28.8" x14ac:dyDescent="0.3">
      <c r="A2" s="42" t="s">
        <v>77</v>
      </c>
      <c r="B2" s="1"/>
      <c r="C2" s="44"/>
      <c r="D2" s="44"/>
      <c r="E2" s="44"/>
      <c r="F2" s="44"/>
      <c r="G2" s="44"/>
      <c r="H2" s="44"/>
      <c r="CF2" s="44"/>
      <c r="CG2" s="44"/>
      <c r="CH2" s="44"/>
      <c r="CI2" s="44"/>
    </row>
    <row r="3" spans="1:87" x14ac:dyDescent="0.3">
      <c r="A3" s="42"/>
      <c r="B3" s="1"/>
      <c r="C3" s="44"/>
      <c r="D3" s="44"/>
      <c r="E3" s="44"/>
      <c r="F3" s="44"/>
      <c r="G3" s="44"/>
      <c r="H3" s="44"/>
      <c r="CF3" s="44"/>
      <c r="CG3" s="44"/>
      <c r="CH3" s="44"/>
      <c r="CI3" s="44"/>
    </row>
    <row r="4" spans="1:87" x14ac:dyDescent="0.3">
      <c r="A4" s="54" t="s">
        <v>45</v>
      </c>
      <c r="B4" s="12">
        <f>COUNTIF(E8:E17,"Yes")</f>
        <v>0</v>
      </c>
      <c r="C4" s="44"/>
      <c r="D4" s="44"/>
      <c r="E4" s="44"/>
      <c r="F4" s="44"/>
      <c r="G4" s="44"/>
      <c r="H4" s="44"/>
      <c r="CF4" s="44"/>
      <c r="CG4" s="44"/>
      <c r="CH4" s="44"/>
      <c r="CI4" s="44"/>
    </row>
    <row r="5" spans="1:87" x14ac:dyDescent="0.3">
      <c r="A5" s="54" t="s">
        <v>46</v>
      </c>
      <c r="B5" s="12">
        <f>COUNTIF(H8:H17,"Yes")</f>
        <v>0</v>
      </c>
      <c r="C5" s="44"/>
      <c r="D5" s="44"/>
      <c r="E5" s="44"/>
      <c r="F5" s="44"/>
      <c r="G5" s="44"/>
      <c r="H5" s="44"/>
      <c r="CF5" s="44"/>
      <c r="CG5" s="44"/>
      <c r="CH5" s="44"/>
      <c r="CI5" s="44"/>
    </row>
    <row r="6" spans="1:87" x14ac:dyDescent="0.3">
      <c r="A6" s="44"/>
      <c r="B6" s="44"/>
      <c r="C6" s="44"/>
      <c r="D6" s="44"/>
      <c r="E6" s="44"/>
      <c r="F6" s="44"/>
      <c r="G6" s="44"/>
      <c r="H6" s="44"/>
      <c r="CF6" s="44"/>
      <c r="CG6" s="44"/>
      <c r="CH6" s="44"/>
      <c r="CI6" s="44"/>
    </row>
    <row r="7" spans="1:87" ht="57.6" x14ac:dyDescent="0.3">
      <c r="A7" s="53" t="s">
        <v>75</v>
      </c>
      <c r="B7" s="53" t="s">
        <v>74</v>
      </c>
      <c r="C7" s="53" t="s">
        <v>107</v>
      </c>
      <c r="D7" s="53" t="s">
        <v>38</v>
      </c>
      <c r="E7" s="53" t="s">
        <v>76</v>
      </c>
      <c r="F7" s="53" t="s">
        <v>40</v>
      </c>
      <c r="G7" s="53" t="s">
        <v>41</v>
      </c>
      <c r="H7" s="53" t="s">
        <v>42</v>
      </c>
    </row>
    <row r="8" spans="1:87" x14ac:dyDescent="0.3">
      <c r="A8" s="18" t="str">
        <f>'Employee Worksheet'!B4</f>
        <v>Sample 1</v>
      </c>
      <c r="B8" s="62">
        <f>'Employee Worksheet'!D4</f>
        <v>0</v>
      </c>
      <c r="C8" s="62">
        <f>((SUM('Employee Worksheet'!G4:O4)/8)*52)+'Employee Worksheet'!P4</f>
        <v>0</v>
      </c>
      <c r="D8" s="16">
        <f>IF(B8=0,0,1-(C8/B8))</f>
        <v>0</v>
      </c>
      <c r="E8" s="1" t="str">
        <f>IF(D8&gt;0.25,"Yes","No")</f>
        <v>No</v>
      </c>
      <c r="F8" s="62">
        <f>IF(E8="Yes",8*(C8/52),0)</f>
        <v>0</v>
      </c>
      <c r="G8" s="17">
        <f t="shared" ref="G8:G17" si="0">IF(E8="Yes",((8/52)*0.75*B8)-F8,0)</f>
        <v>0</v>
      </c>
      <c r="H8" s="1"/>
    </row>
    <row r="9" spans="1:87" x14ac:dyDescent="0.3">
      <c r="A9" s="18" t="str">
        <f>'Employee Worksheet'!B5</f>
        <v>Sample 2</v>
      </c>
      <c r="B9" s="62">
        <f>'Employee Worksheet'!D5</f>
        <v>0</v>
      </c>
      <c r="C9" s="62">
        <f>((SUM('Employee Worksheet'!G5:O5)/8)*52)+'Employee Worksheet'!P5</f>
        <v>0</v>
      </c>
      <c r="D9" s="16">
        <f t="shared" ref="D9:D17" si="1">IF(B9=0,0,1-(C9/B9))</f>
        <v>0</v>
      </c>
      <c r="E9" s="1" t="str">
        <f t="shared" ref="E9:E17" si="2">IF(D9&gt;0.25,"Yes","No")</f>
        <v>No</v>
      </c>
      <c r="F9" s="62">
        <f t="shared" ref="F9:F17" si="3">IF(E9="Yes",8*(C9/52),0)</f>
        <v>0</v>
      </c>
      <c r="G9" s="17">
        <f t="shared" si="0"/>
        <v>0</v>
      </c>
      <c r="H9" s="1"/>
    </row>
    <row r="10" spans="1:87" x14ac:dyDescent="0.3">
      <c r="A10" s="18" t="str">
        <f>'Employee Worksheet'!B6</f>
        <v>Sample 3</v>
      </c>
      <c r="B10" s="62">
        <f>'Employee Worksheet'!D6</f>
        <v>0</v>
      </c>
      <c r="C10" s="62">
        <f>((SUM('Employee Worksheet'!G6:O6)/8)*52)+'Employee Worksheet'!P6</f>
        <v>0</v>
      </c>
      <c r="D10" s="16">
        <f t="shared" si="1"/>
        <v>0</v>
      </c>
      <c r="E10" s="1" t="str">
        <f t="shared" si="2"/>
        <v>No</v>
      </c>
      <c r="F10" s="62">
        <f t="shared" si="3"/>
        <v>0</v>
      </c>
      <c r="G10" s="17">
        <f t="shared" si="0"/>
        <v>0</v>
      </c>
      <c r="H10" s="1"/>
    </row>
    <row r="11" spans="1:87" x14ac:dyDescent="0.3">
      <c r="A11" s="18" t="str">
        <f>'Employee Worksheet'!B7</f>
        <v>Sample 4</v>
      </c>
      <c r="B11" s="62">
        <f>'Employee Worksheet'!D7</f>
        <v>0</v>
      </c>
      <c r="C11" s="62">
        <f>((SUM('Employee Worksheet'!G7:O7)/8)*52)+'Employee Worksheet'!P7</f>
        <v>0</v>
      </c>
      <c r="D11" s="16">
        <f t="shared" si="1"/>
        <v>0</v>
      </c>
      <c r="E11" s="1" t="str">
        <f t="shared" si="2"/>
        <v>No</v>
      </c>
      <c r="F11" s="62">
        <f t="shared" si="3"/>
        <v>0</v>
      </c>
      <c r="G11" s="17">
        <f t="shared" si="0"/>
        <v>0</v>
      </c>
      <c r="H11" s="1"/>
    </row>
    <row r="12" spans="1:87" x14ac:dyDescent="0.3">
      <c r="A12" s="18" t="str">
        <f>'Employee Worksheet'!B8</f>
        <v>Sample 5</v>
      </c>
      <c r="B12" s="62">
        <f>'Employee Worksheet'!D8</f>
        <v>0</v>
      </c>
      <c r="C12" s="62">
        <f>((SUM('Employee Worksheet'!G8:O8)/8)*52)+'Employee Worksheet'!P8</f>
        <v>0</v>
      </c>
      <c r="D12" s="16">
        <f t="shared" si="1"/>
        <v>0</v>
      </c>
      <c r="E12" s="1" t="str">
        <f t="shared" si="2"/>
        <v>No</v>
      </c>
      <c r="F12" s="62">
        <f t="shared" si="3"/>
        <v>0</v>
      </c>
      <c r="G12" s="17">
        <f t="shared" si="0"/>
        <v>0</v>
      </c>
      <c r="H12" s="1"/>
    </row>
    <row r="13" spans="1:87" x14ac:dyDescent="0.3">
      <c r="A13" s="18" t="str">
        <f>'Employee Worksheet'!B9</f>
        <v>Sample 6</v>
      </c>
      <c r="B13" s="62">
        <f>'Employee Worksheet'!D9</f>
        <v>0</v>
      </c>
      <c r="C13" s="62">
        <f>((SUM('Employee Worksheet'!G9:O9)/8)*52)+'Employee Worksheet'!P9</f>
        <v>0</v>
      </c>
      <c r="D13" s="16">
        <f t="shared" si="1"/>
        <v>0</v>
      </c>
      <c r="E13" s="1" t="str">
        <f t="shared" si="2"/>
        <v>No</v>
      </c>
      <c r="F13" s="62">
        <f t="shared" si="3"/>
        <v>0</v>
      </c>
      <c r="G13" s="17">
        <f>IF(E13="Yes",((8/52)*0.75*B13)-F13,0)</f>
        <v>0</v>
      </c>
      <c r="H13" s="1"/>
    </row>
    <row r="14" spans="1:87" x14ac:dyDescent="0.3">
      <c r="A14" s="18" t="str">
        <f>'Employee Worksheet'!B10</f>
        <v>Sample 7</v>
      </c>
      <c r="B14" s="62">
        <f>'Employee Worksheet'!D10</f>
        <v>0</v>
      </c>
      <c r="C14" s="62">
        <f>((SUM('Employee Worksheet'!G10:O10)/8)*52)+'Employee Worksheet'!P10</f>
        <v>0</v>
      </c>
      <c r="D14" s="16">
        <f t="shared" si="1"/>
        <v>0</v>
      </c>
      <c r="E14" s="1" t="str">
        <f t="shared" si="2"/>
        <v>No</v>
      </c>
      <c r="F14" s="62">
        <f t="shared" si="3"/>
        <v>0</v>
      </c>
      <c r="G14" s="17">
        <f t="shared" si="0"/>
        <v>0</v>
      </c>
      <c r="H14" s="1"/>
    </row>
    <row r="15" spans="1:87" x14ac:dyDescent="0.3">
      <c r="A15" s="18" t="str">
        <f>'Employee Worksheet'!B11</f>
        <v>Sample 8</v>
      </c>
      <c r="B15" s="62">
        <f>'Employee Worksheet'!D11</f>
        <v>0</v>
      </c>
      <c r="C15" s="62">
        <f>((SUM('Employee Worksheet'!G11:O11)/8)*52)+'Employee Worksheet'!P11</f>
        <v>0</v>
      </c>
      <c r="D15" s="16">
        <f t="shared" si="1"/>
        <v>0</v>
      </c>
      <c r="E15" s="1" t="str">
        <f t="shared" si="2"/>
        <v>No</v>
      </c>
      <c r="F15" s="62">
        <f t="shared" si="3"/>
        <v>0</v>
      </c>
      <c r="G15" s="17">
        <f t="shared" si="0"/>
        <v>0</v>
      </c>
      <c r="H15" s="1"/>
    </row>
    <row r="16" spans="1:87" x14ac:dyDescent="0.3">
      <c r="A16" s="18" t="str">
        <f>'Employee Worksheet'!B12</f>
        <v>Sample 9</v>
      </c>
      <c r="B16" s="62">
        <f>'Employee Worksheet'!D12</f>
        <v>0</v>
      </c>
      <c r="C16" s="62">
        <f>((SUM('Employee Worksheet'!G12:O12)/8)*52)+'Employee Worksheet'!P12</f>
        <v>0</v>
      </c>
      <c r="D16" s="16">
        <f t="shared" si="1"/>
        <v>0</v>
      </c>
      <c r="E16" s="1" t="str">
        <f t="shared" si="2"/>
        <v>No</v>
      </c>
      <c r="F16" s="62">
        <f t="shared" si="3"/>
        <v>0</v>
      </c>
      <c r="G16" s="17">
        <f t="shared" si="0"/>
        <v>0</v>
      </c>
      <c r="H16" s="1"/>
    </row>
    <row r="17" spans="1:8" x14ac:dyDescent="0.3">
      <c r="A17" s="18" t="str">
        <f>'Employee Worksheet'!B13</f>
        <v>Sample 10</v>
      </c>
      <c r="B17" s="62">
        <f>'Employee Worksheet'!D13</f>
        <v>0</v>
      </c>
      <c r="C17" s="62">
        <f>((SUM('Employee Worksheet'!G13:O13)/8)*52)+'Employee Worksheet'!P13</f>
        <v>0</v>
      </c>
      <c r="D17" s="16">
        <f t="shared" si="1"/>
        <v>0</v>
      </c>
      <c r="E17" s="1" t="str">
        <f t="shared" si="2"/>
        <v>No</v>
      </c>
      <c r="F17" s="62">
        <f t="shared" si="3"/>
        <v>0</v>
      </c>
      <c r="G17" s="17">
        <f t="shared" si="0"/>
        <v>0</v>
      </c>
      <c r="H17" s="1"/>
    </row>
    <row r="18" spans="1:8" x14ac:dyDescent="0.3">
      <c r="A18" s="1"/>
      <c r="B18" s="1"/>
      <c r="C18" s="1"/>
      <c r="D18" s="1"/>
      <c r="E18" s="1"/>
      <c r="F18" s="1"/>
      <c r="G18" s="1"/>
      <c r="H18" s="1"/>
    </row>
    <row r="19" spans="1:8" x14ac:dyDescent="0.3">
      <c r="A19" s="1"/>
      <c r="B19" s="1"/>
      <c r="C19" s="1"/>
      <c r="D19" s="1"/>
      <c r="E19" s="1"/>
      <c r="F19" s="43" t="s">
        <v>44</v>
      </c>
      <c r="G19" s="3">
        <f>SUM(G8:G17)</f>
        <v>0</v>
      </c>
      <c r="H19" s="1"/>
    </row>
    <row r="20" spans="1:8" s="44" customFormat="1" x14ac:dyDescent="0.3"/>
    <row r="21" spans="1:8" s="44" customFormat="1" x14ac:dyDescent="0.3"/>
    <row r="22" spans="1:8" s="44" customFormat="1" x14ac:dyDescent="0.3"/>
    <row r="23" spans="1:8" s="44" customFormat="1" x14ac:dyDescent="0.3"/>
    <row r="24" spans="1:8" s="44" customFormat="1" x14ac:dyDescent="0.3"/>
    <row r="25" spans="1:8" s="44" customFormat="1" x14ac:dyDescent="0.3"/>
    <row r="26" spans="1:8" s="44" customFormat="1" x14ac:dyDescent="0.3"/>
    <row r="27" spans="1:8" s="44" customFormat="1" x14ac:dyDescent="0.3"/>
    <row r="28" spans="1:8" s="44" customFormat="1" x14ac:dyDescent="0.3"/>
    <row r="29" spans="1:8" s="44" customFormat="1" x14ac:dyDescent="0.3"/>
    <row r="30" spans="1:8" s="44" customFormat="1" x14ac:dyDescent="0.3"/>
    <row r="31" spans="1:8" s="44" customFormat="1" x14ac:dyDescent="0.3"/>
    <row r="32" spans="1:8" s="44" customFormat="1" x14ac:dyDescent="0.3"/>
    <row r="33" s="44" customFormat="1" x14ac:dyDescent="0.3"/>
    <row r="34" s="44" customFormat="1" x14ac:dyDescent="0.3"/>
    <row r="35" s="44" customFormat="1" x14ac:dyDescent="0.3"/>
    <row r="36" s="44" customFormat="1" x14ac:dyDescent="0.3"/>
    <row r="37" s="44" customFormat="1" x14ac:dyDescent="0.3"/>
    <row r="38" s="44" customFormat="1" x14ac:dyDescent="0.3"/>
    <row r="39" s="44" customFormat="1" x14ac:dyDescent="0.3"/>
    <row r="40" s="44" customFormat="1" x14ac:dyDescent="0.3"/>
    <row r="41" s="44" customFormat="1" x14ac:dyDescent="0.3"/>
    <row r="42" s="44" customFormat="1" x14ac:dyDescent="0.3"/>
    <row r="43" s="44" customFormat="1" x14ac:dyDescent="0.3"/>
    <row r="44" s="44" customFormat="1" x14ac:dyDescent="0.3"/>
    <row r="45" s="44" customFormat="1" x14ac:dyDescent="0.3"/>
    <row r="46" s="44" customFormat="1" x14ac:dyDescent="0.3"/>
    <row r="47" s="44" customFormat="1" x14ac:dyDescent="0.3"/>
    <row r="48" s="44" customFormat="1" x14ac:dyDescent="0.3"/>
    <row r="49" s="44" customFormat="1" x14ac:dyDescent="0.3"/>
    <row r="50" s="44" customFormat="1" x14ac:dyDescent="0.3"/>
    <row r="51" s="44" customFormat="1" x14ac:dyDescent="0.3"/>
    <row r="52" s="44" customFormat="1" x14ac:dyDescent="0.3"/>
    <row r="53" s="44" customFormat="1" x14ac:dyDescent="0.3"/>
    <row r="54" s="44" customFormat="1" x14ac:dyDescent="0.3"/>
    <row r="55" s="44" customFormat="1" x14ac:dyDescent="0.3"/>
    <row r="56" s="44" customFormat="1" x14ac:dyDescent="0.3"/>
    <row r="57" s="44" customFormat="1" x14ac:dyDescent="0.3"/>
    <row r="58" s="44" customFormat="1" x14ac:dyDescent="0.3"/>
    <row r="59" s="44" customFormat="1" x14ac:dyDescent="0.3"/>
    <row r="60" s="44" customFormat="1" x14ac:dyDescent="0.3"/>
    <row r="61" s="44" customFormat="1" x14ac:dyDescent="0.3"/>
    <row r="62" s="44" customFormat="1" x14ac:dyDescent="0.3"/>
    <row r="63" s="44" customFormat="1" x14ac:dyDescent="0.3"/>
    <row r="64" s="44" customFormat="1" x14ac:dyDescent="0.3"/>
    <row r="65" s="44" customFormat="1" x14ac:dyDescent="0.3"/>
    <row r="66" s="44" customFormat="1" x14ac:dyDescent="0.3"/>
    <row r="67" s="44" customFormat="1" x14ac:dyDescent="0.3"/>
    <row r="68" s="44" customFormat="1" x14ac:dyDescent="0.3"/>
    <row r="69" s="44" customFormat="1" x14ac:dyDescent="0.3"/>
    <row r="70" s="44" customFormat="1" x14ac:dyDescent="0.3"/>
    <row r="71" s="44" customFormat="1" x14ac:dyDescent="0.3"/>
    <row r="72" s="44" customFormat="1" x14ac:dyDescent="0.3"/>
    <row r="73" s="44" customFormat="1" x14ac:dyDescent="0.3"/>
    <row r="74" s="44" customFormat="1" x14ac:dyDescent="0.3"/>
    <row r="75" s="44" customFormat="1" x14ac:dyDescent="0.3"/>
    <row r="76" s="44" customFormat="1" x14ac:dyDescent="0.3"/>
    <row r="77" s="44" customFormat="1" x14ac:dyDescent="0.3"/>
    <row r="78" s="44" customFormat="1" x14ac:dyDescent="0.3"/>
    <row r="79" s="44" customFormat="1" x14ac:dyDescent="0.3"/>
    <row r="80" s="44" customFormat="1" x14ac:dyDescent="0.3"/>
    <row r="81" s="44" customFormat="1" x14ac:dyDescent="0.3"/>
    <row r="82" s="44" customFormat="1" x14ac:dyDescent="0.3"/>
    <row r="83" s="44" customFormat="1" x14ac:dyDescent="0.3"/>
    <row r="84" s="44" customFormat="1" x14ac:dyDescent="0.3"/>
    <row r="85" s="44" customFormat="1" x14ac:dyDescent="0.3"/>
    <row r="86" s="44" customFormat="1" x14ac:dyDescent="0.3"/>
    <row r="87" s="44" customFormat="1" x14ac:dyDescent="0.3"/>
    <row r="88" s="44" customFormat="1" x14ac:dyDescent="0.3"/>
    <row r="89" s="44" customFormat="1" x14ac:dyDescent="0.3"/>
    <row r="90" s="44" customFormat="1" x14ac:dyDescent="0.3"/>
    <row r="91" s="44" customFormat="1" x14ac:dyDescent="0.3"/>
    <row r="92" s="44" customFormat="1" x14ac:dyDescent="0.3"/>
    <row r="93" s="44" customFormat="1" x14ac:dyDescent="0.3"/>
    <row r="94" s="44" customFormat="1" x14ac:dyDescent="0.3"/>
    <row r="95" s="44" customFormat="1" x14ac:dyDescent="0.3"/>
    <row r="96" s="44" customFormat="1" x14ac:dyDescent="0.3"/>
    <row r="97" s="44" customFormat="1" x14ac:dyDescent="0.3"/>
    <row r="98" s="44" customFormat="1" x14ac:dyDescent="0.3"/>
    <row r="99" s="44" customFormat="1" x14ac:dyDescent="0.3"/>
    <row r="100" s="44" customFormat="1" x14ac:dyDescent="0.3"/>
    <row r="101" s="44" customFormat="1" x14ac:dyDescent="0.3"/>
    <row r="102" s="44" customFormat="1" x14ac:dyDescent="0.3"/>
    <row r="103" s="44" customFormat="1" x14ac:dyDescent="0.3"/>
    <row r="104" s="44" customFormat="1" x14ac:dyDescent="0.3"/>
    <row r="105" s="44" customFormat="1" x14ac:dyDescent="0.3"/>
    <row r="106" s="44" customFormat="1" x14ac:dyDescent="0.3"/>
    <row r="107" s="44" customFormat="1" x14ac:dyDescent="0.3"/>
    <row r="108" s="44" customFormat="1" x14ac:dyDescent="0.3"/>
    <row r="109" s="44" customFormat="1" x14ac:dyDescent="0.3"/>
    <row r="110" s="44" customFormat="1" x14ac:dyDescent="0.3"/>
    <row r="111" s="44" customFormat="1" x14ac:dyDescent="0.3"/>
    <row r="112" s="44" customFormat="1" x14ac:dyDescent="0.3"/>
    <row r="113" s="44" customFormat="1" x14ac:dyDescent="0.3"/>
    <row r="114" s="44" customFormat="1" x14ac:dyDescent="0.3"/>
    <row r="115" s="44" customFormat="1" x14ac:dyDescent="0.3"/>
    <row r="116" s="44" customFormat="1" x14ac:dyDescent="0.3"/>
    <row r="117" s="44" customFormat="1" x14ac:dyDescent="0.3"/>
    <row r="118" s="44" customFormat="1" x14ac:dyDescent="0.3"/>
    <row r="119" s="44" customFormat="1" x14ac:dyDescent="0.3"/>
    <row r="120" s="44" customFormat="1" x14ac:dyDescent="0.3"/>
    <row r="121" s="44" customFormat="1" x14ac:dyDescent="0.3"/>
    <row r="122" s="44" customFormat="1" x14ac:dyDescent="0.3"/>
    <row r="123" s="44" customFormat="1" x14ac:dyDescent="0.3"/>
    <row r="124" s="44" customFormat="1" x14ac:dyDescent="0.3"/>
    <row r="125" s="44" customFormat="1" x14ac:dyDescent="0.3"/>
    <row r="126" s="44" customFormat="1" x14ac:dyDescent="0.3"/>
    <row r="127" s="44" customFormat="1" x14ac:dyDescent="0.3"/>
    <row r="128" s="44" customFormat="1" x14ac:dyDescent="0.3"/>
    <row r="129" s="44" customFormat="1" x14ac:dyDescent="0.3"/>
    <row r="130" s="44" customFormat="1" x14ac:dyDescent="0.3"/>
    <row r="131" s="44" customFormat="1" x14ac:dyDescent="0.3"/>
    <row r="132" s="44" customFormat="1" x14ac:dyDescent="0.3"/>
    <row r="133" s="44" customFormat="1" x14ac:dyDescent="0.3"/>
    <row r="134" s="44" customFormat="1" x14ac:dyDescent="0.3"/>
    <row r="135" s="44" customFormat="1" x14ac:dyDescent="0.3"/>
    <row r="136" s="44" customFormat="1" x14ac:dyDescent="0.3"/>
    <row r="137" s="44" customFormat="1" x14ac:dyDescent="0.3"/>
    <row r="138" s="44" customFormat="1" x14ac:dyDescent="0.3"/>
    <row r="139" s="44" customFormat="1" x14ac:dyDescent="0.3"/>
    <row r="140" s="44" customFormat="1" x14ac:dyDescent="0.3"/>
    <row r="141" s="44" customFormat="1" x14ac:dyDescent="0.3"/>
    <row r="142" s="44" customFormat="1" x14ac:dyDescent="0.3"/>
    <row r="143" s="44" customFormat="1" x14ac:dyDescent="0.3"/>
    <row r="144" s="44" customFormat="1" x14ac:dyDescent="0.3"/>
    <row r="145" s="44" customFormat="1" x14ac:dyDescent="0.3"/>
    <row r="146" s="44" customFormat="1" x14ac:dyDescent="0.3"/>
    <row r="147" s="44" customFormat="1" x14ac:dyDescent="0.3"/>
    <row r="148" s="44" customFormat="1" x14ac:dyDescent="0.3"/>
    <row r="149" s="44" customFormat="1" x14ac:dyDescent="0.3"/>
    <row r="150" s="44" customFormat="1" x14ac:dyDescent="0.3"/>
    <row r="151" s="44" customFormat="1" x14ac:dyDescent="0.3"/>
    <row r="152" s="44" customFormat="1" x14ac:dyDescent="0.3"/>
    <row r="153" s="44" customFormat="1" x14ac:dyDescent="0.3"/>
    <row r="154" s="44" customFormat="1" x14ac:dyDescent="0.3"/>
    <row r="155" s="44" customFormat="1" x14ac:dyDescent="0.3"/>
    <row r="156" s="44" customFormat="1" x14ac:dyDescent="0.3"/>
    <row r="157" s="44" customFormat="1" x14ac:dyDescent="0.3"/>
    <row r="158" s="44" customFormat="1" x14ac:dyDescent="0.3"/>
    <row r="159" s="44" customFormat="1" x14ac:dyDescent="0.3"/>
    <row r="160" s="44" customFormat="1" x14ac:dyDescent="0.3"/>
    <row r="161" s="44" customFormat="1" x14ac:dyDescent="0.3"/>
    <row r="162" s="44" customFormat="1" x14ac:dyDescent="0.3"/>
    <row r="163" s="44" customFormat="1" x14ac:dyDescent="0.3"/>
    <row r="164" s="44" customFormat="1" x14ac:dyDescent="0.3"/>
    <row r="165" s="44" customFormat="1" x14ac:dyDescent="0.3"/>
    <row r="166" s="44" customFormat="1" x14ac:dyDescent="0.3"/>
    <row r="167" s="44" customFormat="1" x14ac:dyDescent="0.3"/>
    <row r="168" s="44" customFormat="1" x14ac:dyDescent="0.3"/>
    <row r="169" s="44" customFormat="1" x14ac:dyDescent="0.3"/>
    <row r="170" s="44" customFormat="1" x14ac:dyDescent="0.3"/>
    <row r="171" s="44" customFormat="1" x14ac:dyDescent="0.3"/>
    <row r="172" s="44" customFormat="1" x14ac:dyDescent="0.3"/>
    <row r="173" s="44" customFormat="1" x14ac:dyDescent="0.3"/>
    <row r="174" s="44" customFormat="1" x14ac:dyDescent="0.3"/>
    <row r="175" s="44" customFormat="1" x14ac:dyDescent="0.3"/>
    <row r="176" s="44" customFormat="1" x14ac:dyDescent="0.3"/>
    <row r="177" s="44" customFormat="1" x14ac:dyDescent="0.3"/>
    <row r="178" s="44" customFormat="1" x14ac:dyDescent="0.3"/>
    <row r="179" s="44" customFormat="1" x14ac:dyDescent="0.3"/>
    <row r="180" s="44" customFormat="1" x14ac:dyDescent="0.3"/>
    <row r="181" s="44" customFormat="1" x14ac:dyDescent="0.3"/>
    <row r="182" s="44" customFormat="1" x14ac:dyDescent="0.3"/>
    <row r="183" s="44" customFormat="1" x14ac:dyDescent="0.3"/>
    <row r="184" s="44" customFormat="1" x14ac:dyDescent="0.3"/>
    <row r="185" s="44" customFormat="1" x14ac:dyDescent="0.3"/>
    <row r="186" s="44" customFormat="1" x14ac:dyDescent="0.3"/>
    <row r="187" s="44" customFormat="1" x14ac:dyDescent="0.3"/>
    <row r="188" s="44" customFormat="1" x14ac:dyDescent="0.3"/>
    <row r="189" s="44" customFormat="1" x14ac:dyDescent="0.3"/>
    <row r="190" s="44" customFormat="1" x14ac:dyDescent="0.3"/>
    <row r="191" s="44" customFormat="1" x14ac:dyDescent="0.3"/>
    <row r="192" s="44" customFormat="1" x14ac:dyDescent="0.3"/>
    <row r="193" s="44" customFormat="1" x14ac:dyDescent="0.3"/>
    <row r="194" s="44" customFormat="1" x14ac:dyDescent="0.3"/>
    <row r="195" s="44" customFormat="1" x14ac:dyDescent="0.3"/>
    <row r="196" s="44" customFormat="1" x14ac:dyDescent="0.3"/>
    <row r="197" s="44" customFormat="1" x14ac:dyDescent="0.3"/>
    <row r="198" s="44" customFormat="1" x14ac:dyDescent="0.3"/>
    <row r="199" s="44" customFormat="1" x14ac:dyDescent="0.3"/>
    <row r="200" s="44" customFormat="1" x14ac:dyDescent="0.3"/>
    <row r="201" s="44" customFormat="1" x14ac:dyDescent="0.3"/>
    <row r="202" s="44" customFormat="1" x14ac:dyDescent="0.3"/>
    <row r="203" s="44" customFormat="1" x14ac:dyDescent="0.3"/>
    <row r="204" s="44" customFormat="1" x14ac:dyDescent="0.3"/>
    <row r="205" s="44" customFormat="1" x14ac:dyDescent="0.3"/>
    <row r="206" s="44" customFormat="1" x14ac:dyDescent="0.3"/>
    <row r="207" s="44" customFormat="1" x14ac:dyDescent="0.3"/>
    <row r="208" s="44" customFormat="1" x14ac:dyDescent="0.3"/>
    <row r="209" s="44" customFormat="1" x14ac:dyDescent="0.3"/>
    <row r="210" s="44" customFormat="1" x14ac:dyDescent="0.3"/>
    <row r="211" s="44" customFormat="1" x14ac:dyDescent="0.3"/>
    <row r="212" s="44" customFormat="1" x14ac:dyDescent="0.3"/>
    <row r="213" s="44" customFormat="1" x14ac:dyDescent="0.3"/>
    <row r="214" s="44" customFormat="1" x14ac:dyDescent="0.3"/>
    <row r="215" s="44" customFormat="1" x14ac:dyDescent="0.3"/>
    <row r="216" s="44" customFormat="1" x14ac:dyDescent="0.3"/>
    <row r="217" s="44" customFormat="1" x14ac:dyDescent="0.3"/>
    <row r="218" s="44" customFormat="1" x14ac:dyDescent="0.3"/>
    <row r="219" s="44" customFormat="1" x14ac:dyDescent="0.3"/>
    <row r="220" s="44" customFormat="1" x14ac:dyDescent="0.3"/>
    <row r="221" s="44" customFormat="1" x14ac:dyDescent="0.3"/>
    <row r="222" s="44" customFormat="1" x14ac:dyDescent="0.3"/>
    <row r="223" s="44" customFormat="1" x14ac:dyDescent="0.3"/>
    <row r="224" s="44" customFormat="1" x14ac:dyDescent="0.3"/>
    <row r="225" s="44" customFormat="1" x14ac:dyDescent="0.3"/>
    <row r="226" s="44" customFormat="1" x14ac:dyDescent="0.3"/>
    <row r="227" s="44" customFormat="1" x14ac:dyDescent="0.3"/>
    <row r="228" s="44" customFormat="1" x14ac:dyDescent="0.3"/>
    <row r="229" s="44" customFormat="1" x14ac:dyDescent="0.3"/>
    <row r="230" s="44" customFormat="1" x14ac:dyDescent="0.3"/>
    <row r="231" s="44" customFormat="1" x14ac:dyDescent="0.3"/>
    <row r="232" s="44" customFormat="1" x14ac:dyDescent="0.3"/>
    <row r="233" s="44" customFormat="1" x14ac:dyDescent="0.3"/>
    <row r="234" s="44" customFormat="1" x14ac:dyDescent="0.3"/>
    <row r="235" s="44" customFormat="1" x14ac:dyDescent="0.3"/>
    <row r="236" s="44" customFormat="1" x14ac:dyDescent="0.3"/>
    <row r="237" s="44" customFormat="1" x14ac:dyDescent="0.3"/>
    <row r="238" s="44" customFormat="1" x14ac:dyDescent="0.3"/>
    <row r="239" s="44" customFormat="1" x14ac:dyDescent="0.3"/>
    <row r="240" s="44" customFormat="1" x14ac:dyDescent="0.3"/>
    <row r="241" s="44" customFormat="1" x14ac:dyDescent="0.3"/>
    <row r="242" s="44" customFormat="1" x14ac:dyDescent="0.3"/>
    <row r="243" s="44" customFormat="1" x14ac:dyDescent="0.3"/>
    <row r="244" s="44" customFormat="1" x14ac:dyDescent="0.3"/>
    <row r="245" s="44" customFormat="1" x14ac:dyDescent="0.3"/>
    <row r="246" s="44" customFormat="1" x14ac:dyDescent="0.3"/>
    <row r="247" s="44" customFormat="1" x14ac:dyDescent="0.3"/>
    <row r="248" s="44" customFormat="1" x14ac:dyDescent="0.3"/>
    <row r="249" s="44" customFormat="1" x14ac:dyDescent="0.3"/>
    <row r="250" s="44" customFormat="1" x14ac:dyDescent="0.3"/>
    <row r="251" s="44" customFormat="1" x14ac:dyDescent="0.3"/>
    <row r="252" s="44" customFormat="1" x14ac:dyDescent="0.3"/>
    <row r="253" s="44" customFormat="1" x14ac:dyDescent="0.3"/>
    <row r="254" s="44" customFormat="1" x14ac:dyDescent="0.3"/>
    <row r="255" s="44" customFormat="1" x14ac:dyDescent="0.3"/>
    <row r="256" s="44" customFormat="1" x14ac:dyDescent="0.3"/>
    <row r="257" s="44" customFormat="1" x14ac:dyDescent="0.3"/>
    <row r="258" s="44" customFormat="1" x14ac:dyDescent="0.3"/>
    <row r="259" s="44" customFormat="1" x14ac:dyDescent="0.3"/>
    <row r="260" s="44" customFormat="1" x14ac:dyDescent="0.3"/>
    <row r="261" s="44" customFormat="1" x14ac:dyDescent="0.3"/>
    <row r="262" s="44" customFormat="1" x14ac:dyDescent="0.3"/>
    <row r="263" s="44" customFormat="1" x14ac:dyDescent="0.3"/>
    <row r="264" s="44" customFormat="1" x14ac:dyDescent="0.3"/>
    <row r="265" s="44" customFormat="1" x14ac:dyDescent="0.3"/>
    <row r="266" s="44" customFormat="1" x14ac:dyDescent="0.3"/>
    <row r="267" s="44" customFormat="1" x14ac:dyDescent="0.3"/>
    <row r="268" s="44" customFormat="1" x14ac:dyDescent="0.3"/>
    <row r="269" s="44" customFormat="1" x14ac:dyDescent="0.3"/>
    <row r="270" s="44" customFormat="1" x14ac:dyDescent="0.3"/>
    <row r="271" s="44" customFormat="1" x14ac:dyDescent="0.3"/>
    <row r="272" s="44" customFormat="1" x14ac:dyDescent="0.3"/>
    <row r="273" s="44" customFormat="1" x14ac:dyDescent="0.3"/>
    <row r="274" s="44" customFormat="1" x14ac:dyDescent="0.3"/>
    <row r="275" s="44" customFormat="1" x14ac:dyDescent="0.3"/>
    <row r="276" s="44" customFormat="1" x14ac:dyDescent="0.3"/>
    <row r="277" s="44" customFormat="1" x14ac:dyDescent="0.3"/>
    <row r="278" s="44" customFormat="1" x14ac:dyDescent="0.3"/>
    <row r="279" s="44" customFormat="1" x14ac:dyDescent="0.3"/>
    <row r="280" s="44" customFormat="1" x14ac:dyDescent="0.3"/>
    <row r="281" s="44" customFormat="1" x14ac:dyDescent="0.3"/>
    <row r="282" s="44" customFormat="1" x14ac:dyDescent="0.3"/>
    <row r="283" s="44" customFormat="1" x14ac:dyDescent="0.3"/>
    <row r="284" s="44" customFormat="1" x14ac:dyDescent="0.3"/>
    <row r="285" s="44" customFormat="1" x14ac:dyDescent="0.3"/>
    <row r="286" s="44" customFormat="1" x14ac:dyDescent="0.3"/>
    <row r="287" s="44" customFormat="1" x14ac:dyDescent="0.3"/>
    <row r="288" s="44" customFormat="1" x14ac:dyDescent="0.3"/>
    <row r="289" s="44" customFormat="1" x14ac:dyDescent="0.3"/>
    <row r="290" s="44" customFormat="1" x14ac:dyDescent="0.3"/>
    <row r="291" s="44" customFormat="1" x14ac:dyDescent="0.3"/>
    <row r="292" s="44" customFormat="1" x14ac:dyDescent="0.3"/>
    <row r="293" s="44" customFormat="1" x14ac:dyDescent="0.3"/>
    <row r="294" s="44" customFormat="1" x14ac:dyDescent="0.3"/>
    <row r="295" s="44" customFormat="1" x14ac:dyDescent="0.3"/>
    <row r="296" s="44" customFormat="1" x14ac:dyDescent="0.3"/>
    <row r="297" s="44" customFormat="1" x14ac:dyDescent="0.3"/>
    <row r="298" s="44" customFormat="1" x14ac:dyDescent="0.3"/>
    <row r="299" s="44" customFormat="1" x14ac:dyDescent="0.3"/>
    <row r="300" s="44" customFormat="1" x14ac:dyDescent="0.3"/>
    <row r="301" s="44" customFormat="1" x14ac:dyDescent="0.3"/>
    <row r="302" s="44" customFormat="1" x14ac:dyDescent="0.3"/>
    <row r="303" s="44" customFormat="1" x14ac:dyDescent="0.3"/>
    <row r="304" s="44" customFormat="1" x14ac:dyDescent="0.3"/>
    <row r="305" s="44" customFormat="1" x14ac:dyDescent="0.3"/>
    <row r="306" s="44" customFormat="1" x14ac:dyDescent="0.3"/>
    <row r="307" s="44" customFormat="1" x14ac:dyDescent="0.3"/>
    <row r="308" s="44" customFormat="1" x14ac:dyDescent="0.3"/>
    <row r="309" s="44" customFormat="1" x14ac:dyDescent="0.3"/>
    <row r="310" s="44" customFormat="1" x14ac:dyDescent="0.3"/>
    <row r="311" s="44" customFormat="1" x14ac:dyDescent="0.3"/>
    <row r="312" s="44" customFormat="1" x14ac:dyDescent="0.3"/>
    <row r="313" s="44" customFormat="1" x14ac:dyDescent="0.3"/>
    <row r="314" s="44" customFormat="1" x14ac:dyDescent="0.3"/>
    <row r="315" s="44" customFormat="1" x14ac:dyDescent="0.3"/>
    <row r="316" s="44" customFormat="1" x14ac:dyDescent="0.3"/>
    <row r="317" s="44" customFormat="1" x14ac:dyDescent="0.3"/>
    <row r="318" s="44" customFormat="1" x14ac:dyDescent="0.3"/>
    <row r="319" s="44" customFormat="1" x14ac:dyDescent="0.3"/>
    <row r="320" s="44" customFormat="1" x14ac:dyDescent="0.3"/>
    <row r="321" s="44" customFormat="1" x14ac:dyDescent="0.3"/>
    <row r="322" s="44" customFormat="1" x14ac:dyDescent="0.3"/>
    <row r="323" s="44" customFormat="1" x14ac:dyDescent="0.3"/>
    <row r="324" s="44" customFormat="1" x14ac:dyDescent="0.3"/>
    <row r="325" s="44" customFormat="1" x14ac:dyDescent="0.3"/>
    <row r="326" s="44" customFormat="1" x14ac:dyDescent="0.3"/>
    <row r="327" s="44" customFormat="1" x14ac:dyDescent="0.3"/>
    <row r="328" s="44" customFormat="1" x14ac:dyDescent="0.3"/>
    <row r="329" s="44" customFormat="1" x14ac:dyDescent="0.3"/>
    <row r="330" s="44" customFormat="1" x14ac:dyDescent="0.3"/>
    <row r="331" s="44" customFormat="1" x14ac:dyDescent="0.3"/>
    <row r="332" s="44" customFormat="1" x14ac:dyDescent="0.3"/>
    <row r="333" s="44" customFormat="1" x14ac:dyDescent="0.3"/>
    <row r="334" s="44" customFormat="1" x14ac:dyDescent="0.3"/>
    <row r="335" s="44" customFormat="1" x14ac:dyDescent="0.3"/>
    <row r="336" s="44" customFormat="1" x14ac:dyDescent="0.3"/>
    <row r="337" s="44" customFormat="1" x14ac:dyDescent="0.3"/>
    <row r="338" s="44" customFormat="1" x14ac:dyDescent="0.3"/>
    <row r="339" s="44" customFormat="1" x14ac:dyDescent="0.3"/>
    <row r="340" s="44" customFormat="1" x14ac:dyDescent="0.3"/>
    <row r="341" s="44" customFormat="1" x14ac:dyDescent="0.3"/>
    <row r="342" s="44" customFormat="1" x14ac:dyDescent="0.3"/>
    <row r="343" s="44" customFormat="1" x14ac:dyDescent="0.3"/>
    <row r="344" s="44" customFormat="1" x14ac:dyDescent="0.3"/>
    <row r="345" s="44" customFormat="1" x14ac:dyDescent="0.3"/>
    <row r="346" s="44" customFormat="1" x14ac:dyDescent="0.3"/>
    <row r="347" s="44" customFormat="1" x14ac:dyDescent="0.3"/>
    <row r="348" s="44" customFormat="1" x14ac:dyDescent="0.3"/>
    <row r="349" s="44" customFormat="1" x14ac:dyDescent="0.3"/>
    <row r="350" s="44" customFormat="1" x14ac:dyDescent="0.3"/>
    <row r="351" s="44" customFormat="1" x14ac:dyDescent="0.3"/>
    <row r="352" s="44" customFormat="1" x14ac:dyDescent="0.3"/>
    <row r="353" s="44" customFormat="1" x14ac:dyDescent="0.3"/>
    <row r="354" s="44" customFormat="1" x14ac:dyDescent="0.3"/>
    <row r="355" s="44" customFormat="1" x14ac:dyDescent="0.3"/>
    <row r="356" s="44" customFormat="1" x14ac:dyDescent="0.3"/>
    <row r="357" s="44" customFormat="1" x14ac:dyDescent="0.3"/>
    <row r="358" s="44" customFormat="1" x14ac:dyDescent="0.3"/>
    <row r="359" s="44" customFormat="1" x14ac:dyDescent="0.3"/>
    <row r="360" s="44" customFormat="1" x14ac:dyDescent="0.3"/>
    <row r="361" s="44" customFormat="1" x14ac:dyDescent="0.3"/>
    <row r="362" s="44" customFormat="1" x14ac:dyDescent="0.3"/>
    <row r="363" s="44" customFormat="1" x14ac:dyDescent="0.3"/>
    <row r="364" s="44" customFormat="1" x14ac:dyDescent="0.3"/>
    <row r="365" s="44" customFormat="1" x14ac:dyDescent="0.3"/>
    <row r="366" s="44" customFormat="1" x14ac:dyDescent="0.3"/>
    <row r="367" s="44" customFormat="1" x14ac:dyDescent="0.3"/>
    <row r="368" s="44" customFormat="1" x14ac:dyDescent="0.3"/>
    <row r="369" s="44" customFormat="1" x14ac:dyDescent="0.3"/>
    <row r="370" s="44" customFormat="1" x14ac:dyDescent="0.3"/>
    <row r="371" s="44" customFormat="1" x14ac:dyDescent="0.3"/>
    <row r="372" s="44" customFormat="1" x14ac:dyDescent="0.3"/>
    <row r="373" s="44" customFormat="1" x14ac:dyDescent="0.3"/>
    <row r="374" s="44" customFormat="1" x14ac:dyDescent="0.3"/>
    <row r="375" s="44" customFormat="1" x14ac:dyDescent="0.3"/>
    <row r="376" s="44" customFormat="1" x14ac:dyDescent="0.3"/>
    <row r="377" s="44" customFormat="1" x14ac:dyDescent="0.3"/>
    <row r="378" s="44" customFormat="1" x14ac:dyDescent="0.3"/>
    <row r="379" s="44" customFormat="1" x14ac:dyDescent="0.3"/>
    <row r="380" s="44" customFormat="1" x14ac:dyDescent="0.3"/>
    <row r="381" s="44" customFormat="1" x14ac:dyDescent="0.3"/>
    <row r="382" s="44" customFormat="1" x14ac:dyDescent="0.3"/>
    <row r="383" s="44" customFormat="1" x14ac:dyDescent="0.3"/>
    <row r="384" s="44" customFormat="1" x14ac:dyDescent="0.3"/>
    <row r="385" s="44" customFormat="1" x14ac:dyDescent="0.3"/>
    <row r="386" s="44" customFormat="1" x14ac:dyDescent="0.3"/>
    <row r="387" s="44" customFormat="1" x14ac:dyDescent="0.3"/>
    <row r="388" s="44" customFormat="1" x14ac:dyDescent="0.3"/>
    <row r="389" s="44" customFormat="1" x14ac:dyDescent="0.3"/>
    <row r="390" s="44" customFormat="1" x14ac:dyDescent="0.3"/>
    <row r="391" s="44" customFormat="1" x14ac:dyDescent="0.3"/>
    <row r="392" s="44" customFormat="1" x14ac:dyDescent="0.3"/>
    <row r="393" s="44" customFormat="1" x14ac:dyDescent="0.3"/>
    <row r="394" s="44" customFormat="1" x14ac:dyDescent="0.3"/>
    <row r="395" s="44" customFormat="1" x14ac:dyDescent="0.3"/>
    <row r="396" s="44" customFormat="1" x14ac:dyDescent="0.3"/>
    <row r="397" s="44" customFormat="1" x14ac:dyDescent="0.3"/>
    <row r="398" s="44" customFormat="1" x14ac:dyDescent="0.3"/>
    <row r="399" s="44" customFormat="1" x14ac:dyDescent="0.3"/>
    <row r="400" s="44" customFormat="1" x14ac:dyDescent="0.3"/>
    <row r="401" s="44" customFormat="1" x14ac:dyDescent="0.3"/>
    <row r="402" s="44" customFormat="1" x14ac:dyDescent="0.3"/>
    <row r="403" s="44" customFormat="1" x14ac:dyDescent="0.3"/>
    <row r="404" s="44" customFormat="1" x14ac:dyDescent="0.3"/>
    <row r="405" s="44" customFormat="1" x14ac:dyDescent="0.3"/>
    <row r="406" s="44" customFormat="1" x14ac:dyDescent="0.3"/>
    <row r="407" s="44" customFormat="1" x14ac:dyDescent="0.3"/>
    <row r="408" s="44" customFormat="1" x14ac:dyDescent="0.3"/>
    <row r="409" s="44" customFormat="1" x14ac:dyDescent="0.3"/>
    <row r="410" s="44" customFormat="1" x14ac:dyDescent="0.3"/>
  </sheetData>
  <conditionalFormatting sqref="F8:F17">
    <cfRule type="expression" dxfId="6" priority="15">
      <formula>$E8="No"</formula>
    </cfRule>
    <cfRule type="expression" dxfId="5" priority="16">
      <formula>$E8="Yes"</formula>
    </cfRule>
  </conditionalFormatting>
  <conditionalFormatting sqref="G8:G17">
    <cfRule type="expression" dxfId="4" priority="14">
      <formula>$E8="No"</formula>
    </cfRule>
  </conditionalFormatting>
  <conditionalFormatting sqref="H8:H17">
    <cfRule type="expression" dxfId="3" priority="12">
      <formula>$E8="No"</formula>
    </cfRule>
    <cfRule type="expression" dxfId="2" priority="13">
      <formula>$E8="Yes"</formula>
    </cfRule>
  </conditionalFormatting>
  <conditionalFormatting sqref="H9:H17">
    <cfRule type="expression" dxfId="1" priority="1">
      <formula>$E9="No"</formula>
    </cfRule>
    <cfRule type="expression" dxfId="0" priority="2">
      <formula>$E9="Yes"</formula>
    </cfRule>
  </conditionalFormatting>
  <dataValidations count="1">
    <dataValidation type="list" allowBlank="1" showInputMessage="1" showErrorMessage="1" sqref="H8:H17">
      <formula1>$F$1:$H$1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630"/>
  <sheetViews>
    <sheetView zoomScale="110" zoomScaleNormal="110" workbookViewId="0">
      <selection activeCell="B21" sqref="B21"/>
    </sheetView>
  </sheetViews>
  <sheetFormatPr defaultColWidth="9.109375" defaultRowHeight="14.4" x14ac:dyDescent="0.3"/>
  <cols>
    <col min="1" max="1" width="73.109375" style="1" customWidth="1"/>
    <col min="2" max="2" width="35.88671875" style="48" customWidth="1"/>
    <col min="3" max="5" width="33.6640625" style="39" customWidth="1"/>
    <col min="6" max="72" width="9.109375" style="39"/>
    <col min="73" max="73" width="9.109375" style="49"/>
    <col min="74" max="80" width="9.109375" style="47"/>
    <col min="81" max="16384" width="9.109375" style="1"/>
  </cols>
  <sheetData>
    <row r="1" spans="1:4" x14ac:dyDescent="0.3">
      <c r="A1" s="103" t="s">
        <v>6</v>
      </c>
      <c r="B1" s="103"/>
      <c r="C1" s="50"/>
      <c r="D1" s="50"/>
    </row>
    <row r="2" spans="1:4" x14ac:dyDescent="0.3">
      <c r="A2" s="12" t="s">
        <v>2</v>
      </c>
      <c r="B2" s="3">
        <f>'Forgiveness Calculator'!C8</f>
        <v>0</v>
      </c>
    </row>
    <row r="3" spans="1:4" x14ac:dyDescent="0.3">
      <c r="B3" s="3"/>
    </row>
    <row r="4" spans="1:4" x14ac:dyDescent="0.3">
      <c r="A4" s="19" t="s">
        <v>73</v>
      </c>
      <c r="B4" s="3"/>
    </row>
    <row r="5" spans="1:4" x14ac:dyDescent="0.3">
      <c r="A5" s="32" t="s">
        <v>64</v>
      </c>
      <c r="B5" s="3">
        <f>'Forgiveness Calculator'!G32</f>
        <v>0</v>
      </c>
    </row>
    <row r="6" spans="1:4" x14ac:dyDescent="0.3">
      <c r="A6" s="32" t="s">
        <v>80</v>
      </c>
      <c r="B6" s="3">
        <f>'Forgiveness Calculator'!G58</f>
        <v>0</v>
      </c>
    </row>
    <row r="7" spans="1:4" x14ac:dyDescent="0.3">
      <c r="A7" s="55"/>
      <c r="B7" s="3"/>
    </row>
    <row r="8" spans="1:4" x14ac:dyDescent="0.3">
      <c r="A8" s="43" t="s">
        <v>81</v>
      </c>
      <c r="B8" s="21">
        <f>SUM(B5:B6)</f>
        <v>0</v>
      </c>
    </row>
    <row r="9" spans="1:4" x14ac:dyDescent="0.3">
      <c r="A9" s="55"/>
      <c r="B9" s="3"/>
    </row>
    <row r="10" spans="1:4" x14ac:dyDescent="0.3">
      <c r="A10" s="12" t="s">
        <v>83</v>
      </c>
      <c r="B10" s="3"/>
    </row>
    <row r="11" spans="1:4" x14ac:dyDescent="0.3">
      <c r="A11" s="32" t="s">
        <v>59</v>
      </c>
      <c r="B11" s="3">
        <f>('Forgiveness Calculator'!G21)</f>
        <v>0</v>
      </c>
    </row>
    <row r="12" spans="1:4" x14ac:dyDescent="0.3">
      <c r="A12" s="32" t="s">
        <v>60</v>
      </c>
      <c r="B12" s="3">
        <f>('Forgiveness Calculator'!G34)</f>
        <v>0</v>
      </c>
    </row>
    <row r="13" spans="1:4" x14ac:dyDescent="0.3">
      <c r="A13" s="55"/>
      <c r="B13" s="3"/>
    </row>
    <row r="14" spans="1:4" x14ac:dyDescent="0.3">
      <c r="A14" s="57" t="s">
        <v>82</v>
      </c>
      <c r="B14" s="58">
        <f>B11+B12</f>
        <v>0</v>
      </c>
    </row>
    <row r="15" spans="1:4" x14ac:dyDescent="0.3">
      <c r="B15" s="3"/>
    </row>
    <row r="16" spans="1:4" x14ac:dyDescent="0.3">
      <c r="B16" s="3"/>
    </row>
    <row r="17" spans="1:80" x14ac:dyDescent="0.3">
      <c r="A17" s="43" t="s">
        <v>66</v>
      </c>
      <c r="B17" s="21">
        <f>B8+B14</f>
        <v>0</v>
      </c>
    </row>
    <row r="18" spans="1:80" x14ac:dyDescent="0.3">
      <c r="A18" s="43" t="s">
        <v>57</v>
      </c>
      <c r="B18" s="21">
        <f>IF(B17&gt;B2,B2,B17)</f>
        <v>0</v>
      </c>
      <c r="C18" s="40"/>
    </row>
    <row r="19" spans="1:80" x14ac:dyDescent="0.3">
      <c r="A19" s="43" t="s">
        <v>58</v>
      </c>
      <c r="B19" s="59" t="e">
        <f>B18/B2</f>
        <v>#DIV/0!</v>
      </c>
    </row>
    <row r="20" spans="1:80" x14ac:dyDescent="0.3">
      <c r="B20" s="3"/>
    </row>
    <row r="21" spans="1:80" s="29" customFormat="1" x14ac:dyDescent="0.3">
      <c r="A21" s="60" t="s">
        <v>84</v>
      </c>
      <c r="B21" s="61">
        <f>+B2-B18</f>
        <v>0</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51"/>
      <c r="BV21" s="52"/>
      <c r="BW21" s="52"/>
      <c r="BX21" s="52"/>
      <c r="BY21" s="52"/>
      <c r="BZ21" s="52"/>
      <c r="CA21" s="52"/>
      <c r="CB21" s="52"/>
    </row>
    <row r="22" spans="1:80" s="39" customFormat="1" x14ac:dyDescent="0.3">
      <c r="B22" s="40"/>
    </row>
    <row r="23" spans="1:80" s="39" customFormat="1" x14ac:dyDescent="0.3">
      <c r="B23" s="40"/>
    </row>
    <row r="24" spans="1:80" s="39" customFormat="1" x14ac:dyDescent="0.3">
      <c r="B24" s="40"/>
    </row>
    <row r="25" spans="1:80" s="39" customFormat="1" x14ac:dyDescent="0.3">
      <c r="B25" s="40"/>
    </row>
    <row r="26" spans="1:80" s="39" customFormat="1" x14ac:dyDescent="0.3">
      <c r="B26" s="40"/>
    </row>
    <row r="27" spans="1:80" s="39" customFormat="1" x14ac:dyDescent="0.3">
      <c r="B27" s="40"/>
    </row>
    <row r="28" spans="1:80" s="39" customFormat="1" x14ac:dyDescent="0.3">
      <c r="B28" s="40"/>
    </row>
    <row r="29" spans="1:80" s="39" customFormat="1" x14ac:dyDescent="0.3">
      <c r="B29" s="40"/>
    </row>
    <row r="30" spans="1:80" s="39" customFormat="1" x14ac:dyDescent="0.3">
      <c r="B30" s="40"/>
    </row>
    <row r="31" spans="1:80" s="39" customFormat="1" x14ac:dyDescent="0.3">
      <c r="B31" s="40"/>
    </row>
    <row r="32" spans="1:80" s="39" customFormat="1" x14ac:dyDescent="0.3">
      <c r="B32" s="40"/>
    </row>
    <row r="33" spans="2:2" s="39" customFormat="1" x14ac:dyDescent="0.3">
      <c r="B33" s="40"/>
    </row>
    <row r="34" spans="2:2" s="39" customFormat="1" x14ac:dyDescent="0.3">
      <c r="B34" s="40"/>
    </row>
    <row r="35" spans="2:2" s="39" customFormat="1" x14ac:dyDescent="0.3">
      <c r="B35" s="40"/>
    </row>
    <row r="36" spans="2:2" s="39" customFormat="1" x14ac:dyDescent="0.3">
      <c r="B36" s="40"/>
    </row>
    <row r="37" spans="2:2" s="39" customFormat="1" x14ac:dyDescent="0.3">
      <c r="B37" s="40"/>
    </row>
    <row r="38" spans="2:2" s="39" customFormat="1" x14ac:dyDescent="0.3">
      <c r="B38" s="40"/>
    </row>
    <row r="39" spans="2:2" s="39" customFormat="1" x14ac:dyDescent="0.3">
      <c r="B39" s="40"/>
    </row>
    <row r="40" spans="2:2" s="39" customFormat="1" x14ac:dyDescent="0.3">
      <c r="B40" s="40"/>
    </row>
    <row r="41" spans="2:2" s="39" customFormat="1" x14ac:dyDescent="0.3">
      <c r="B41" s="40"/>
    </row>
    <row r="42" spans="2:2" s="39" customFormat="1" x14ac:dyDescent="0.3">
      <c r="B42" s="40"/>
    </row>
    <row r="43" spans="2:2" s="39" customFormat="1" x14ac:dyDescent="0.3">
      <c r="B43" s="40"/>
    </row>
    <row r="44" spans="2:2" s="39" customFormat="1" x14ac:dyDescent="0.3">
      <c r="B44" s="40"/>
    </row>
    <row r="45" spans="2:2" s="39" customFormat="1" x14ac:dyDescent="0.3">
      <c r="B45" s="40"/>
    </row>
    <row r="46" spans="2:2" s="39" customFormat="1" x14ac:dyDescent="0.3">
      <c r="B46" s="40"/>
    </row>
    <row r="47" spans="2:2" s="39" customFormat="1" x14ac:dyDescent="0.3">
      <c r="B47" s="40"/>
    </row>
    <row r="48" spans="2:2" s="39" customFormat="1" x14ac:dyDescent="0.3">
      <c r="B48" s="40"/>
    </row>
    <row r="49" spans="2:2" s="39" customFormat="1" x14ac:dyDescent="0.3">
      <c r="B49" s="40"/>
    </row>
    <row r="50" spans="2:2" s="39" customFormat="1" x14ac:dyDescent="0.3">
      <c r="B50" s="40"/>
    </row>
    <row r="51" spans="2:2" s="39" customFormat="1" x14ac:dyDescent="0.3">
      <c r="B51" s="40"/>
    </row>
    <row r="52" spans="2:2" s="39" customFormat="1" x14ac:dyDescent="0.3">
      <c r="B52" s="40"/>
    </row>
    <row r="53" spans="2:2" s="39" customFormat="1" x14ac:dyDescent="0.3">
      <c r="B53" s="40"/>
    </row>
    <row r="54" spans="2:2" s="39" customFormat="1" x14ac:dyDescent="0.3">
      <c r="B54" s="40"/>
    </row>
    <row r="55" spans="2:2" s="39" customFormat="1" x14ac:dyDescent="0.3">
      <c r="B55" s="40"/>
    </row>
    <row r="56" spans="2:2" s="39" customFormat="1" x14ac:dyDescent="0.3">
      <c r="B56" s="40"/>
    </row>
    <row r="57" spans="2:2" s="39" customFormat="1" x14ac:dyDescent="0.3">
      <c r="B57" s="40"/>
    </row>
    <row r="58" spans="2:2" s="39" customFormat="1" x14ac:dyDescent="0.3">
      <c r="B58" s="40"/>
    </row>
    <row r="59" spans="2:2" s="39" customFormat="1" x14ac:dyDescent="0.3">
      <c r="B59" s="40"/>
    </row>
    <row r="60" spans="2:2" s="39" customFormat="1" x14ac:dyDescent="0.3">
      <c r="B60" s="40"/>
    </row>
    <row r="61" spans="2:2" s="39" customFormat="1" x14ac:dyDescent="0.3">
      <c r="B61" s="40"/>
    </row>
    <row r="62" spans="2:2" s="39" customFormat="1" x14ac:dyDescent="0.3">
      <c r="B62" s="40"/>
    </row>
    <row r="63" spans="2:2" s="39" customFormat="1" x14ac:dyDescent="0.3">
      <c r="B63" s="40"/>
    </row>
    <row r="64" spans="2:2" s="39" customFormat="1" x14ac:dyDescent="0.3">
      <c r="B64" s="40"/>
    </row>
    <row r="65" spans="2:2" s="39" customFormat="1" x14ac:dyDescent="0.3">
      <c r="B65" s="40"/>
    </row>
    <row r="66" spans="2:2" s="39" customFormat="1" x14ac:dyDescent="0.3">
      <c r="B66" s="40"/>
    </row>
    <row r="67" spans="2:2" s="39" customFormat="1" x14ac:dyDescent="0.3">
      <c r="B67" s="40"/>
    </row>
    <row r="68" spans="2:2" s="39" customFormat="1" x14ac:dyDescent="0.3">
      <c r="B68" s="40"/>
    </row>
    <row r="69" spans="2:2" s="39" customFormat="1" x14ac:dyDescent="0.3">
      <c r="B69" s="40"/>
    </row>
    <row r="70" spans="2:2" s="39" customFormat="1" x14ac:dyDescent="0.3">
      <c r="B70" s="40"/>
    </row>
    <row r="71" spans="2:2" s="39" customFormat="1" x14ac:dyDescent="0.3">
      <c r="B71" s="40"/>
    </row>
    <row r="72" spans="2:2" s="39" customFormat="1" x14ac:dyDescent="0.3">
      <c r="B72" s="40"/>
    </row>
    <row r="73" spans="2:2" s="39" customFormat="1" x14ac:dyDescent="0.3">
      <c r="B73" s="40"/>
    </row>
    <row r="74" spans="2:2" s="39" customFormat="1" x14ac:dyDescent="0.3">
      <c r="B74" s="40"/>
    </row>
    <row r="75" spans="2:2" s="39" customFormat="1" x14ac:dyDescent="0.3">
      <c r="B75" s="40"/>
    </row>
    <row r="76" spans="2:2" s="39" customFormat="1" x14ac:dyDescent="0.3">
      <c r="B76" s="40"/>
    </row>
    <row r="77" spans="2:2" s="39" customFormat="1" x14ac:dyDescent="0.3">
      <c r="B77" s="40"/>
    </row>
    <row r="78" spans="2:2" s="39" customFormat="1" x14ac:dyDescent="0.3">
      <c r="B78" s="40"/>
    </row>
    <row r="79" spans="2:2" s="39" customFormat="1" x14ac:dyDescent="0.3">
      <c r="B79" s="40"/>
    </row>
    <row r="80" spans="2:2" s="39" customFormat="1" x14ac:dyDescent="0.3">
      <c r="B80" s="40"/>
    </row>
    <row r="81" spans="2:2" s="39" customFormat="1" x14ac:dyDescent="0.3">
      <c r="B81" s="40"/>
    </row>
    <row r="82" spans="2:2" s="39" customFormat="1" x14ac:dyDescent="0.3">
      <c r="B82" s="40"/>
    </row>
    <row r="83" spans="2:2" s="39" customFormat="1" x14ac:dyDescent="0.3">
      <c r="B83" s="40"/>
    </row>
    <row r="84" spans="2:2" s="39" customFormat="1" x14ac:dyDescent="0.3">
      <c r="B84" s="40"/>
    </row>
    <row r="85" spans="2:2" s="39" customFormat="1" x14ac:dyDescent="0.3">
      <c r="B85" s="40"/>
    </row>
    <row r="86" spans="2:2" s="39" customFormat="1" x14ac:dyDescent="0.3">
      <c r="B86" s="40"/>
    </row>
    <row r="87" spans="2:2" s="39" customFormat="1" x14ac:dyDescent="0.3">
      <c r="B87" s="40"/>
    </row>
    <row r="88" spans="2:2" s="39" customFormat="1" x14ac:dyDescent="0.3">
      <c r="B88" s="40"/>
    </row>
    <row r="89" spans="2:2" s="39" customFormat="1" x14ac:dyDescent="0.3">
      <c r="B89" s="40"/>
    </row>
    <row r="90" spans="2:2" s="39" customFormat="1" x14ac:dyDescent="0.3">
      <c r="B90" s="40"/>
    </row>
    <row r="91" spans="2:2" s="39" customFormat="1" x14ac:dyDescent="0.3">
      <c r="B91" s="40"/>
    </row>
    <row r="92" spans="2:2" s="39" customFormat="1" x14ac:dyDescent="0.3">
      <c r="B92" s="40"/>
    </row>
    <row r="93" spans="2:2" s="39" customFormat="1" x14ac:dyDescent="0.3">
      <c r="B93" s="40"/>
    </row>
    <row r="94" spans="2:2" s="39" customFormat="1" x14ac:dyDescent="0.3">
      <c r="B94" s="40"/>
    </row>
    <row r="95" spans="2:2" s="39" customFormat="1" x14ac:dyDescent="0.3">
      <c r="B95" s="40"/>
    </row>
    <row r="96" spans="2:2" s="39" customFormat="1" x14ac:dyDescent="0.3">
      <c r="B96" s="40"/>
    </row>
    <row r="97" spans="2:2" s="39" customFormat="1" x14ac:dyDescent="0.3">
      <c r="B97" s="40"/>
    </row>
    <row r="98" spans="2:2" s="39" customFormat="1" x14ac:dyDescent="0.3">
      <c r="B98" s="40"/>
    </row>
    <row r="99" spans="2:2" s="39" customFormat="1" x14ac:dyDescent="0.3">
      <c r="B99" s="40"/>
    </row>
    <row r="100" spans="2:2" s="39" customFormat="1" x14ac:dyDescent="0.3">
      <c r="B100" s="40"/>
    </row>
    <row r="101" spans="2:2" s="39" customFormat="1" x14ac:dyDescent="0.3">
      <c r="B101" s="40"/>
    </row>
    <row r="102" spans="2:2" s="39" customFormat="1" x14ac:dyDescent="0.3">
      <c r="B102" s="40"/>
    </row>
    <row r="103" spans="2:2" s="39" customFormat="1" x14ac:dyDescent="0.3">
      <c r="B103" s="40"/>
    </row>
    <row r="104" spans="2:2" s="39" customFormat="1" x14ac:dyDescent="0.3">
      <c r="B104" s="40"/>
    </row>
    <row r="105" spans="2:2" s="39" customFormat="1" x14ac:dyDescent="0.3">
      <c r="B105" s="40"/>
    </row>
    <row r="106" spans="2:2" s="39" customFormat="1" x14ac:dyDescent="0.3">
      <c r="B106" s="40"/>
    </row>
    <row r="107" spans="2:2" s="39" customFormat="1" x14ac:dyDescent="0.3">
      <c r="B107" s="40"/>
    </row>
    <row r="108" spans="2:2" s="39" customFormat="1" x14ac:dyDescent="0.3">
      <c r="B108" s="40"/>
    </row>
    <row r="109" spans="2:2" s="39" customFormat="1" x14ac:dyDescent="0.3">
      <c r="B109" s="40"/>
    </row>
    <row r="110" spans="2:2" s="39" customFormat="1" x14ac:dyDescent="0.3">
      <c r="B110" s="40"/>
    </row>
    <row r="111" spans="2:2" s="39" customFormat="1" x14ac:dyDescent="0.3">
      <c r="B111" s="40"/>
    </row>
    <row r="112" spans="2:2" s="39" customFormat="1" x14ac:dyDescent="0.3">
      <c r="B112" s="40"/>
    </row>
    <row r="113" spans="2:2" s="39" customFormat="1" x14ac:dyDescent="0.3">
      <c r="B113" s="40"/>
    </row>
    <row r="114" spans="2:2" s="39" customFormat="1" x14ac:dyDescent="0.3">
      <c r="B114" s="40"/>
    </row>
    <row r="115" spans="2:2" s="39" customFormat="1" x14ac:dyDescent="0.3">
      <c r="B115" s="40"/>
    </row>
    <row r="116" spans="2:2" s="39" customFormat="1" x14ac:dyDescent="0.3">
      <c r="B116" s="40"/>
    </row>
    <row r="117" spans="2:2" s="39" customFormat="1" x14ac:dyDescent="0.3">
      <c r="B117" s="40"/>
    </row>
    <row r="118" spans="2:2" s="39" customFormat="1" x14ac:dyDescent="0.3">
      <c r="B118" s="40"/>
    </row>
    <row r="119" spans="2:2" s="39" customFormat="1" x14ac:dyDescent="0.3">
      <c r="B119" s="40"/>
    </row>
    <row r="120" spans="2:2" s="39" customFormat="1" x14ac:dyDescent="0.3">
      <c r="B120" s="40"/>
    </row>
    <row r="121" spans="2:2" s="39" customFormat="1" x14ac:dyDescent="0.3">
      <c r="B121" s="40"/>
    </row>
    <row r="122" spans="2:2" s="39" customFormat="1" x14ac:dyDescent="0.3">
      <c r="B122" s="40"/>
    </row>
    <row r="123" spans="2:2" s="39" customFormat="1" x14ac:dyDescent="0.3">
      <c r="B123" s="40"/>
    </row>
    <row r="124" spans="2:2" s="39" customFormat="1" x14ac:dyDescent="0.3">
      <c r="B124" s="40"/>
    </row>
    <row r="125" spans="2:2" s="39" customFormat="1" x14ac:dyDescent="0.3">
      <c r="B125" s="40"/>
    </row>
    <row r="126" spans="2:2" s="39" customFormat="1" x14ac:dyDescent="0.3">
      <c r="B126" s="40"/>
    </row>
    <row r="127" spans="2:2" s="39" customFormat="1" x14ac:dyDescent="0.3">
      <c r="B127" s="40"/>
    </row>
    <row r="128" spans="2:2" s="39" customFormat="1" x14ac:dyDescent="0.3">
      <c r="B128" s="40"/>
    </row>
    <row r="129" spans="2:2" s="39" customFormat="1" x14ac:dyDescent="0.3">
      <c r="B129" s="40"/>
    </row>
    <row r="130" spans="2:2" s="39" customFormat="1" x14ac:dyDescent="0.3">
      <c r="B130" s="40"/>
    </row>
    <row r="131" spans="2:2" s="39" customFormat="1" x14ac:dyDescent="0.3">
      <c r="B131" s="40"/>
    </row>
    <row r="132" spans="2:2" s="39" customFormat="1" x14ac:dyDescent="0.3">
      <c r="B132" s="40"/>
    </row>
    <row r="133" spans="2:2" s="39" customFormat="1" x14ac:dyDescent="0.3">
      <c r="B133" s="40"/>
    </row>
    <row r="134" spans="2:2" s="39" customFormat="1" x14ac:dyDescent="0.3">
      <c r="B134" s="40"/>
    </row>
    <row r="135" spans="2:2" s="39" customFormat="1" x14ac:dyDescent="0.3">
      <c r="B135" s="40"/>
    </row>
    <row r="136" spans="2:2" s="39" customFormat="1" x14ac:dyDescent="0.3">
      <c r="B136" s="40"/>
    </row>
    <row r="137" spans="2:2" s="39" customFormat="1" x14ac:dyDescent="0.3">
      <c r="B137" s="40"/>
    </row>
    <row r="138" spans="2:2" s="39" customFormat="1" x14ac:dyDescent="0.3">
      <c r="B138" s="40"/>
    </row>
    <row r="139" spans="2:2" s="39" customFormat="1" x14ac:dyDescent="0.3">
      <c r="B139" s="40"/>
    </row>
    <row r="140" spans="2:2" s="39" customFormat="1" x14ac:dyDescent="0.3">
      <c r="B140" s="40"/>
    </row>
    <row r="141" spans="2:2" s="39" customFormat="1" x14ac:dyDescent="0.3">
      <c r="B141" s="40"/>
    </row>
    <row r="142" spans="2:2" s="39" customFormat="1" x14ac:dyDescent="0.3">
      <c r="B142" s="40"/>
    </row>
    <row r="143" spans="2:2" s="39" customFormat="1" x14ac:dyDescent="0.3">
      <c r="B143" s="40"/>
    </row>
    <row r="144" spans="2:2" s="39" customFormat="1" x14ac:dyDescent="0.3">
      <c r="B144" s="40"/>
    </row>
    <row r="145" spans="2:2" s="39" customFormat="1" x14ac:dyDescent="0.3">
      <c r="B145" s="40"/>
    </row>
    <row r="146" spans="2:2" s="39" customFormat="1" x14ac:dyDescent="0.3">
      <c r="B146" s="40"/>
    </row>
    <row r="147" spans="2:2" s="39" customFormat="1" x14ac:dyDescent="0.3">
      <c r="B147" s="40"/>
    </row>
    <row r="148" spans="2:2" s="39" customFormat="1" x14ac:dyDescent="0.3">
      <c r="B148" s="40"/>
    </row>
    <row r="149" spans="2:2" s="39" customFormat="1" x14ac:dyDescent="0.3">
      <c r="B149" s="40"/>
    </row>
    <row r="150" spans="2:2" s="39" customFormat="1" x14ac:dyDescent="0.3">
      <c r="B150" s="40"/>
    </row>
    <row r="151" spans="2:2" s="39" customFormat="1" x14ac:dyDescent="0.3">
      <c r="B151" s="40"/>
    </row>
    <row r="152" spans="2:2" s="39" customFormat="1" x14ac:dyDescent="0.3">
      <c r="B152" s="40"/>
    </row>
    <row r="153" spans="2:2" s="39" customFormat="1" x14ac:dyDescent="0.3">
      <c r="B153" s="40"/>
    </row>
    <row r="154" spans="2:2" s="39" customFormat="1" x14ac:dyDescent="0.3">
      <c r="B154" s="40"/>
    </row>
    <row r="155" spans="2:2" s="39" customFormat="1" x14ac:dyDescent="0.3">
      <c r="B155" s="40"/>
    </row>
    <row r="156" spans="2:2" s="39" customFormat="1" x14ac:dyDescent="0.3">
      <c r="B156" s="40"/>
    </row>
    <row r="157" spans="2:2" s="39" customFormat="1" x14ac:dyDescent="0.3">
      <c r="B157" s="40"/>
    </row>
    <row r="158" spans="2:2" s="39" customFormat="1" x14ac:dyDescent="0.3">
      <c r="B158" s="40"/>
    </row>
    <row r="159" spans="2:2" s="39" customFormat="1" x14ac:dyDescent="0.3">
      <c r="B159" s="40"/>
    </row>
    <row r="160" spans="2:2" s="39" customFormat="1" x14ac:dyDescent="0.3">
      <c r="B160" s="40"/>
    </row>
    <row r="161" spans="2:2" s="39" customFormat="1" x14ac:dyDescent="0.3">
      <c r="B161" s="40"/>
    </row>
    <row r="162" spans="2:2" s="39" customFormat="1" x14ac:dyDescent="0.3">
      <c r="B162" s="40"/>
    </row>
    <row r="163" spans="2:2" s="39" customFormat="1" x14ac:dyDescent="0.3">
      <c r="B163" s="40"/>
    </row>
    <row r="164" spans="2:2" s="39" customFormat="1" x14ac:dyDescent="0.3">
      <c r="B164" s="40"/>
    </row>
    <row r="165" spans="2:2" s="39" customFormat="1" x14ac:dyDescent="0.3">
      <c r="B165" s="40"/>
    </row>
    <row r="166" spans="2:2" s="39" customFormat="1" x14ac:dyDescent="0.3">
      <c r="B166" s="40"/>
    </row>
    <row r="167" spans="2:2" s="39" customFormat="1" x14ac:dyDescent="0.3">
      <c r="B167" s="40"/>
    </row>
    <row r="168" spans="2:2" s="39" customFormat="1" x14ac:dyDescent="0.3">
      <c r="B168" s="40"/>
    </row>
    <row r="169" spans="2:2" s="39" customFormat="1" x14ac:dyDescent="0.3">
      <c r="B169" s="40"/>
    </row>
    <row r="170" spans="2:2" s="39" customFormat="1" x14ac:dyDescent="0.3">
      <c r="B170" s="40"/>
    </row>
    <row r="171" spans="2:2" s="39" customFormat="1" x14ac:dyDescent="0.3">
      <c r="B171" s="40"/>
    </row>
    <row r="172" spans="2:2" s="39" customFormat="1" x14ac:dyDescent="0.3">
      <c r="B172" s="40"/>
    </row>
    <row r="173" spans="2:2" s="39" customFormat="1" x14ac:dyDescent="0.3">
      <c r="B173" s="40"/>
    </row>
    <row r="174" spans="2:2" s="39" customFormat="1" x14ac:dyDescent="0.3">
      <c r="B174" s="40"/>
    </row>
    <row r="175" spans="2:2" s="39" customFormat="1" x14ac:dyDescent="0.3">
      <c r="B175" s="40"/>
    </row>
    <row r="176" spans="2:2" s="39" customFormat="1" x14ac:dyDescent="0.3">
      <c r="B176" s="40"/>
    </row>
    <row r="177" spans="2:2" s="39" customFormat="1" x14ac:dyDescent="0.3">
      <c r="B177" s="40"/>
    </row>
    <row r="178" spans="2:2" s="39" customFormat="1" x14ac:dyDescent="0.3">
      <c r="B178" s="40"/>
    </row>
    <row r="179" spans="2:2" s="39" customFormat="1" x14ac:dyDescent="0.3">
      <c r="B179" s="40"/>
    </row>
    <row r="180" spans="2:2" s="39" customFormat="1" x14ac:dyDescent="0.3">
      <c r="B180" s="40"/>
    </row>
    <row r="181" spans="2:2" s="39" customFormat="1" x14ac:dyDescent="0.3">
      <c r="B181" s="40"/>
    </row>
    <row r="182" spans="2:2" s="39" customFormat="1" x14ac:dyDescent="0.3">
      <c r="B182" s="40"/>
    </row>
    <row r="183" spans="2:2" s="39" customFormat="1" x14ac:dyDescent="0.3">
      <c r="B183" s="40"/>
    </row>
    <row r="184" spans="2:2" s="39" customFormat="1" x14ac:dyDescent="0.3">
      <c r="B184" s="40"/>
    </row>
    <row r="185" spans="2:2" s="39" customFormat="1" x14ac:dyDescent="0.3">
      <c r="B185" s="40"/>
    </row>
    <row r="186" spans="2:2" s="39" customFormat="1" x14ac:dyDescent="0.3">
      <c r="B186" s="40"/>
    </row>
    <row r="187" spans="2:2" s="39" customFormat="1" x14ac:dyDescent="0.3">
      <c r="B187" s="40"/>
    </row>
    <row r="188" spans="2:2" s="39" customFormat="1" x14ac:dyDescent="0.3">
      <c r="B188" s="40"/>
    </row>
    <row r="189" spans="2:2" s="39" customFormat="1" x14ac:dyDescent="0.3">
      <c r="B189" s="40"/>
    </row>
    <row r="190" spans="2:2" s="39" customFormat="1" x14ac:dyDescent="0.3">
      <c r="B190" s="40"/>
    </row>
    <row r="191" spans="2:2" s="39" customFormat="1" x14ac:dyDescent="0.3">
      <c r="B191" s="40"/>
    </row>
    <row r="192" spans="2:2" s="39" customFormat="1" x14ac:dyDescent="0.3">
      <c r="B192" s="40"/>
    </row>
    <row r="193" spans="2:2" s="39" customFormat="1" x14ac:dyDescent="0.3">
      <c r="B193" s="40"/>
    </row>
    <row r="194" spans="2:2" s="39" customFormat="1" x14ac:dyDescent="0.3">
      <c r="B194" s="40"/>
    </row>
    <row r="195" spans="2:2" s="39" customFormat="1" x14ac:dyDescent="0.3">
      <c r="B195" s="40"/>
    </row>
    <row r="196" spans="2:2" s="39" customFormat="1" x14ac:dyDescent="0.3">
      <c r="B196" s="40"/>
    </row>
    <row r="197" spans="2:2" s="39" customFormat="1" x14ac:dyDescent="0.3">
      <c r="B197" s="40"/>
    </row>
    <row r="198" spans="2:2" s="39" customFormat="1" x14ac:dyDescent="0.3">
      <c r="B198" s="40"/>
    </row>
    <row r="199" spans="2:2" s="39" customFormat="1" x14ac:dyDescent="0.3">
      <c r="B199" s="40"/>
    </row>
    <row r="200" spans="2:2" s="39" customFormat="1" x14ac:dyDescent="0.3">
      <c r="B200" s="40"/>
    </row>
    <row r="201" spans="2:2" s="39" customFormat="1" x14ac:dyDescent="0.3">
      <c r="B201" s="40"/>
    </row>
    <row r="202" spans="2:2" s="39" customFormat="1" x14ac:dyDescent="0.3">
      <c r="B202" s="40"/>
    </row>
    <row r="203" spans="2:2" s="39" customFormat="1" x14ac:dyDescent="0.3">
      <c r="B203" s="40"/>
    </row>
    <row r="204" spans="2:2" s="39" customFormat="1" x14ac:dyDescent="0.3">
      <c r="B204" s="40"/>
    </row>
    <row r="205" spans="2:2" s="39" customFormat="1" x14ac:dyDescent="0.3">
      <c r="B205" s="40"/>
    </row>
    <row r="206" spans="2:2" s="39" customFormat="1" x14ac:dyDescent="0.3">
      <c r="B206" s="40"/>
    </row>
    <row r="207" spans="2:2" s="39" customFormat="1" x14ac:dyDescent="0.3">
      <c r="B207" s="40"/>
    </row>
    <row r="208" spans="2:2" s="39" customFormat="1" x14ac:dyDescent="0.3">
      <c r="B208" s="40"/>
    </row>
    <row r="209" spans="2:2" s="39" customFormat="1" x14ac:dyDescent="0.3">
      <c r="B209" s="40"/>
    </row>
    <row r="210" spans="2:2" s="39" customFormat="1" x14ac:dyDescent="0.3">
      <c r="B210" s="40"/>
    </row>
    <row r="211" spans="2:2" s="39" customFormat="1" x14ac:dyDescent="0.3">
      <c r="B211" s="40"/>
    </row>
    <row r="212" spans="2:2" s="39" customFormat="1" x14ac:dyDescent="0.3">
      <c r="B212" s="40"/>
    </row>
    <row r="213" spans="2:2" s="39" customFormat="1" x14ac:dyDescent="0.3">
      <c r="B213" s="40"/>
    </row>
    <row r="214" spans="2:2" s="39" customFormat="1" x14ac:dyDescent="0.3">
      <c r="B214" s="40"/>
    </row>
    <row r="215" spans="2:2" s="39" customFormat="1" x14ac:dyDescent="0.3">
      <c r="B215" s="40"/>
    </row>
    <row r="216" spans="2:2" s="39" customFormat="1" x14ac:dyDescent="0.3">
      <c r="B216" s="40"/>
    </row>
    <row r="217" spans="2:2" s="39" customFormat="1" x14ac:dyDescent="0.3">
      <c r="B217" s="40"/>
    </row>
    <row r="218" spans="2:2" s="39" customFormat="1" x14ac:dyDescent="0.3">
      <c r="B218" s="40"/>
    </row>
    <row r="219" spans="2:2" s="39" customFormat="1" x14ac:dyDescent="0.3">
      <c r="B219" s="40"/>
    </row>
    <row r="220" spans="2:2" s="39" customFormat="1" x14ac:dyDescent="0.3">
      <c r="B220" s="40"/>
    </row>
    <row r="221" spans="2:2" s="39" customFormat="1" x14ac:dyDescent="0.3">
      <c r="B221" s="40"/>
    </row>
    <row r="222" spans="2:2" s="39" customFormat="1" x14ac:dyDescent="0.3">
      <c r="B222" s="40"/>
    </row>
    <row r="223" spans="2:2" s="39" customFormat="1" x14ac:dyDescent="0.3">
      <c r="B223" s="40"/>
    </row>
    <row r="224" spans="2:2" s="39" customFormat="1" x14ac:dyDescent="0.3">
      <c r="B224" s="40"/>
    </row>
    <row r="225" spans="2:2" s="39" customFormat="1" x14ac:dyDescent="0.3">
      <c r="B225" s="40"/>
    </row>
    <row r="226" spans="2:2" s="39" customFormat="1" x14ac:dyDescent="0.3">
      <c r="B226" s="40"/>
    </row>
    <row r="227" spans="2:2" s="39" customFormat="1" x14ac:dyDescent="0.3">
      <c r="B227" s="40"/>
    </row>
    <row r="228" spans="2:2" s="39" customFormat="1" x14ac:dyDescent="0.3">
      <c r="B228" s="40"/>
    </row>
    <row r="229" spans="2:2" s="39" customFormat="1" x14ac:dyDescent="0.3">
      <c r="B229" s="40"/>
    </row>
    <row r="230" spans="2:2" s="39" customFormat="1" x14ac:dyDescent="0.3">
      <c r="B230" s="40"/>
    </row>
    <row r="231" spans="2:2" s="39" customFormat="1" x14ac:dyDescent="0.3">
      <c r="B231" s="40"/>
    </row>
    <row r="232" spans="2:2" s="39" customFormat="1" x14ac:dyDescent="0.3">
      <c r="B232" s="40"/>
    </row>
    <row r="233" spans="2:2" s="39" customFormat="1" x14ac:dyDescent="0.3">
      <c r="B233" s="40"/>
    </row>
    <row r="234" spans="2:2" s="39" customFormat="1" x14ac:dyDescent="0.3">
      <c r="B234" s="40"/>
    </row>
    <row r="235" spans="2:2" s="39" customFormat="1" x14ac:dyDescent="0.3">
      <c r="B235" s="40"/>
    </row>
    <row r="236" spans="2:2" s="39" customFormat="1" x14ac:dyDescent="0.3">
      <c r="B236" s="40"/>
    </row>
    <row r="237" spans="2:2" s="39" customFormat="1" x14ac:dyDescent="0.3">
      <c r="B237" s="40"/>
    </row>
    <row r="238" spans="2:2" s="39" customFormat="1" x14ac:dyDescent="0.3">
      <c r="B238" s="40"/>
    </row>
    <row r="239" spans="2:2" s="39" customFormat="1" x14ac:dyDescent="0.3">
      <c r="B239" s="40"/>
    </row>
    <row r="240" spans="2:2" s="39" customFormat="1" x14ac:dyDescent="0.3">
      <c r="B240" s="40"/>
    </row>
    <row r="241" spans="2:2" s="39" customFormat="1" x14ac:dyDescent="0.3">
      <c r="B241" s="40"/>
    </row>
    <row r="242" spans="2:2" s="39" customFormat="1" x14ac:dyDescent="0.3">
      <c r="B242" s="40"/>
    </row>
    <row r="243" spans="2:2" s="39" customFormat="1" x14ac:dyDescent="0.3">
      <c r="B243" s="40"/>
    </row>
    <row r="244" spans="2:2" s="39" customFormat="1" x14ac:dyDescent="0.3">
      <c r="B244" s="40"/>
    </row>
    <row r="245" spans="2:2" s="39" customFormat="1" x14ac:dyDescent="0.3">
      <c r="B245" s="40"/>
    </row>
    <row r="246" spans="2:2" s="39" customFormat="1" x14ac:dyDescent="0.3">
      <c r="B246" s="40"/>
    </row>
    <row r="247" spans="2:2" s="39" customFormat="1" x14ac:dyDescent="0.3">
      <c r="B247" s="40"/>
    </row>
    <row r="248" spans="2:2" s="39" customFormat="1" x14ac:dyDescent="0.3">
      <c r="B248" s="40"/>
    </row>
    <row r="249" spans="2:2" s="39" customFormat="1" x14ac:dyDescent="0.3">
      <c r="B249" s="40"/>
    </row>
    <row r="250" spans="2:2" s="39" customFormat="1" x14ac:dyDescent="0.3">
      <c r="B250" s="40"/>
    </row>
    <row r="251" spans="2:2" s="39" customFormat="1" x14ac:dyDescent="0.3">
      <c r="B251" s="40"/>
    </row>
    <row r="252" spans="2:2" s="39" customFormat="1" x14ac:dyDescent="0.3">
      <c r="B252" s="40"/>
    </row>
    <row r="253" spans="2:2" s="39" customFormat="1" x14ac:dyDescent="0.3">
      <c r="B253" s="40"/>
    </row>
    <row r="254" spans="2:2" s="39" customFormat="1" x14ac:dyDescent="0.3">
      <c r="B254" s="40"/>
    </row>
    <row r="255" spans="2:2" s="39" customFormat="1" x14ac:dyDescent="0.3">
      <c r="B255" s="40"/>
    </row>
    <row r="256" spans="2:2" s="39" customFormat="1" x14ac:dyDescent="0.3">
      <c r="B256" s="40"/>
    </row>
    <row r="257" spans="2:2" s="39" customFormat="1" x14ac:dyDescent="0.3">
      <c r="B257" s="40"/>
    </row>
    <row r="258" spans="2:2" s="39" customFormat="1" x14ac:dyDescent="0.3">
      <c r="B258" s="40"/>
    </row>
    <row r="259" spans="2:2" s="39" customFormat="1" x14ac:dyDescent="0.3">
      <c r="B259" s="40"/>
    </row>
    <row r="260" spans="2:2" s="39" customFormat="1" x14ac:dyDescent="0.3">
      <c r="B260" s="40"/>
    </row>
    <row r="261" spans="2:2" s="39" customFormat="1" x14ac:dyDescent="0.3">
      <c r="B261" s="40"/>
    </row>
    <row r="262" spans="2:2" s="39" customFormat="1" x14ac:dyDescent="0.3">
      <c r="B262" s="40"/>
    </row>
    <row r="263" spans="2:2" s="39" customFormat="1" x14ac:dyDescent="0.3">
      <c r="B263" s="40"/>
    </row>
    <row r="264" spans="2:2" s="39" customFormat="1" x14ac:dyDescent="0.3">
      <c r="B264" s="40"/>
    </row>
    <row r="265" spans="2:2" s="39" customFormat="1" x14ac:dyDescent="0.3">
      <c r="B265" s="40"/>
    </row>
    <row r="266" spans="2:2" s="39" customFormat="1" x14ac:dyDescent="0.3">
      <c r="B266" s="40"/>
    </row>
    <row r="267" spans="2:2" s="39" customFormat="1" x14ac:dyDescent="0.3">
      <c r="B267" s="40"/>
    </row>
    <row r="268" spans="2:2" s="39" customFormat="1" x14ac:dyDescent="0.3">
      <c r="B268" s="40"/>
    </row>
    <row r="269" spans="2:2" s="39" customFormat="1" x14ac:dyDescent="0.3">
      <c r="B269" s="40"/>
    </row>
    <row r="270" spans="2:2" s="39" customFormat="1" x14ac:dyDescent="0.3">
      <c r="B270" s="40"/>
    </row>
    <row r="271" spans="2:2" s="39" customFormat="1" x14ac:dyDescent="0.3">
      <c r="B271" s="40"/>
    </row>
    <row r="272" spans="2:2" s="39" customFormat="1" x14ac:dyDescent="0.3">
      <c r="B272" s="40"/>
    </row>
    <row r="273" spans="2:2" s="39" customFormat="1" x14ac:dyDescent="0.3">
      <c r="B273" s="40"/>
    </row>
    <row r="274" spans="2:2" s="39" customFormat="1" x14ac:dyDescent="0.3">
      <c r="B274" s="40"/>
    </row>
    <row r="275" spans="2:2" s="39" customFormat="1" x14ac:dyDescent="0.3">
      <c r="B275" s="40"/>
    </row>
    <row r="276" spans="2:2" s="39" customFormat="1" x14ac:dyDescent="0.3">
      <c r="B276" s="40"/>
    </row>
    <row r="277" spans="2:2" s="39" customFormat="1" x14ac:dyDescent="0.3">
      <c r="B277" s="40"/>
    </row>
    <row r="278" spans="2:2" s="39" customFormat="1" x14ac:dyDescent="0.3">
      <c r="B278" s="40"/>
    </row>
    <row r="279" spans="2:2" s="39" customFormat="1" x14ac:dyDescent="0.3">
      <c r="B279" s="40"/>
    </row>
    <row r="280" spans="2:2" s="39" customFormat="1" x14ac:dyDescent="0.3">
      <c r="B280" s="40"/>
    </row>
    <row r="281" spans="2:2" s="39" customFormat="1" x14ac:dyDescent="0.3">
      <c r="B281" s="40"/>
    </row>
    <row r="282" spans="2:2" s="39" customFormat="1" x14ac:dyDescent="0.3">
      <c r="B282" s="40"/>
    </row>
    <row r="283" spans="2:2" s="39" customFormat="1" x14ac:dyDescent="0.3">
      <c r="B283" s="40"/>
    </row>
    <row r="284" spans="2:2" s="39" customFormat="1" x14ac:dyDescent="0.3">
      <c r="B284" s="40"/>
    </row>
    <row r="285" spans="2:2" s="39" customFormat="1" x14ac:dyDescent="0.3">
      <c r="B285" s="40"/>
    </row>
    <row r="286" spans="2:2" s="39" customFormat="1" x14ac:dyDescent="0.3">
      <c r="B286" s="40"/>
    </row>
    <row r="287" spans="2:2" s="39" customFormat="1" x14ac:dyDescent="0.3">
      <c r="B287" s="40"/>
    </row>
    <row r="288" spans="2:2" s="39" customFormat="1" x14ac:dyDescent="0.3">
      <c r="B288" s="40"/>
    </row>
    <row r="289" spans="2:2" s="39" customFormat="1" x14ac:dyDescent="0.3">
      <c r="B289" s="40"/>
    </row>
    <row r="290" spans="2:2" s="39" customFormat="1" x14ac:dyDescent="0.3">
      <c r="B290" s="40"/>
    </row>
    <row r="291" spans="2:2" s="39" customFormat="1" x14ac:dyDescent="0.3">
      <c r="B291" s="40"/>
    </row>
    <row r="292" spans="2:2" s="39" customFormat="1" x14ac:dyDescent="0.3">
      <c r="B292" s="40"/>
    </row>
    <row r="293" spans="2:2" s="39" customFormat="1" x14ac:dyDescent="0.3">
      <c r="B293" s="40"/>
    </row>
    <row r="294" spans="2:2" s="39" customFormat="1" x14ac:dyDescent="0.3">
      <c r="B294" s="40"/>
    </row>
    <row r="295" spans="2:2" s="39" customFormat="1" x14ac:dyDescent="0.3">
      <c r="B295" s="40"/>
    </row>
    <row r="296" spans="2:2" s="39" customFormat="1" x14ac:dyDescent="0.3">
      <c r="B296" s="40"/>
    </row>
    <row r="297" spans="2:2" s="39" customFormat="1" x14ac:dyDescent="0.3">
      <c r="B297" s="40"/>
    </row>
    <row r="298" spans="2:2" s="39" customFormat="1" x14ac:dyDescent="0.3">
      <c r="B298" s="40"/>
    </row>
    <row r="299" spans="2:2" s="39" customFormat="1" x14ac:dyDescent="0.3">
      <c r="B299" s="40"/>
    </row>
    <row r="300" spans="2:2" s="39" customFormat="1" x14ac:dyDescent="0.3">
      <c r="B300" s="40"/>
    </row>
    <row r="301" spans="2:2" s="39" customFormat="1" x14ac:dyDescent="0.3">
      <c r="B301" s="40"/>
    </row>
    <row r="302" spans="2:2" s="39" customFormat="1" x14ac:dyDescent="0.3">
      <c r="B302" s="40"/>
    </row>
    <row r="303" spans="2:2" s="39" customFormat="1" x14ac:dyDescent="0.3">
      <c r="B303" s="40"/>
    </row>
    <row r="304" spans="2:2" s="39" customFormat="1" x14ac:dyDescent="0.3">
      <c r="B304" s="40"/>
    </row>
    <row r="305" spans="2:2" s="39" customFormat="1" x14ac:dyDescent="0.3">
      <c r="B305" s="40"/>
    </row>
    <row r="306" spans="2:2" s="39" customFormat="1" x14ac:dyDescent="0.3">
      <c r="B306" s="40"/>
    </row>
    <row r="307" spans="2:2" s="39" customFormat="1" x14ac:dyDescent="0.3">
      <c r="B307" s="40"/>
    </row>
    <row r="308" spans="2:2" s="39" customFormat="1" x14ac:dyDescent="0.3">
      <c r="B308" s="40"/>
    </row>
    <row r="309" spans="2:2" s="39" customFormat="1" x14ac:dyDescent="0.3">
      <c r="B309" s="40"/>
    </row>
    <row r="310" spans="2:2" s="39" customFormat="1" x14ac:dyDescent="0.3">
      <c r="B310" s="40"/>
    </row>
    <row r="311" spans="2:2" s="39" customFormat="1" x14ac:dyDescent="0.3">
      <c r="B311" s="40"/>
    </row>
    <row r="312" spans="2:2" s="39" customFormat="1" x14ac:dyDescent="0.3">
      <c r="B312" s="40"/>
    </row>
    <row r="313" spans="2:2" s="39" customFormat="1" x14ac:dyDescent="0.3">
      <c r="B313" s="40"/>
    </row>
    <row r="314" spans="2:2" s="39" customFormat="1" x14ac:dyDescent="0.3">
      <c r="B314" s="40"/>
    </row>
    <row r="315" spans="2:2" s="39" customFormat="1" x14ac:dyDescent="0.3">
      <c r="B315" s="40"/>
    </row>
    <row r="316" spans="2:2" s="39" customFormat="1" x14ac:dyDescent="0.3">
      <c r="B316" s="40"/>
    </row>
    <row r="317" spans="2:2" s="39" customFormat="1" x14ac:dyDescent="0.3">
      <c r="B317" s="40"/>
    </row>
    <row r="318" spans="2:2" s="39" customFormat="1" x14ac:dyDescent="0.3">
      <c r="B318" s="40"/>
    </row>
    <row r="319" spans="2:2" s="39" customFormat="1" x14ac:dyDescent="0.3">
      <c r="B319" s="40"/>
    </row>
    <row r="320" spans="2:2" s="39" customFormat="1" x14ac:dyDescent="0.3">
      <c r="B320" s="40"/>
    </row>
    <row r="321" spans="2:2" s="39" customFormat="1" x14ac:dyDescent="0.3">
      <c r="B321" s="40"/>
    </row>
    <row r="322" spans="2:2" s="39" customFormat="1" x14ac:dyDescent="0.3">
      <c r="B322" s="40"/>
    </row>
    <row r="323" spans="2:2" s="39" customFormat="1" x14ac:dyDescent="0.3">
      <c r="B323" s="40"/>
    </row>
    <row r="324" spans="2:2" s="39" customFormat="1" x14ac:dyDescent="0.3">
      <c r="B324" s="40"/>
    </row>
    <row r="325" spans="2:2" s="39" customFormat="1" x14ac:dyDescent="0.3">
      <c r="B325" s="40"/>
    </row>
    <row r="326" spans="2:2" s="39" customFormat="1" x14ac:dyDescent="0.3">
      <c r="B326" s="40"/>
    </row>
    <row r="327" spans="2:2" s="39" customFormat="1" x14ac:dyDescent="0.3">
      <c r="B327" s="40"/>
    </row>
    <row r="328" spans="2:2" s="39" customFormat="1" x14ac:dyDescent="0.3">
      <c r="B328" s="40"/>
    </row>
    <row r="329" spans="2:2" s="39" customFormat="1" x14ac:dyDescent="0.3">
      <c r="B329" s="40"/>
    </row>
    <row r="330" spans="2:2" s="39" customFormat="1" x14ac:dyDescent="0.3">
      <c r="B330" s="40"/>
    </row>
    <row r="331" spans="2:2" s="39" customFormat="1" x14ac:dyDescent="0.3">
      <c r="B331" s="40"/>
    </row>
    <row r="332" spans="2:2" s="39" customFormat="1" x14ac:dyDescent="0.3">
      <c r="B332" s="40"/>
    </row>
    <row r="333" spans="2:2" s="39" customFormat="1" x14ac:dyDescent="0.3">
      <c r="B333" s="40"/>
    </row>
    <row r="334" spans="2:2" s="39" customFormat="1" x14ac:dyDescent="0.3">
      <c r="B334" s="40"/>
    </row>
    <row r="335" spans="2:2" s="39" customFormat="1" x14ac:dyDescent="0.3">
      <c r="B335" s="40"/>
    </row>
    <row r="336" spans="2:2" s="39" customFormat="1" x14ac:dyDescent="0.3">
      <c r="B336" s="40"/>
    </row>
    <row r="337" spans="2:2" s="39" customFormat="1" x14ac:dyDescent="0.3">
      <c r="B337" s="40"/>
    </row>
    <row r="338" spans="2:2" s="39" customFormat="1" x14ac:dyDescent="0.3">
      <c r="B338" s="40"/>
    </row>
    <row r="339" spans="2:2" s="39" customFormat="1" x14ac:dyDescent="0.3">
      <c r="B339" s="40"/>
    </row>
    <row r="340" spans="2:2" s="39" customFormat="1" x14ac:dyDescent="0.3">
      <c r="B340" s="40"/>
    </row>
    <row r="341" spans="2:2" s="39" customFormat="1" x14ac:dyDescent="0.3">
      <c r="B341" s="40"/>
    </row>
    <row r="342" spans="2:2" s="39" customFormat="1" x14ac:dyDescent="0.3">
      <c r="B342" s="40"/>
    </row>
    <row r="343" spans="2:2" s="39" customFormat="1" x14ac:dyDescent="0.3">
      <c r="B343" s="40"/>
    </row>
    <row r="344" spans="2:2" s="39" customFormat="1" x14ac:dyDescent="0.3">
      <c r="B344" s="40"/>
    </row>
    <row r="345" spans="2:2" s="39" customFormat="1" x14ac:dyDescent="0.3">
      <c r="B345" s="40"/>
    </row>
    <row r="346" spans="2:2" s="39" customFormat="1" x14ac:dyDescent="0.3">
      <c r="B346" s="40"/>
    </row>
    <row r="347" spans="2:2" s="39" customFormat="1" x14ac:dyDescent="0.3">
      <c r="B347" s="40"/>
    </row>
    <row r="348" spans="2:2" s="39" customFormat="1" x14ac:dyDescent="0.3">
      <c r="B348" s="40"/>
    </row>
    <row r="349" spans="2:2" s="39" customFormat="1" x14ac:dyDescent="0.3">
      <c r="B349" s="40"/>
    </row>
    <row r="350" spans="2:2" s="39" customFormat="1" x14ac:dyDescent="0.3">
      <c r="B350" s="40"/>
    </row>
    <row r="351" spans="2:2" s="39" customFormat="1" x14ac:dyDescent="0.3">
      <c r="B351" s="40"/>
    </row>
    <row r="352" spans="2:2" s="39" customFormat="1" x14ac:dyDescent="0.3">
      <c r="B352" s="40"/>
    </row>
    <row r="353" spans="2:2" s="39" customFormat="1" x14ac:dyDescent="0.3">
      <c r="B353" s="40"/>
    </row>
    <row r="354" spans="2:2" s="39" customFormat="1" x14ac:dyDescent="0.3">
      <c r="B354" s="40"/>
    </row>
    <row r="355" spans="2:2" s="39" customFormat="1" x14ac:dyDescent="0.3">
      <c r="B355" s="40"/>
    </row>
    <row r="356" spans="2:2" s="39" customFormat="1" x14ac:dyDescent="0.3">
      <c r="B356" s="40"/>
    </row>
    <row r="357" spans="2:2" s="39" customFormat="1" x14ac:dyDescent="0.3">
      <c r="B357" s="40"/>
    </row>
    <row r="358" spans="2:2" s="39" customFormat="1" x14ac:dyDescent="0.3">
      <c r="B358" s="40"/>
    </row>
    <row r="359" spans="2:2" s="39" customFormat="1" x14ac:dyDescent="0.3">
      <c r="B359" s="40"/>
    </row>
    <row r="360" spans="2:2" s="39" customFormat="1" x14ac:dyDescent="0.3">
      <c r="B360" s="40"/>
    </row>
    <row r="361" spans="2:2" s="39" customFormat="1" x14ac:dyDescent="0.3">
      <c r="B361" s="40"/>
    </row>
    <row r="362" spans="2:2" s="39" customFormat="1" x14ac:dyDescent="0.3">
      <c r="B362" s="40"/>
    </row>
    <row r="363" spans="2:2" s="39" customFormat="1" x14ac:dyDescent="0.3">
      <c r="B363" s="40"/>
    </row>
    <row r="364" spans="2:2" s="39" customFormat="1" x14ac:dyDescent="0.3">
      <c r="B364" s="40"/>
    </row>
    <row r="365" spans="2:2" s="39" customFormat="1" x14ac:dyDescent="0.3">
      <c r="B365" s="40"/>
    </row>
    <row r="366" spans="2:2" s="39" customFormat="1" x14ac:dyDescent="0.3">
      <c r="B366" s="40"/>
    </row>
    <row r="367" spans="2:2" s="39" customFormat="1" x14ac:dyDescent="0.3">
      <c r="B367" s="40"/>
    </row>
    <row r="368" spans="2:2" s="39" customFormat="1" x14ac:dyDescent="0.3">
      <c r="B368" s="40"/>
    </row>
    <row r="369" spans="2:2" s="39" customFormat="1" x14ac:dyDescent="0.3">
      <c r="B369" s="40"/>
    </row>
    <row r="370" spans="2:2" s="39" customFormat="1" x14ac:dyDescent="0.3">
      <c r="B370" s="40"/>
    </row>
    <row r="371" spans="2:2" s="39" customFormat="1" x14ac:dyDescent="0.3">
      <c r="B371" s="40"/>
    </row>
    <row r="372" spans="2:2" s="39" customFormat="1" x14ac:dyDescent="0.3">
      <c r="B372" s="40"/>
    </row>
    <row r="373" spans="2:2" s="39" customFormat="1" x14ac:dyDescent="0.3">
      <c r="B373" s="40"/>
    </row>
    <row r="374" spans="2:2" s="39" customFormat="1" x14ac:dyDescent="0.3">
      <c r="B374" s="40"/>
    </row>
    <row r="375" spans="2:2" s="39" customFormat="1" x14ac:dyDescent="0.3">
      <c r="B375" s="40"/>
    </row>
    <row r="376" spans="2:2" s="39" customFormat="1" x14ac:dyDescent="0.3">
      <c r="B376" s="40"/>
    </row>
    <row r="377" spans="2:2" s="39" customFormat="1" x14ac:dyDescent="0.3">
      <c r="B377" s="40"/>
    </row>
    <row r="378" spans="2:2" s="39" customFormat="1" x14ac:dyDescent="0.3">
      <c r="B378" s="40"/>
    </row>
    <row r="379" spans="2:2" s="39" customFormat="1" x14ac:dyDescent="0.3">
      <c r="B379" s="40"/>
    </row>
    <row r="380" spans="2:2" s="39" customFormat="1" x14ac:dyDescent="0.3">
      <c r="B380" s="40"/>
    </row>
    <row r="381" spans="2:2" s="39" customFormat="1" x14ac:dyDescent="0.3">
      <c r="B381" s="40"/>
    </row>
    <row r="382" spans="2:2" s="39" customFormat="1" x14ac:dyDescent="0.3">
      <c r="B382" s="40"/>
    </row>
    <row r="383" spans="2:2" s="39" customFormat="1" x14ac:dyDescent="0.3">
      <c r="B383" s="40"/>
    </row>
    <row r="384" spans="2:2" s="39" customFormat="1" x14ac:dyDescent="0.3">
      <c r="B384" s="40"/>
    </row>
    <row r="385" spans="2:2" s="39" customFormat="1" x14ac:dyDescent="0.3">
      <c r="B385" s="40"/>
    </row>
    <row r="386" spans="2:2" s="39" customFormat="1" x14ac:dyDescent="0.3">
      <c r="B386" s="40"/>
    </row>
    <row r="387" spans="2:2" s="39" customFormat="1" x14ac:dyDescent="0.3">
      <c r="B387" s="40"/>
    </row>
    <row r="388" spans="2:2" s="39" customFormat="1" x14ac:dyDescent="0.3">
      <c r="B388" s="40"/>
    </row>
    <row r="389" spans="2:2" s="39" customFormat="1" x14ac:dyDescent="0.3">
      <c r="B389" s="40"/>
    </row>
    <row r="390" spans="2:2" s="39" customFormat="1" x14ac:dyDescent="0.3">
      <c r="B390" s="40"/>
    </row>
    <row r="391" spans="2:2" s="39" customFormat="1" x14ac:dyDescent="0.3">
      <c r="B391" s="40"/>
    </row>
    <row r="392" spans="2:2" s="39" customFormat="1" x14ac:dyDescent="0.3">
      <c r="B392" s="40"/>
    </row>
    <row r="393" spans="2:2" s="39" customFormat="1" x14ac:dyDescent="0.3">
      <c r="B393" s="40"/>
    </row>
    <row r="394" spans="2:2" s="39" customFormat="1" x14ac:dyDescent="0.3">
      <c r="B394" s="40"/>
    </row>
    <row r="395" spans="2:2" s="39" customFormat="1" x14ac:dyDescent="0.3">
      <c r="B395" s="40"/>
    </row>
    <row r="396" spans="2:2" s="39" customFormat="1" x14ac:dyDescent="0.3">
      <c r="B396" s="40"/>
    </row>
    <row r="397" spans="2:2" s="39" customFormat="1" x14ac:dyDescent="0.3">
      <c r="B397" s="40"/>
    </row>
    <row r="398" spans="2:2" s="39" customFormat="1" x14ac:dyDescent="0.3">
      <c r="B398" s="40"/>
    </row>
    <row r="399" spans="2:2" s="39" customFormat="1" x14ac:dyDescent="0.3">
      <c r="B399" s="40"/>
    </row>
    <row r="400" spans="2:2" s="39" customFormat="1" x14ac:dyDescent="0.3">
      <c r="B400" s="40"/>
    </row>
    <row r="401" spans="2:2" s="39" customFormat="1" x14ac:dyDescent="0.3">
      <c r="B401" s="40"/>
    </row>
    <row r="402" spans="2:2" s="39" customFormat="1" x14ac:dyDescent="0.3">
      <c r="B402" s="40"/>
    </row>
    <row r="403" spans="2:2" s="39" customFormat="1" x14ac:dyDescent="0.3">
      <c r="B403" s="40"/>
    </row>
    <row r="404" spans="2:2" s="39" customFormat="1" x14ac:dyDescent="0.3">
      <c r="B404" s="40"/>
    </row>
    <row r="405" spans="2:2" s="39" customFormat="1" x14ac:dyDescent="0.3">
      <c r="B405" s="40"/>
    </row>
    <row r="406" spans="2:2" s="39" customFormat="1" x14ac:dyDescent="0.3">
      <c r="B406" s="40"/>
    </row>
    <row r="407" spans="2:2" s="39" customFormat="1" x14ac:dyDescent="0.3">
      <c r="B407" s="40"/>
    </row>
    <row r="408" spans="2:2" s="39" customFormat="1" x14ac:dyDescent="0.3">
      <c r="B408" s="40"/>
    </row>
    <row r="409" spans="2:2" s="39" customFormat="1" x14ac:dyDescent="0.3">
      <c r="B409" s="40"/>
    </row>
    <row r="410" spans="2:2" s="39" customFormat="1" x14ac:dyDescent="0.3">
      <c r="B410" s="40"/>
    </row>
    <row r="411" spans="2:2" s="39" customFormat="1" x14ac:dyDescent="0.3">
      <c r="B411" s="40"/>
    </row>
    <row r="412" spans="2:2" s="39" customFormat="1" x14ac:dyDescent="0.3">
      <c r="B412" s="40"/>
    </row>
    <row r="413" spans="2:2" s="39" customFormat="1" x14ac:dyDescent="0.3">
      <c r="B413" s="40"/>
    </row>
    <row r="414" spans="2:2" s="39" customFormat="1" x14ac:dyDescent="0.3">
      <c r="B414" s="40"/>
    </row>
    <row r="415" spans="2:2" s="39" customFormat="1" x14ac:dyDescent="0.3">
      <c r="B415" s="40"/>
    </row>
    <row r="416" spans="2:2" s="39" customFormat="1" x14ac:dyDescent="0.3">
      <c r="B416" s="40"/>
    </row>
    <row r="417" spans="2:2" s="39" customFormat="1" x14ac:dyDescent="0.3">
      <c r="B417" s="40"/>
    </row>
    <row r="418" spans="2:2" s="39" customFormat="1" x14ac:dyDescent="0.3">
      <c r="B418" s="40"/>
    </row>
    <row r="419" spans="2:2" s="39" customFormat="1" x14ac:dyDescent="0.3">
      <c r="B419" s="40"/>
    </row>
    <row r="420" spans="2:2" s="39" customFormat="1" x14ac:dyDescent="0.3">
      <c r="B420" s="40"/>
    </row>
    <row r="421" spans="2:2" s="39" customFormat="1" x14ac:dyDescent="0.3">
      <c r="B421" s="40"/>
    </row>
    <row r="422" spans="2:2" s="39" customFormat="1" x14ac:dyDescent="0.3">
      <c r="B422" s="40"/>
    </row>
    <row r="423" spans="2:2" s="39" customFormat="1" x14ac:dyDescent="0.3">
      <c r="B423" s="40"/>
    </row>
    <row r="424" spans="2:2" s="39" customFormat="1" x14ac:dyDescent="0.3">
      <c r="B424" s="40"/>
    </row>
    <row r="425" spans="2:2" s="39" customFormat="1" x14ac:dyDescent="0.3">
      <c r="B425" s="40"/>
    </row>
    <row r="426" spans="2:2" s="39" customFormat="1" x14ac:dyDescent="0.3">
      <c r="B426" s="40"/>
    </row>
    <row r="427" spans="2:2" s="39" customFormat="1" x14ac:dyDescent="0.3">
      <c r="B427" s="40"/>
    </row>
    <row r="428" spans="2:2" s="39" customFormat="1" x14ac:dyDescent="0.3">
      <c r="B428" s="40"/>
    </row>
    <row r="429" spans="2:2" s="39" customFormat="1" x14ac:dyDescent="0.3">
      <c r="B429" s="40"/>
    </row>
    <row r="430" spans="2:2" s="39" customFormat="1" x14ac:dyDescent="0.3">
      <c r="B430" s="40"/>
    </row>
    <row r="431" spans="2:2" s="39" customFormat="1" x14ac:dyDescent="0.3">
      <c r="B431" s="40"/>
    </row>
    <row r="432" spans="2:2" s="39" customFormat="1" x14ac:dyDescent="0.3">
      <c r="B432" s="40"/>
    </row>
    <row r="433" spans="2:2" s="39" customFormat="1" x14ac:dyDescent="0.3">
      <c r="B433" s="40"/>
    </row>
    <row r="434" spans="2:2" s="39" customFormat="1" x14ac:dyDescent="0.3">
      <c r="B434" s="40"/>
    </row>
    <row r="435" spans="2:2" s="39" customFormat="1" x14ac:dyDescent="0.3">
      <c r="B435" s="40"/>
    </row>
    <row r="436" spans="2:2" s="39" customFormat="1" x14ac:dyDescent="0.3">
      <c r="B436" s="40"/>
    </row>
    <row r="437" spans="2:2" s="39" customFormat="1" x14ac:dyDescent="0.3">
      <c r="B437" s="40"/>
    </row>
    <row r="438" spans="2:2" s="39" customFormat="1" x14ac:dyDescent="0.3">
      <c r="B438" s="40"/>
    </row>
    <row r="439" spans="2:2" s="39" customFormat="1" x14ac:dyDescent="0.3">
      <c r="B439" s="40"/>
    </row>
    <row r="440" spans="2:2" s="39" customFormat="1" x14ac:dyDescent="0.3">
      <c r="B440" s="40"/>
    </row>
    <row r="441" spans="2:2" s="39" customFormat="1" x14ac:dyDescent="0.3">
      <c r="B441" s="40"/>
    </row>
    <row r="442" spans="2:2" s="39" customFormat="1" x14ac:dyDescent="0.3">
      <c r="B442" s="40"/>
    </row>
    <row r="443" spans="2:2" s="39" customFormat="1" x14ac:dyDescent="0.3">
      <c r="B443" s="40"/>
    </row>
    <row r="444" spans="2:2" s="39" customFormat="1" x14ac:dyDescent="0.3">
      <c r="B444" s="40"/>
    </row>
    <row r="445" spans="2:2" s="39" customFormat="1" x14ac:dyDescent="0.3">
      <c r="B445" s="40"/>
    </row>
    <row r="446" spans="2:2" s="39" customFormat="1" x14ac:dyDescent="0.3">
      <c r="B446" s="40"/>
    </row>
    <row r="447" spans="2:2" s="39" customFormat="1" x14ac:dyDescent="0.3">
      <c r="B447" s="40"/>
    </row>
    <row r="448" spans="2:2" s="39" customFormat="1" x14ac:dyDescent="0.3">
      <c r="B448" s="40"/>
    </row>
    <row r="449" spans="2:2" s="39" customFormat="1" x14ac:dyDescent="0.3">
      <c r="B449" s="40"/>
    </row>
    <row r="450" spans="2:2" s="39" customFormat="1" x14ac:dyDescent="0.3">
      <c r="B450" s="40"/>
    </row>
    <row r="451" spans="2:2" s="39" customFormat="1" x14ac:dyDescent="0.3">
      <c r="B451" s="40"/>
    </row>
    <row r="452" spans="2:2" s="39" customFormat="1" x14ac:dyDescent="0.3">
      <c r="B452" s="40"/>
    </row>
    <row r="453" spans="2:2" s="39" customFormat="1" x14ac:dyDescent="0.3">
      <c r="B453" s="40"/>
    </row>
    <row r="454" spans="2:2" s="39" customFormat="1" x14ac:dyDescent="0.3">
      <c r="B454" s="40"/>
    </row>
    <row r="455" spans="2:2" s="39" customFormat="1" x14ac:dyDescent="0.3">
      <c r="B455" s="40"/>
    </row>
    <row r="456" spans="2:2" s="39" customFormat="1" x14ac:dyDescent="0.3">
      <c r="B456" s="40"/>
    </row>
    <row r="457" spans="2:2" s="39" customFormat="1" x14ac:dyDescent="0.3">
      <c r="B457" s="40"/>
    </row>
    <row r="458" spans="2:2" s="39" customFormat="1" x14ac:dyDescent="0.3">
      <c r="B458" s="40"/>
    </row>
    <row r="459" spans="2:2" s="39" customFormat="1" x14ac:dyDescent="0.3">
      <c r="B459" s="40"/>
    </row>
    <row r="460" spans="2:2" s="39" customFormat="1" x14ac:dyDescent="0.3">
      <c r="B460" s="40"/>
    </row>
    <row r="461" spans="2:2" s="39" customFormat="1" x14ac:dyDescent="0.3">
      <c r="B461" s="40"/>
    </row>
    <row r="462" spans="2:2" s="39" customFormat="1" x14ac:dyDescent="0.3">
      <c r="B462" s="40"/>
    </row>
    <row r="463" spans="2:2" s="39" customFormat="1" x14ac:dyDescent="0.3">
      <c r="B463" s="40"/>
    </row>
    <row r="464" spans="2:2" s="39" customFormat="1" x14ac:dyDescent="0.3">
      <c r="B464" s="40"/>
    </row>
    <row r="465" spans="2:2" s="39" customFormat="1" x14ac:dyDescent="0.3">
      <c r="B465" s="40"/>
    </row>
    <row r="466" spans="2:2" s="39" customFormat="1" x14ac:dyDescent="0.3">
      <c r="B466" s="40"/>
    </row>
    <row r="467" spans="2:2" s="39" customFormat="1" x14ac:dyDescent="0.3">
      <c r="B467" s="40"/>
    </row>
    <row r="468" spans="2:2" s="39" customFormat="1" x14ac:dyDescent="0.3">
      <c r="B468" s="40"/>
    </row>
    <row r="469" spans="2:2" s="39" customFormat="1" x14ac:dyDescent="0.3">
      <c r="B469" s="40"/>
    </row>
    <row r="470" spans="2:2" s="39" customFormat="1" x14ac:dyDescent="0.3">
      <c r="B470" s="40"/>
    </row>
    <row r="471" spans="2:2" s="39" customFormat="1" x14ac:dyDescent="0.3">
      <c r="B471" s="40"/>
    </row>
    <row r="472" spans="2:2" s="39" customFormat="1" x14ac:dyDescent="0.3">
      <c r="B472" s="40"/>
    </row>
    <row r="473" spans="2:2" s="39" customFormat="1" x14ac:dyDescent="0.3">
      <c r="B473" s="40"/>
    </row>
    <row r="474" spans="2:2" s="39" customFormat="1" x14ac:dyDescent="0.3">
      <c r="B474" s="40"/>
    </row>
    <row r="475" spans="2:2" s="39" customFormat="1" x14ac:dyDescent="0.3">
      <c r="B475" s="40"/>
    </row>
    <row r="476" spans="2:2" s="39" customFormat="1" x14ac:dyDescent="0.3">
      <c r="B476" s="40"/>
    </row>
    <row r="477" spans="2:2" s="39" customFormat="1" x14ac:dyDescent="0.3">
      <c r="B477" s="40"/>
    </row>
    <row r="478" spans="2:2" s="39" customFormat="1" x14ac:dyDescent="0.3">
      <c r="B478" s="40"/>
    </row>
    <row r="479" spans="2:2" s="39" customFormat="1" x14ac:dyDescent="0.3">
      <c r="B479" s="40"/>
    </row>
    <row r="480" spans="2:2" s="39" customFormat="1" x14ac:dyDescent="0.3">
      <c r="B480" s="40"/>
    </row>
    <row r="481" spans="2:2" s="39" customFormat="1" x14ac:dyDescent="0.3">
      <c r="B481" s="40"/>
    </row>
    <row r="482" spans="2:2" s="39" customFormat="1" x14ac:dyDescent="0.3">
      <c r="B482" s="40"/>
    </row>
    <row r="483" spans="2:2" s="39" customFormat="1" x14ac:dyDescent="0.3">
      <c r="B483" s="40"/>
    </row>
    <row r="484" spans="2:2" s="39" customFormat="1" x14ac:dyDescent="0.3">
      <c r="B484" s="40"/>
    </row>
    <row r="485" spans="2:2" s="39" customFormat="1" x14ac:dyDescent="0.3">
      <c r="B485" s="40"/>
    </row>
    <row r="486" spans="2:2" s="39" customFormat="1" x14ac:dyDescent="0.3">
      <c r="B486" s="40"/>
    </row>
    <row r="487" spans="2:2" s="39" customFormat="1" x14ac:dyDescent="0.3">
      <c r="B487" s="40"/>
    </row>
    <row r="488" spans="2:2" s="39" customFormat="1" x14ac:dyDescent="0.3">
      <c r="B488" s="40"/>
    </row>
    <row r="489" spans="2:2" s="39" customFormat="1" x14ac:dyDescent="0.3">
      <c r="B489" s="40"/>
    </row>
    <row r="490" spans="2:2" s="39" customFormat="1" x14ac:dyDescent="0.3">
      <c r="B490" s="40"/>
    </row>
    <row r="491" spans="2:2" s="39" customFormat="1" x14ac:dyDescent="0.3">
      <c r="B491" s="40"/>
    </row>
    <row r="492" spans="2:2" s="39" customFormat="1" x14ac:dyDescent="0.3">
      <c r="B492" s="40"/>
    </row>
    <row r="493" spans="2:2" s="39" customFormat="1" x14ac:dyDescent="0.3">
      <c r="B493" s="40"/>
    </row>
    <row r="494" spans="2:2" s="39" customFormat="1" x14ac:dyDescent="0.3">
      <c r="B494" s="40"/>
    </row>
    <row r="495" spans="2:2" s="39" customFormat="1" x14ac:dyDescent="0.3">
      <c r="B495" s="40"/>
    </row>
    <row r="496" spans="2:2" s="39" customFormat="1" x14ac:dyDescent="0.3">
      <c r="B496" s="40"/>
    </row>
    <row r="497" spans="2:2" s="39" customFormat="1" x14ac:dyDescent="0.3">
      <c r="B497" s="40"/>
    </row>
    <row r="498" spans="2:2" s="39" customFormat="1" x14ac:dyDescent="0.3">
      <c r="B498" s="40"/>
    </row>
    <row r="499" spans="2:2" s="39" customFormat="1" x14ac:dyDescent="0.3">
      <c r="B499" s="40"/>
    </row>
    <row r="500" spans="2:2" s="39" customFormat="1" x14ac:dyDescent="0.3">
      <c r="B500" s="40"/>
    </row>
    <row r="501" spans="2:2" s="39" customFormat="1" x14ac:dyDescent="0.3">
      <c r="B501" s="40"/>
    </row>
    <row r="502" spans="2:2" s="39" customFormat="1" x14ac:dyDescent="0.3">
      <c r="B502" s="40"/>
    </row>
    <row r="503" spans="2:2" s="39" customFormat="1" x14ac:dyDescent="0.3">
      <c r="B503" s="40"/>
    </row>
    <row r="504" spans="2:2" s="39" customFormat="1" x14ac:dyDescent="0.3">
      <c r="B504" s="40"/>
    </row>
    <row r="505" spans="2:2" s="39" customFormat="1" x14ac:dyDescent="0.3">
      <c r="B505" s="40"/>
    </row>
    <row r="506" spans="2:2" s="39" customFormat="1" x14ac:dyDescent="0.3">
      <c r="B506" s="40"/>
    </row>
    <row r="507" spans="2:2" s="39" customFormat="1" x14ac:dyDescent="0.3">
      <c r="B507" s="40"/>
    </row>
    <row r="508" spans="2:2" s="39" customFormat="1" x14ac:dyDescent="0.3">
      <c r="B508" s="40"/>
    </row>
    <row r="509" spans="2:2" s="39" customFormat="1" x14ac:dyDescent="0.3">
      <c r="B509" s="40"/>
    </row>
    <row r="510" spans="2:2" s="39" customFormat="1" x14ac:dyDescent="0.3">
      <c r="B510" s="40"/>
    </row>
    <row r="511" spans="2:2" s="39" customFormat="1" x14ac:dyDescent="0.3">
      <c r="B511" s="40"/>
    </row>
    <row r="512" spans="2:2" s="39" customFormat="1" x14ac:dyDescent="0.3">
      <c r="B512" s="40"/>
    </row>
    <row r="513" spans="2:80" s="39" customFormat="1" x14ac:dyDescent="0.3">
      <c r="B513" s="40"/>
    </row>
    <row r="514" spans="2:80" s="39" customFormat="1" x14ac:dyDescent="0.3">
      <c r="B514" s="40"/>
    </row>
    <row r="515" spans="2:80" s="39" customFormat="1" x14ac:dyDescent="0.3">
      <c r="B515" s="40"/>
    </row>
    <row r="516" spans="2:80" s="2" customFormat="1" x14ac:dyDescent="0.3">
      <c r="B516" s="8"/>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c r="AA516" s="39"/>
      <c r="AB516" s="39"/>
      <c r="AC516" s="39"/>
      <c r="AD516" s="39"/>
      <c r="AE516" s="39"/>
      <c r="AF516" s="39"/>
      <c r="AG516" s="39"/>
      <c r="AH516" s="39"/>
      <c r="AI516" s="39"/>
      <c r="AJ516" s="39"/>
      <c r="AK516" s="39"/>
      <c r="AL516" s="39"/>
      <c r="AM516" s="39"/>
      <c r="AN516" s="39"/>
      <c r="AO516" s="39"/>
      <c r="AP516" s="39"/>
      <c r="AQ516" s="39"/>
      <c r="AR516" s="39"/>
      <c r="AS516" s="39"/>
      <c r="AT516" s="39"/>
      <c r="AU516" s="39"/>
      <c r="AV516" s="39"/>
      <c r="AW516" s="39"/>
      <c r="AX516" s="39"/>
      <c r="AY516" s="39"/>
      <c r="AZ516" s="39"/>
      <c r="BA516" s="39"/>
      <c r="BB516" s="39"/>
      <c r="BC516" s="39"/>
      <c r="BD516" s="39"/>
      <c r="BE516" s="39"/>
      <c r="BF516" s="39"/>
      <c r="BG516" s="39"/>
      <c r="BH516" s="39"/>
      <c r="BI516" s="39"/>
      <c r="BJ516" s="39"/>
      <c r="BK516" s="39"/>
      <c r="BL516" s="39"/>
      <c r="BM516" s="39"/>
      <c r="BN516" s="39"/>
      <c r="BO516" s="39"/>
      <c r="BP516" s="39"/>
      <c r="BQ516" s="39"/>
      <c r="BR516" s="39"/>
      <c r="BS516" s="39"/>
      <c r="BT516" s="39"/>
      <c r="BU516" s="39"/>
      <c r="BV516" s="39"/>
      <c r="BW516" s="39"/>
      <c r="BX516" s="39"/>
      <c r="BY516" s="39"/>
      <c r="BZ516" s="39"/>
      <c r="CA516" s="39"/>
      <c r="CB516" s="39"/>
    </row>
    <row r="517" spans="2:80" s="2" customFormat="1" x14ac:dyDescent="0.3">
      <c r="B517" s="8"/>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39"/>
      <c r="AL517" s="39"/>
      <c r="AM517" s="39"/>
      <c r="AN517" s="39"/>
      <c r="AO517" s="39"/>
      <c r="AP517" s="39"/>
      <c r="AQ517" s="39"/>
      <c r="AR517" s="39"/>
      <c r="AS517" s="39"/>
      <c r="AT517" s="39"/>
      <c r="AU517" s="39"/>
      <c r="AV517" s="39"/>
      <c r="AW517" s="39"/>
      <c r="AX517" s="39"/>
      <c r="AY517" s="39"/>
      <c r="AZ517" s="39"/>
      <c r="BA517" s="39"/>
      <c r="BB517" s="39"/>
      <c r="BC517" s="39"/>
      <c r="BD517" s="39"/>
      <c r="BE517" s="39"/>
      <c r="BF517" s="39"/>
      <c r="BG517" s="39"/>
      <c r="BH517" s="39"/>
      <c r="BI517" s="39"/>
      <c r="BJ517" s="39"/>
      <c r="BK517" s="39"/>
      <c r="BL517" s="39"/>
      <c r="BM517" s="39"/>
      <c r="BN517" s="39"/>
      <c r="BO517" s="39"/>
      <c r="BP517" s="39"/>
      <c r="BQ517" s="39"/>
      <c r="BR517" s="39"/>
      <c r="BS517" s="39"/>
      <c r="BT517" s="39"/>
      <c r="BU517" s="39"/>
      <c r="BV517" s="39"/>
      <c r="BW517" s="39"/>
      <c r="BX517" s="39"/>
      <c r="BY517" s="39"/>
      <c r="BZ517" s="39"/>
      <c r="CA517" s="39"/>
      <c r="CB517" s="39"/>
    </row>
    <row r="518" spans="2:80" s="2" customFormat="1" x14ac:dyDescent="0.3">
      <c r="B518" s="8"/>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c r="AA518" s="39"/>
      <c r="AB518" s="39"/>
      <c r="AC518" s="39"/>
      <c r="AD518" s="39"/>
      <c r="AE518" s="39"/>
      <c r="AF518" s="39"/>
      <c r="AG518" s="39"/>
      <c r="AH518" s="39"/>
      <c r="AI518" s="39"/>
      <c r="AJ518" s="39"/>
      <c r="AK518" s="39"/>
      <c r="AL518" s="39"/>
      <c r="AM518" s="39"/>
      <c r="AN518" s="39"/>
      <c r="AO518" s="39"/>
      <c r="AP518" s="39"/>
      <c r="AQ518" s="39"/>
      <c r="AR518" s="39"/>
      <c r="AS518" s="39"/>
      <c r="AT518" s="39"/>
      <c r="AU518" s="39"/>
      <c r="AV518" s="39"/>
      <c r="AW518" s="39"/>
      <c r="AX518" s="39"/>
      <c r="AY518" s="39"/>
      <c r="AZ518" s="39"/>
      <c r="BA518" s="39"/>
      <c r="BB518" s="39"/>
      <c r="BC518" s="39"/>
      <c r="BD518" s="39"/>
      <c r="BE518" s="39"/>
      <c r="BF518" s="39"/>
      <c r="BG518" s="39"/>
      <c r="BH518" s="39"/>
      <c r="BI518" s="39"/>
      <c r="BJ518" s="39"/>
      <c r="BK518" s="39"/>
      <c r="BL518" s="39"/>
      <c r="BM518" s="39"/>
      <c r="BN518" s="39"/>
      <c r="BO518" s="39"/>
      <c r="BP518" s="39"/>
      <c r="BQ518" s="39"/>
      <c r="BR518" s="39"/>
      <c r="BS518" s="39"/>
      <c r="BT518" s="39"/>
      <c r="BU518" s="39"/>
      <c r="BV518" s="39"/>
      <c r="BW518" s="39"/>
      <c r="BX518" s="39"/>
      <c r="BY518" s="39"/>
      <c r="BZ518" s="39"/>
      <c r="CA518" s="39"/>
      <c r="CB518" s="39"/>
    </row>
    <row r="519" spans="2:80" s="2" customFormat="1" x14ac:dyDescent="0.3">
      <c r="B519" s="8"/>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c r="AD519" s="39"/>
      <c r="AE519" s="39"/>
      <c r="AF519" s="39"/>
      <c r="AG519" s="39"/>
      <c r="AH519" s="39"/>
      <c r="AI519" s="39"/>
      <c r="AJ519" s="39"/>
      <c r="AK519" s="39"/>
      <c r="AL519" s="39"/>
      <c r="AM519" s="39"/>
      <c r="AN519" s="39"/>
      <c r="AO519" s="39"/>
      <c r="AP519" s="39"/>
      <c r="AQ519" s="39"/>
      <c r="AR519" s="39"/>
      <c r="AS519" s="39"/>
      <c r="AT519" s="39"/>
      <c r="AU519" s="39"/>
      <c r="AV519" s="39"/>
      <c r="AW519" s="39"/>
      <c r="AX519" s="39"/>
      <c r="AY519" s="39"/>
      <c r="AZ519" s="39"/>
      <c r="BA519" s="39"/>
      <c r="BB519" s="39"/>
      <c r="BC519" s="39"/>
      <c r="BD519" s="39"/>
      <c r="BE519" s="39"/>
      <c r="BF519" s="39"/>
      <c r="BG519" s="39"/>
      <c r="BH519" s="39"/>
      <c r="BI519" s="39"/>
      <c r="BJ519" s="39"/>
      <c r="BK519" s="39"/>
      <c r="BL519" s="39"/>
      <c r="BM519" s="39"/>
      <c r="BN519" s="39"/>
      <c r="BO519" s="39"/>
      <c r="BP519" s="39"/>
      <c r="BQ519" s="39"/>
      <c r="BR519" s="39"/>
      <c r="BS519" s="39"/>
      <c r="BT519" s="39"/>
      <c r="BU519" s="39"/>
      <c r="BV519" s="39"/>
      <c r="BW519" s="39"/>
      <c r="BX519" s="39"/>
      <c r="BY519" s="39"/>
      <c r="BZ519" s="39"/>
      <c r="CA519" s="39"/>
      <c r="CB519" s="39"/>
    </row>
    <row r="520" spans="2:80" s="2" customFormat="1" x14ac:dyDescent="0.3">
      <c r="B520" s="8"/>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c r="AD520" s="39"/>
      <c r="AE520" s="39"/>
      <c r="AF520" s="39"/>
      <c r="AG520" s="39"/>
      <c r="AH520" s="39"/>
      <c r="AI520" s="39"/>
      <c r="AJ520" s="39"/>
      <c r="AK520" s="39"/>
      <c r="AL520" s="39"/>
      <c r="AM520" s="39"/>
      <c r="AN520" s="39"/>
      <c r="AO520" s="39"/>
      <c r="AP520" s="39"/>
      <c r="AQ520" s="39"/>
      <c r="AR520" s="39"/>
      <c r="AS520" s="39"/>
      <c r="AT520" s="39"/>
      <c r="AU520" s="39"/>
      <c r="AV520" s="39"/>
      <c r="AW520" s="39"/>
      <c r="AX520" s="39"/>
      <c r="AY520" s="39"/>
      <c r="AZ520" s="39"/>
      <c r="BA520" s="39"/>
      <c r="BB520" s="39"/>
      <c r="BC520" s="39"/>
      <c r="BD520" s="39"/>
      <c r="BE520" s="39"/>
      <c r="BF520" s="39"/>
      <c r="BG520" s="39"/>
      <c r="BH520" s="39"/>
      <c r="BI520" s="39"/>
      <c r="BJ520" s="39"/>
      <c r="BK520" s="39"/>
      <c r="BL520" s="39"/>
      <c r="BM520" s="39"/>
      <c r="BN520" s="39"/>
      <c r="BO520" s="39"/>
      <c r="BP520" s="39"/>
      <c r="BQ520" s="39"/>
      <c r="BR520" s="39"/>
      <c r="BS520" s="39"/>
      <c r="BT520" s="39"/>
      <c r="BU520" s="39"/>
      <c r="BV520" s="39"/>
      <c r="BW520" s="39"/>
      <c r="BX520" s="39"/>
      <c r="BY520" s="39"/>
      <c r="BZ520" s="39"/>
      <c r="CA520" s="39"/>
      <c r="CB520" s="39"/>
    </row>
    <row r="521" spans="2:80" s="2" customFormat="1" x14ac:dyDescent="0.3">
      <c r="B521" s="8"/>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c r="AD521" s="39"/>
      <c r="AE521" s="39"/>
      <c r="AF521" s="39"/>
      <c r="AG521" s="39"/>
      <c r="AH521" s="39"/>
      <c r="AI521" s="39"/>
      <c r="AJ521" s="39"/>
      <c r="AK521" s="39"/>
      <c r="AL521" s="39"/>
      <c r="AM521" s="39"/>
      <c r="AN521" s="39"/>
      <c r="AO521" s="39"/>
      <c r="AP521" s="39"/>
      <c r="AQ521" s="39"/>
      <c r="AR521" s="39"/>
      <c r="AS521" s="39"/>
      <c r="AT521" s="39"/>
      <c r="AU521" s="39"/>
      <c r="AV521" s="39"/>
      <c r="AW521" s="39"/>
      <c r="AX521" s="39"/>
      <c r="AY521" s="39"/>
      <c r="AZ521" s="39"/>
      <c r="BA521" s="39"/>
      <c r="BB521" s="39"/>
      <c r="BC521" s="39"/>
      <c r="BD521" s="39"/>
      <c r="BE521" s="39"/>
      <c r="BF521" s="39"/>
      <c r="BG521" s="39"/>
      <c r="BH521" s="39"/>
      <c r="BI521" s="39"/>
      <c r="BJ521" s="39"/>
      <c r="BK521" s="39"/>
      <c r="BL521" s="39"/>
      <c r="BM521" s="39"/>
      <c r="BN521" s="39"/>
      <c r="BO521" s="39"/>
      <c r="BP521" s="39"/>
      <c r="BQ521" s="39"/>
      <c r="BR521" s="39"/>
      <c r="BS521" s="39"/>
      <c r="BT521" s="39"/>
      <c r="BU521" s="39"/>
      <c r="BV521" s="39"/>
      <c r="BW521" s="39"/>
      <c r="BX521" s="39"/>
      <c r="BY521" s="39"/>
      <c r="BZ521" s="39"/>
      <c r="CA521" s="39"/>
      <c r="CB521" s="39"/>
    </row>
    <row r="522" spans="2:80" s="2" customFormat="1" x14ac:dyDescent="0.3">
      <c r="B522" s="8"/>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c r="AD522" s="39"/>
      <c r="AE522" s="39"/>
      <c r="AF522" s="39"/>
      <c r="AG522" s="39"/>
      <c r="AH522" s="39"/>
      <c r="AI522" s="39"/>
      <c r="AJ522" s="39"/>
      <c r="AK522" s="39"/>
      <c r="AL522" s="39"/>
      <c r="AM522" s="39"/>
      <c r="AN522" s="39"/>
      <c r="AO522" s="39"/>
      <c r="AP522" s="39"/>
      <c r="AQ522" s="39"/>
      <c r="AR522" s="39"/>
      <c r="AS522" s="39"/>
      <c r="AT522" s="39"/>
      <c r="AU522" s="39"/>
      <c r="AV522" s="39"/>
      <c r="AW522" s="39"/>
      <c r="AX522" s="39"/>
      <c r="AY522" s="39"/>
      <c r="AZ522" s="39"/>
      <c r="BA522" s="39"/>
      <c r="BB522" s="39"/>
      <c r="BC522" s="39"/>
      <c r="BD522" s="39"/>
      <c r="BE522" s="39"/>
      <c r="BF522" s="39"/>
      <c r="BG522" s="39"/>
      <c r="BH522" s="39"/>
      <c r="BI522" s="39"/>
      <c r="BJ522" s="39"/>
      <c r="BK522" s="39"/>
      <c r="BL522" s="39"/>
      <c r="BM522" s="39"/>
      <c r="BN522" s="39"/>
      <c r="BO522" s="39"/>
      <c r="BP522" s="39"/>
      <c r="BQ522" s="39"/>
      <c r="BR522" s="39"/>
      <c r="BS522" s="39"/>
      <c r="BT522" s="39"/>
      <c r="BU522" s="39"/>
      <c r="BV522" s="39"/>
      <c r="BW522" s="39"/>
      <c r="BX522" s="39"/>
      <c r="BY522" s="39"/>
      <c r="BZ522" s="39"/>
      <c r="CA522" s="39"/>
      <c r="CB522" s="39"/>
    </row>
    <row r="523" spans="2:80" s="2" customFormat="1" x14ac:dyDescent="0.3">
      <c r="B523" s="8"/>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c r="AG523" s="39"/>
      <c r="AH523" s="39"/>
      <c r="AI523" s="39"/>
      <c r="AJ523" s="39"/>
      <c r="AK523" s="39"/>
      <c r="AL523" s="39"/>
      <c r="AM523" s="39"/>
      <c r="AN523" s="39"/>
      <c r="AO523" s="39"/>
      <c r="AP523" s="39"/>
      <c r="AQ523" s="39"/>
      <c r="AR523" s="39"/>
      <c r="AS523" s="39"/>
      <c r="AT523" s="39"/>
      <c r="AU523" s="39"/>
      <c r="AV523" s="39"/>
      <c r="AW523" s="39"/>
      <c r="AX523" s="39"/>
      <c r="AY523" s="39"/>
      <c r="AZ523" s="39"/>
      <c r="BA523" s="39"/>
      <c r="BB523" s="39"/>
      <c r="BC523" s="39"/>
      <c r="BD523" s="39"/>
      <c r="BE523" s="39"/>
      <c r="BF523" s="39"/>
      <c r="BG523" s="39"/>
      <c r="BH523" s="39"/>
      <c r="BI523" s="39"/>
      <c r="BJ523" s="39"/>
      <c r="BK523" s="39"/>
      <c r="BL523" s="39"/>
      <c r="BM523" s="39"/>
      <c r="BN523" s="39"/>
      <c r="BO523" s="39"/>
      <c r="BP523" s="39"/>
      <c r="BQ523" s="39"/>
      <c r="BR523" s="39"/>
      <c r="BS523" s="39"/>
      <c r="BT523" s="39"/>
      <c r="BU523" s="39"/>
      <c r="BV523" s="39"/>
      <c r="BW523" s="39"/>
      <c r="BX523" s="39"/>
      <c r="BY523" s="39"/>
      <c r="BZ523" s="39"/>
      <c r="CA523" s="39"/>
      <c r="CB523" s="39"/>
    </row>
    <row r="524" spans="2:80" s="2" customFormat="1" x14ac:dyDescent="0.3">
      <c r="B524" s="8"/>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c r="AD524" s="39"/>
      <c r="AE524" s="39"/>
      <c r="AF524" s="39"/>
      <c r="AG524" s="39"/>
      <c r="AH524" s="39"/>
      <c r="AI524" s="39"/>
      <c r="AJ524" s="39"/>
      <c r="AK524" s="39"/>
      <c r="AL524" s="39"/>
      <c r="AM524" s="39"/>
      <c r="AN524" s="39"/>
      <c r="AO524" s="39"/>
      <c r="AP524" s="39"/>
      <c r="AQ524" s="39"/>
      <c r="AR524" s="39"/>
      <c r="AS524" s="39"/>
      <c r="AT524" s="39"/>
      <c r="AU524" s="39"/>
      <c r="AV524" s="39"/>
      <c r="AW524" s="39"/>
      <c r="AX524" s="39"/>
      <c r="AY524" s="39"/>
      <c r="AZ524" s="39"/>
      <c r="BA524" s="39"/>
      <c r="BB524" s="39"/>
      <c r="BC524" s="39"/>
      <c r="BD524" s="39"/>
      <c r="BE524" s="39"/>
      <c r="BF524" s="39"/>
      <c r="BG524" s="39"/>
      <c r="BH524" s="39"/>
      <c r="BI524" s="39"/>
      <c r="BJ524" s="39"/>
      <c r="BK524" s="39"/>
      <c r="BL524" s="39"/>
      <c r="BM524" s="39"/>
      <c r="BN524" s="39"/>
      <c r="BO524" s="39"/>
      <c r="BP524" s="39"/>
      <c r="BQ524" s="39"/>
      <c r="BR524" s="39"/>
      <c r="BS524" s="39"/>
      <c r="BT524" s="39"/>
      <c r="BU524" s="39"/>
      <c r="BV524" s="39"/>
      <c r="BW524" s="39"/>
      <c r="BX524" s="39"/>
      <c r="BY524" s="39"/>
      <c r="BZ524" s="39"/>
      <c r="CA524" s="39"/>
      <c r="CB524" s="39"/>
    </row>
    <row r="525" spans="2:80" s="2" customFormat="1" x14ac:dyDescent="0.3">
      <c r="B525" s="8"/>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c r="AD525" s="39"/>
      <c r="AE525" s="39"/>
      <c r="AF525" s="39"/>
      <c r="AG525" s="39"/>
      <c r="AH525" s="39"/>
      <c r="AI525" s="39"/>
      <c r="AJ525" s="39"/>
      <c r="AK525" s="39"/>
      <c r="AL525" s="39"/>
      <c r="AM525" s="39"/>
      <c r="AN525" s="39"/>
      <c r="AO525" s="39"/>
      <c r="AP525" s="39"/>
      <c r="AQ525" s="39"/>
      <c r="AR525" s="39"/>
      <c r="AS525" s="39"/>
      <c r="AT525" s="39"/>
      <c r="AU525" s="39"/>
      <c r="AV525" s="39"/>
      <c r="AW525" s="39"/>
      <c r="AX525" s="39"/>
      <c r="AY525" s="39"/>
      <c r="AZ525" s="39"/>
      <c r="BA525" s="39"/>
      <c r="BB525" s="39"/>
      <c r="BC525" s="39"/>
      <c r="BD525" s="39"/>
      <c r="BE525" s="39"/>
      <c r="BF525" s="39"/>
      <c r="BG525" s="39"/>
      <c r="BH525" s="39"/>
      <c r="BI525" s="39"/>
      <c r="BJ525" s="39"/>
      <c r="BK525" s="39"/>
      <c r="BL525" s="39"/>
      <c r="BM525" s="39"/>
      <c r="BN525" s="39"/>
      <c r="BO525" s="39"/>
      <c r="BP525" s="39"/>
      <c r="BQ525" s="39"/>
      <c r="BR525" s="39"/>
      <c r="BS525" s="39"/>
      <c r="BT525" s="39"/>
      <c r="BU525" s="39"/>
      <c r="BV525" s="39"/>
      <c r="BW525" s="39"/>
      <c r="BX525" s="39"/>
      <c r="BY525" s="39"/>
      <c r="BZ525" s="39"/>
      <c r="CA525" s="39"/>
      <c r="CB525" s="39"/>
    </row>
    <row r="526" spans="2:80" s="2" customFormat="1" x14ac:dyDescent="0.3">
      <c r="B526" s="8"/>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c r="AD526" s="39"/>
      <c r="AE526" s="39"/>
      <c r="AF526" s="39"/>
      <c r="AG526" s="39"/>
      <c r="AH526" s="39"/>
      <c r="AI526" s="39"/>
      <c r="AJ526" s="39"/>
      <c r="AK526" s="39"/>
      <c r="AL526" s="39"/>
      <c r="AM526" s="39"/>
      <c r="AN526" s="39"/>
      <c r="AO526" s="39"/>
      <c r="AP526" s="39"/>
      <c r="AQ526" s="39"/>
      <c r="AR526" s="39"/>
      <c r="AS526" s="39"/>
      <c r="AT526" s="39"/>
      <c r="AU526" s="39"/>
      <c r="AV526" s="39"/>
      <c r="AW526" s="39"/>
      <c r="AX526" s="39"/>
      <c r="AY526" s="39"/>
      <c r="AZ526" s="39"/>
      <c r="BA526" s="39"/>
      <c r="BB526" s="39"/>
      <c r="BC526" s="39"/>
      <c r="BD526" s="39"/>
      <c r="BE526" s="39"/>
      <c r="BF526" s="39"/>
      <c r="BG526" s="39"/>
      <c r="BH526" s="39"/>
      <c r="BI526" s="39"/>
      <c r="BJ526" s="39"/>
      <c r="BK526" s="39"/>
      <c r="BL526" s="39"/>
      <c r="BM526" s="39"/>
      <c r="BN526" s="39"/>
      <c r="BO526" s="39"/>
      <c r="BP526" s="39"/>
      <c r="BQ526" s="39"/>
      <c r="BR526" s="39"/>
      <c r="BS526" s="39"/>
      <c r="BT526" s="39"/>
      <c r="BU526" s="39"/>
      <c r="BV526" s="39"/>
      <c r="BW526" s="39"/>
      <c r="BX526" s="39"/>
      <c r="BY526" s="39"/>
      <c r="BZ526" s="39"/>
      <c r="CA526" s="39"/>
      <c r="CB526" s="39"/>
    </row>
    <row r="527" spans="2:80" s="2" customFormat="1" x14ac:dyDescent="0.3">
      <c r="B527" s="8"/>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c r="AD527" s="39"/>
      <c r="AE527" s="39"/>
      <c r="AF527" s="39"/>
      <c r="AG527" s="39"/>
      <c r="AH527" s="39"/>
      <c r="AI527" s="39"/>
      <c r="AJ527" s="39"/>
      <c r="AK527" s="39"/>
      <c r="AL527" s="39"/>
      <c r="AM527" s="39"/>
      <c r="AN527" s="39"/>
      <c r="AO527" s="39"/>
      <c r="AP527" s="39"/>
      <c r="AQ527" s="39"/>
      <c r="AR527" s="39"/>
      <c r="AS527" s="39"/>
      <c r="AT527" s="39"/>
      <c r="AU527" s="39"/>
      <c r="AV527" s="39"/>
      <c r="AW527" s="39"/>
      <c r="AX527" s="39"/>
      <c r="AY527" s="39"/>
      <c r="AZ527" s="39"/>
      <c r="BA527" s="39"/>
      <c r="BB527" s="39"/>
      <c r="BC527" s="39"/>
      <c r="BD527" s="39"/>
      <c r="BE527" s="39"/>
      <c r="BF527" s="39"/>
      <c r="BG527" s="39"/>
      <c r="BH527" s="39"/>
      <c r="BI527" s="39"/>
      <c r="BJ527" s="39"/>
      <c r="BK527" s="39"/>
      <c r="BL527" s="39"/>
      <c r="BM527" s="39"/>
      <c r="BN527" s="39"/>
      <c r="BO527" s="39"/>
      <c r="BP527" s="39"/>
      <c r="BQ527" s="39"/>
      <c r="BR527" s="39"/>
      <c r="BS527" s="39"/>
      <c r="BT527" s="39"/>
      <c r="BU527" s="39"/>
      <c r="BV527" s="39"/>
      <c r="BW527" s="39"/>
      <c r="BX527" s="39"/>
      <c r="BY527" s="39"/>
      <c r="BZ527" s="39"/>
      <c r="CA527" s="39"/>
      <c r="CB527" s="39"/>
    </row>
    <row r="528" spans="2:80" s="2" customFormat="1" x14ac:dyDescent="0.3">
      <c r="B528" s="8"/>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c r="AD528" s="39"/>
      <c r="AE528" s="39"/>
      <c r="AF528" s="39"/>
      <c r="AG528" s="39"/>
      <c r="AH528" s="39"/>
      <c r="AI528" s="39"/>
      <c r="AJ528" s="39"/>
      <c r="AK528" s="39"/>
      <c r="AL528" s="39"/>
      <c r="AM528" s="39"/>
      <c r="AN528" s="39"/>
      <c r="AO528" s="39"/>
      <c r="AP528" s="39"/>
      <c r="AQ528" s="39"/>
      <c r="AR528" s="39"/>
      <c r="AS528" s="39"/>
      <c r="AT528" s="39"/>
      <c r="AU528" s="39"/>
      <c r="AV528" s="39"/>
      <c r="AW528" s="39"/>
      <c r="AX528" s="39"/>
      <c r="AY528" s="39"/>
      <c r="AZ528" s="39"/>
      <c r="BA528" s="39"/>
      <c r="BB528" s="39"/>
      <c r="BC528" s="39"/>
      <c r="BD528" s="39"/>
      <c r="BE528" s="39"/>
      <c r="BF528" s="39"/>
      <c r="BG528" s="39"/>
      <c r="BH528" s="39"/>
      <c r="BI528" s="39"/>
      <c r="BJ528" s="39"/>
      <c r="BK528" s="39"/>
      <c r="BL528" s="39"/>
      <c r="BM528" s="39"/>
      <c r="BN528" s="39"/>
      <c r="BO528" s="39"/>
      <c r="BP528" s="39"/>
      <c r="BQ528" s="39"/>
      <c r="BR528" s="39"/>
      <c r="BS528" s="39"/>
      <c r="BT528" s="39"/>
      <c r="BU528" s="39"/>
      <c r="BV528" s="39"/>
      <c r="BW528" s="39"/>
      <c r="BX528" s="39"/>
      <c r="BY528" s="39"/>
      <c r="BZ528" s="39"/>
      <c r="CA528" s="39"/>
      <c r="CB528" s="39"/>
    </row>
    <row r="529" spans="2:80" s="2" customFormat="1" x14ac:dyDescent="0.3">
      <c r="B529" s="8"/>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c r="AD529" s="39"/>
      <c r="AE529" s="39"/>
      <c r="AF529" s="39"/>
      <c r="AG529" s="39"/>
      <c r="AH529" s="39"/>
      <c r="AI529" s="39"/>
      <c r="AJ529" s="39"/>
      <c r="AK529" s="39"/>
      <c r="AL529" s="39"/>
      <c r="AM529" s="39"/>
      <c r="AN529" s="39"/>
      <c r="AO529" s="39"/>
      <c r="AP529" s="39"/>
      <c r="AQ529" s="39"/>
      <c r="AR529" s="39"/>
      <c r="AS529" s="39"/>
      <c r="AT529" s="39"/>
      <c r="AU529" s="39"/>
      <c r="AV529" s="39"/>
      <c r="AW529" s="39"/>
      <c r="AX529" s="39"/>
      <c r="AY529" s="39"/>
      <c r="AZ529" s="39"/>
      <c r="BA529" s="39"/>
      <c r="BB529" s="39"/>
      <c r="BC529" s="39"/>
      <c r="BD529" s="39"/>
      <c r="BE529" s="39"/>
      <c r="BF529" s="39"/>
      <c r="BG529" s="39"/>
      <c r="BH529" s="39"/>
      <c r="BI529" s="39"/>
      <c r="BJ529" s="39"/>
      <c r="BK529" s="39"/>
      <c r="BL529" s="39"/>
      <c r="BM529" s="39"/>
      <c r="BN529" s="39"/>
      <c r="BO529" s="39"/>
      <c r="BP529" s="39"/>
      <c r="BQ529" s="39"/>
      <c r="BR529" s="39"/>
      <c r="BS529" s="39"/>
      <c r="BT529" s="39"/>
      <c r="BU529" s="39"/>
      <c r="BV529" s="39"/>
      <c r="BW529" s="39"/>
      <c r="BX529" s="39"/>
      <c r="BY529" s="39"/>
      <c r="BZ529" s="39"/>
      <c r="CA529" s="39"/>
      <c r="CB529" s="39"/>
    </row>
    <row r="530" spans="2:80" s="2" customFormat="1" x14ac:dyDescent="0.3">
      <c r="B530" s="8"/>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c r="AA530" s="39"/>
      <c r="AB530" s="39"/>
      <c r="AC530" s="39"/>
      <c r="AD530" s="39"/>
      <c r="AE530" s="39"/>
      <c r="AF530" s="39"/>
      <c r="AG530" s="39"/>
      <c r="AH530" s="39"/>
      <c r="AI530" s="39"/>
      <c r="AJ530" s="39"/>
      <c r="AK530" s="39"/>
      <c r="AL530" s="39"/>
      <c r="AM530" s="39"/>
      <c r="AN530" s="39"/>
      <c r="AO530" s="39"/>
      <c r="AP530" s="39"/>
      <c r="AQ530" s="39"/>
      <c r="AR530" s="39"/>
      <c r="AS530" s="39"/>
      <c r="AT530" s="39"/>
      <c r="AU530" s="39"/>
      <c r="AV530" s="39"/>
      <c r="AW530" s="39"/>
      <c r="AX530" s="39"/>
      <c r="AY530" s="39"/>
      <c r="AZ530" s="39"/>
      <c r="BA530" s="39"/>
      <c r="BB530" s="39"/>
      <c r="BC530" s="39"/>
      <c r="BD530" s="39"/>
      <c r="BE530" s="39"/>
      <c r="BF530" s="39"/>
      <c r="BG530" s="39"/>
      <c r="BH530" s="39"/>
      <c r="BI530" s="39"/>
      <c r="BJ530" s="39"/>
      <c r="BK530" s="39"/>
      <c r="BL530" s="39"/>
      <c r="BM530" s="39"/>
      <c r="BN530" s="39"/>
      <c r="BO530" s="39"/>
      <c r="BP530" s="39"/>
      <c r="BQ530" s="39"/>
      <c r="BR530" s="39"/>
      <c r="BS530" s="39"/>
      <c r="BT530" s="39"/>
      <c r="BU530" s="39"/>
      <c r="BV530" s="39"/>
      <c r="BW530" s="39"/>
      <c r="BX530" s="39"/>
      <c r="BY530" s="39"/>
      <c r="BZ530" s="39"/>
      <c r="CA530" s="39"/>
      <c r="CB530" s="39"/>
    </row>
    <row r="531" spans="2:80" s="2" customFormat="1" x14ac:dyDescent="0.3">
      <c r="B531" s="8"/>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c r="AA531" s="39"/>
      <c r="AB531" s="39"/>
      <c r="AC531" s="39"/>
      <c r="AD531" s="39"/>
      <c r="AE531" s="39"/>
      <c r="AF531" s="39"/>
      <c r="AG531" s="39"/>
      <c r="AH531" s="39"/>
      <c r="AI531" s="39"/>
      <c r="AJ531" s="39"/>
      <c r="AK531" s="39"/>
      <c r="AL531" s="39"/>
      <c r="AM531" s="39"/>
      <c r="AN531" s="39"/>
      <c r="AO531" s="39"/>
      <c r="AP531" s="39"/>
      <c r="AQ531" s="39"/>
      <c r="AR531" s="39"/>
      <c r="AS531" s="39"/>
      <c r="AT531" s="39"/>
      <c r="AU531" s="39"/>
      <c r="AV531" s="39"/>
      <c r="AW531" s="39"/>
      <c r="AX531" s="39"/>
      <c r="AY531" s="39"/>
      <c r="AZ531" s="39"/>
      <c r="BA531" s="39"/>
      <c r="BB531" s="39"/>
      <c r="BC531" s="39"/>
      <c r="BD531" s="39"/>
      <c r="BE531" s="39"/>
      <c r="BF531" s="39"/>
      <c r="BG531" s="39"/>
      <c r="BH531" s="39"/>
      <c r="BI531" s="39"/>
      <c r="BJ531" s="39"/>
      <c r="BK531" s="39"/>
      <c r="BL531" s="39"/>
      <c r="BM531" s="39"/>
      <c r="BN531" s="39"/>
      <c r="BO531" s="39"/>
      <c r="BP531" s="39"/>
      <c r="BQ531" s="39"/>
      <c r="BR531" s="39"/>
      <c r="BS531" s="39"/>
      <c r="BT531" s="39"/>
      <c r="BU531" s="39"/>
      <c r="BV531" s="39"/>
      <c r="BW531" s="39"/>
      <c r="BX531" s="39"/>
      <c r="BY531" s="39"/>
      <c r="BZ531" s="39"/>
      <c r="CA531" s="39"/>
      <c r="CB531" s="39"/>
    </row>
    <row r="532" spans="2:80" s="2" customFormat="1" x14ac:dyDescent="0.3">
      <c r="B532" s="8"/>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c r="AA532" s="39"/>
      <c r="AB532" s="39"/>
      <c r="AC532" s="39"/>
      <c r="AD532" s="39"/>
      <c r="AE532" s="39"/>
      <c r="AF532" s="39"/>
      <c r="AG532" s="39"/>
      <c r="AH532" s="39"/>
      <c r="AI532" s="39"/>
      <c r="AJ532" s="39"/>
      <c r="AK532" s="39"/>
      <c r="AL532" s="39"/>
      <c r="AM532" s="39"/>
      <c r="AN532" s="39"/>
      <c r="AO532" s="39"/>
      <c r="AP532" s="39"/>
      <c r="AQ532" s="39"/>
      <c r="AR532" s="39"/>
      <c r="AS532" s="39"/>
      <c r="AT532" s="39"/>
      <c r="AU532" s="39"/>
      <c r="AV532" s="39"/>
      <c r="AW532" s="39"/>
      <c r="AX532" s="39"/>
      <c r="AY532" s="39"/>
      <c r="AZ532" s="39"/>
      <c r="BA532" s="39"/>
      <c r="BB532" s="39"/>
      <c r="BC532" s="39"/>
      <c r="BD532" s="39"/>
      <c r="BE532" s="39"/>
      <c r="BF532" s="39"/>
      <c r="BG532" s="39"/>
      <c r="BH532" s="39"/>
      <c r="BI532" s="39"/>
      <c r="BJ532" s="39"/>
      <c r="BK532" s="39"/>
      <c r="BL532" s="39"/>
      <c r="BM532" s="39"/>
      <c r="BN532" s="39"/>
      <c r="BO532" s="39"/>
      <c r="BP532" s="39"/>
      <c r="BQ532" s="39"/>
      <c r="BR532" s="39"/>
      <c r="BS532" s="39"/>
      <c r="BT532" s="39"/>
      <c r="BU532" s="39"/>
      <c r="BV532" s="39"/>
      <c r="BW532" s="39"/>
      <c r="BX532" s="39"/>
      <c r="BY532" s="39"/>
      <c r="BZ532" s="39"/>
      <c r="CA532" s="39"/>
      <c r="CB532" s="39"/>
    </row>
    <row r="533" spans="2:80" s="2" customFormat="1" x14ac:dyDescent="0.3">
      <c r="B533" s="8"/>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c r="AA533" s="39"/>
      <c r="AB533" s="39"/>
      <c r="AC533" s="39"/>
      <c r="AD533" s="39"/>
      <c r="AE533" s="39"/>
      <c r="AF533" s="39"/>
      <c r="AG533" s="39"/>
      <c r="AH533" s="39"/>
      <c r="AI533" s="39"/>
      <c r="AJ533" s="39"/>
      <c r="AK533" s="39"/>
      <c r="AL533" s="39"/>
      <c r="AM533" s="39"/>
      <c r="AN533" s="39"/>
      <c r="AO533" s="39"/>
      <c r="AP533" s="39"/>
      <c r="AQ533" s="39"/>
      <c r="AR533" s="39"/>
      <c r="AS533" s="39"/>
      <c r="AT533" s="39"/>
      <c r="AU533" s="39"/>
      <c r="AV533" s="39"/>
      <c r="AW533" s="39"/>
      <c r="AX533" s="39"/>
      <c r="AY533" s="39"/>
      <c r="AZ533" s="39"/>
      <c r="BA533" s="39"/>
      <c r="BB533" s="39"/>
      <c r="BC533" s="39"/>
      <c r="BD533" s="39"/>
      <c r="BE533" s="39"/>
      <c r="BF533" s="39"/>
      <c r="BG533" s="39"/>
      <c r="BH533" s="39"/>
      <c r="BI533" s="39"/>
      <c r="BJ533" s="39"/>
      <c r="BK533" s="39"/>
      <c r="BL533" s="39"/>
      <c r="BM533" s="39"/>
      <c r="BN533" s="39"/>
      <c r="BO533" s="39"/>
      <c r="BP533" s="39"/>
      <c r="BQ533" s="39"/>
      <c r="BR533" s="39"/>
      <c r="BS533" s="39"/>
      <c r="BT533" s="39"/>
      <c r="BU533" s="39"/>
      <c r="BV533" s="39"/>
      <c r="BW533" s="39"/>
      <c r="BX533" s="39"/>
      <c r="BY533" s="39"/>
      <c r="BZ533" s="39"/>
      <c r="CA533" s="39"/>
      <c r="CB533" s="39"/>
    </row>
    <row r="534" spans="2:80" s="2" customFormat="1" x14ac:dyDescent="0.3">
      <c r="B534" s="8"/>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c r="AA534" s="39"/>
      <c r="AB534" s="39"/>
      <c r="AC534" s="39"/>
      <c r="AD534" s="39"/>
      <c r="AE534" s="39"/>
      <c r="AF534" s="39"/>
      <c r="AG534" s="39"/>
      <c r="AH534" s="39"/>
      <c r="AI534" s="39"/>
      <c r="AJ534" s="39"/>
      <c r="AK534" s="39"/>
      <c r="AL534" s="39"/>
      <c r="AM534" s="39"/>
      <c r="AN534" s="39"/>
      <c r="AO534" s="39"/>
      <c r="AP534" s="39"/>
      <c r="AQ534" s="39"/>
      <c r="AR534" s="39"/>
      <c r="AS534" s="39"/>
      <c r="AT534" s="39"/>
      <c r="AU534" s="39"/>
      <c r="AV534" s="39"/>
      <c r="AW534" s="39"/>
      <c r="AX534" s="39"/>
      <c r="AY534" s="39"/>
      <c r="AZ534" s="39"/>
      <c r="BA534" s="39"/>
      <c r="BB534" s="39"/>
      <c r="BC534" s="39"/>
      <c r="BD534" s="39"/>
      <c r="BE534" s="39"/>
      <c r="BF534" s="39"/>
      <c r="BG534" s="39"/>
      <c r="BH534" s="39"/>
      <c r="BI534" s="39"/>
      <c r="BJ534" s="39"/>
      <c r="BK534" s="39"/>
      <c r="BL534" s="39"/>
      <c r="BM534" s="39"/>
      <c r="BN534" s="39"/>
      <c r="BO534" s="39"/>
      <c r="BP534" s="39"/>
      <c r="BQ534" s="39"/>
      <c r="BR534" s="39"/>
      <c r="BS534" s="39"/>
      <c r="BT534" s="39"/>
      <c r="BU534" s="39"/>
      <c r="BV534" s="39"/>
      <c r="BW534" s="39"/>
      <c r="BX534" s="39"/>
      <c r="BY534" s="39"/>
      <c r="BZ534" s="39"/>
      <c r="CA534" s="39"/>
      <c r="CB534" s="39"/>
    </row>
    <row r="535" spans="2:80" s="2" customFormat="1" x14ac:dyDescent="0.3">
      <c r="B535" s="8"/>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c r="AA535" s="39"/>
      <c r="AB535" s="39"/>
      <c r="AC535" s="39"/>
      <c r="AD535" s="39"/>
      <c r="AE535" s="39"/>
      <c r="AF535" s="39"/>
      <c r="AG535" s="39"/>
      <c r="AH535" s="39"/>
      <c r="AI535" s="39"/>
      <c r="AJ535" s="39"/>
      <c r="AK535" s="39"/>
      <c r="AL535" s="39"/>
      <c r="AM535" s="39"/>
      <c r="AN535" s="39"/>
      <c r="AO535" s="39"/>
      <c r="AP535" s="39"/>
      <c r="AQ535" s="39"/>
      <c r="AR535" s="39"/>
      <c r="AS535" s="39"/>
      <c r="AT535" s="39"/>
      <c r="AU535" s="39"/>
      <c r="AV535" s="39"/>
      <c r="AW535" s="39"/>
      <c r="AX535" s="39"/>
      <c r="AY535" s="39"/>
      <c r="AZ535" s="39"/>
      <c r="BA535" s="39"/>
      <c r="BB535" s="39"/>
      <c r="BC535" s="39"/>
      <c r="BD535" s="39"/>
      <c r="BE535" s="39"/>
      <c r="BF535" s="39"/>
      <c r="BG535" s="39"/>
      <c r="BH535" s="39"/>
      <c r="BI535" s="39"/>
      <c r="BJ535" s="39"/>
      <c r="BK535" s="39"/>
      <c r="BL535" s="39"/>
      <c r="BM535" s="39"/>
      <c r="BN535" s="39"/>
      <c r="BO535" s="39"/>
      <c r="BP535" s="39"/>
      <c r="BQ535" s="39"/>
      <c r="BR535" s="39"/>
      <c r="BS535" s="39"/>
      <c r="BT535" s="39"/>
      <c r="BU535" s="39"/>
      <c r="BV535" s="39"/>
      <c r="BW535" s="39"/>
      <c r="BX535" s="39"/>
      <c r="BY535" s="39"/>
      <c r="BZ535" s="39"/>
      <c r="CA535" s="39"/>
      <c r="CB535" s="39"/>
    </row>
    <row r="536" spans="2:80" s="2" customFormat="1" x14ac:dyDescent="0.3">
      <c r="B536" s="8"/>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c r="AA536" s="39"/>
      <c r="AB536" s="39"/>
      <c r="AC536" s="39"/>
      <c r="AD536" s="39"/>
      <c r="AE536" s="39"/>
      <c r="AF536" s="39"/>
      <c r="AG536" s="39"/>
      <c r="AH536" s="39"/>
      <c r="AI536" s="39"/>
      <c r="AJ536" s="39"/>
      <c r="AK536" s="39"/>
      <c r="AL536" s="39"/>
      <c r="AM536" s="39"/>
      <c r="AN536" s="39"/>
      <c r="AO536" s="39"/>
      <c r="AP536" s="39"/>
      <c r="AQ536" s="39"/>
      <c r="AR536" s="39"/>
      <c r="AS536" s="39"/>
      <c r="AT536" s="39"/>
      <c r="AU536" s="39"/>
      <c r="AV536" s="39"/>
      <c r="AW536" s="39"/>
      <c r="AX536" s="39"/>
      <c r="AY536" s="39"/>
      <c r="AZ536" s="39"/>
      <c r="BA536" s="39"/>
      <c r="BB536" s="39"/>
      <c r="BC536" s="39"/>
      <c r="BD536" s="39"/>
      <c r="BE536" s="39"/>
      <c r="BF536" s="39"/>
      <c r="BG536" s="39"/>
      <c r="BH536" s="39"/>
      <c r="BI536" s="39"/>
      <c r="BJ536" s="39"/>
      <c r="BK536" s="39"/>
      <c r="BL536" s="39"/>
      <c r="BM536" s="39"/>
      <c r="BN536" s="39"/>
      <c r="BO536" s="39"/>
      <c r="BP536" s="39"/>
      <c r="BQ536" s="39"/>
      <c r="BR536" s="39"/>
      <c r="BS536" s="39"/>
      <c r="BT536" s="39"/>
      <c r="BU536" s="39"/>
      <c r="BV536" s="39"/>
      <c r="BW536" s="39"/>
      <c r="BX536" s="39"/>
      <c r="BY536" s="39"/>
      <c r="BZ536" s="39"/>
      <c r="CA536" s="39"/>
      <c r="CB536" s="39"/>
    </row>
    <row r="537" spans="2:80" s="2" customFormat="1" x14ac:dyDescent="0.3">
      <c r="B537" s="8"/>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c r="AA537" s="39"/>
      <c r="AB537" s="39"/>
      <c r="AC537" s="39"/>
      <c r="AD537" s="39"/>
      <c r="AE537" s="39"/>
      <c r="AF537" s="39"/>
      <c r="AG537" s="39"/>
      <c r="AH537" s="39"/>
      <c r="AI537" s="39"/>
      <c r="AJ537" s="39"/>
      <c r="AK537" s="39"/>
      <c r="AL537" s="39"/>
      <c r="AM537" s="39"/>
      <c r="AN537" s="39"/>
      <c r="AO537" s="39"/>
      <c r="AP537" s="39"/>
      <c r="AQ537" s="39"/>
      <c r="AR537" s="39"/>
      <c r="AS537" s="39"/>
      <c r="AT537" s="39"/>
      <c r="AU537" s="39"/>
      <c r="AV537" s="39"/>
      <c r="AW537" s="39"/>
      <c r="AX537" s="39"/>
      <c r="AY537" s="39"/>
      <c r="AZ537" s="39"/>
      <c r="BA537" s="39"/>
      <c r="BB537" s="39"/>
      <c r="BC537" s="39"/>
      <c r="BD537" s="39"/>
      <c r="BE537" s="39"/>
      <c r="BF537" s="39"/>
      <c r="BG537" s="39"/>
      <c r="BH537" s="39"/>
      <c r="BI537" s="39"/>
      <c r="BJ537" s="39"/>
      <c r="BK537" s="39"/>
      <c r="BL537" s="39"/>
      <c r="BM537" s="39"/>
      <c r="BN537" s="39"/>
      <c r="BO537" s="39"/>
      <c r="BP537" s="39"/>
      <c r="BQ537" s="39"/>
      <c r="BR537" s="39"/>
      <c r="BS537" s="39"/>
      <c r="BT537" s="39"/>
      <c r="BU537" s="39"/>
      <c r="BV537" s="39"/>
      <c r="BW537" s="39"/>
      <c r="BX537" s="39"/>
      <c r="BY537" s="39"/>
      <c r="BZ537" s="39"/>
      <c r="CA537" s="39"/>
      <c r="CB537" s="39"/>
    </row>
    <row r="538" spans="2:80" s="2" customFormat="1" x14ac:dyDescent="0.3">
      <c r="B538" s="8"/>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c r="AA538" s="39"/>
      <c r="AB538" s="39"/>
      <c r="AC538" s="39"/>
      <c r="AD538" s="39"/>
      <c r="AE538" s="39"/>
      <c r="AF538" s="39"/>
      <c r="AG538" s="39"/>
      <c r="AH538" s="39"/>
      <c r="AI538" s="39"/>
      <c r="AJ538" s="39"/>
      <c r="AK538" s="39"/>
      <c r="AL538" s="39"/>
      <c r="AM538" s="39"/>
      <c r="AN538" s="39"/>
      <c r="AO538" s="39"/>
      <c r="AP538" s="39"/>
      <c r="AQ538" s="39"/>
      <c r="AR538" s="39"/>
      <c r="AS538" s="39"/>
      <c r="AT538" s="39"/>
      <c r="AU538" s="39"/>
      <c r="AV538" s="39"/>
      <c r="AW538" s="39"/>
      <c r="AX538" s="39"/>
      <c r="AY538" s="39"/>
      <c r="AZ538" s="39"/>
      <c r="BA538" s="39"/>
      <c r="BB538" s="39"/>
      <c r="BC538" s="39"/>
      <c r="BD538" s="39"/>
      <c r="BE538" s="39"/>
      <c r="BF538" s="39"/>
      <c r="BG538" s="39"/>
      <c r="BH538" s="39"/>
      <c r="BI538" s="39"/>
      <c r="BJ538" s="39"/>
      <c r="BK538" s="39"/>
      <c r="BL538" s="39"/>
      <c r="BM538" s="39"/>
      <c r="BN538" s="39"/>
      <c r="BO538" s="39"/>
      <c r="BP538" s="39"/>
      <c r="BQ538" s="39"/>
      <c r="BR538" s="39"/>
      <c r="BS538" s="39"/>
      <c r="BT538" s="39"/>
      <c r="BU538" s="39"/>
      <c r="BV538" s="39"/>
      <c r="BW538" s="39"/>
      <c r="BX538" s="39"/>
      <c r="BY538" s="39"/>
      <c r="BZ538" s="39"/>
      <c r="CA538" s="39"/>
      <c r="CB538" s="39"/>
    </row>
    <row r="539" spans="2:80" s="2" customFormat="1" x14ac:dyDescent="0.3">
      <c r="B539" s="8"/>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c r="AA539" s="39"/>
      <c r="AB539" s="39"/>
      <c r="AC539" s="39"/>
      <c r="AD539" s="39"/>
      <c r="AE539" s="39"/>
      <c r="AF539" s="39"/>
      <c r="AG539" s="39"/>
      <c r="AH539" s="39"/>
      <c r="AI539" s="39"/>
      <c r="AJ539" s="39"/>
      <c r="AK539" s="39"/>
      <c r="AL539" s="39"/>
      <c r="AM539" s="39"/>
      <c r="AN539" s="39"/>
      <c r="AO539" s="39"/>
      <c r="AP539" s="39"/>
      <c r="AQ539" s="39"/>
      <c r="AR539" s="39"/>
      <c r="AS539" s="39"/>
      <c r="AT539" s="39"/>
      <c r="AU539" s="39"/>
      <c r="AV539" s="39"/>
      <c r="AW539" s="39"/>
      <c r="AX539" s="39"/>
      <c r="AY539" s="39"/>
      <c r="AZ539" s="39"/>
      <c r="BA539" s="39"/>
      <c r="BB539" s="39"/>
      <c r="BC539" s="39"/>
      <c r="BD539" s="39"/>
      <c r="BE539" s="39"/>
      <c r="BF539" s="39"/>
      <c r="BG539" s="39"/>
      <c r="BH539" s="39"/>
      <c r="BI539" s="39"/>
      <c r="BJ539" s="39"/>
      <c r="BK539" s="39"/>
      <c r="BL539" s="39"/>
      <c r="BM539" s="39"/>
      <c r="BN539" s="39"/>
      <c r="BO539" s="39"/>
      <c r="BP539" s="39"/>
      <c r="BQ539" s="39"/>
      <c r="BR539" s="39"/>
      <c r="BS539" s="39"/>
      <c r="BT539" s="39"/>
      <c r="BU539" s="39"/>
      <c r="BV539" s="39"/>
      <c r="BW539" s="39"/>
      <c r="BX539" s="39"/>
      <c r="BY539" s="39"/>
      <c r="BZ539" s="39"/>
      <c r="CA539" s="39"/>
      <c r="CB539" s="39"/>
    </row>
    <row r="540" spans="2:80" s="2" customFormat="1" x14ac:dyDescent="0.3">
      <c r="B540" s="8"/>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c r="AA540" s="39"/>
      <c r="AB540" s="39"/>
      <c r="AC540" s="39"/>
      <c r="AD540" s="39"/>
      <c r="AE540" s="39"/>
      <c r="AF540" s="39"/>
      <c r="AG540" s="39"/>
      <c r="AH540" s="39"/>
      <c r="AI540" s="39"/>
      <c r="AJ540" s="39"/>
      <c r="AK540" s="39"/>
      <c r="AL540" s="39"/>
      <c r="AM540" s="39"/>
      <c r="AN540" s="39"/>
      <c r="AO540" s="39"/>
      <c r="AP540" s="39"/>
      <c r="AQ540" s="39"/>
      <c r="AR540" s="39"/>
      <c r="AS540" s="39"/>
      <c r="AT540" s="39"/>
      <c r="AU540" s="39"/>
      <c r="AV540" s="39"/>
      <c r="AW540" s="39"/>
      <c r="AX540" s="39"/>
      <c r="AY540" s="39"/>
      <c r="AZ540" s="39"/>
      <c r="BA540" s="39"/>
      <c r="BB540" s="39"/>
      <c r="BC540" s="39"/>
      <c r="BD540" s="39"/>
      <c r="BE540" s="39"/>
      <c r="BF540" s="39"/>
      <c r="BG540" s="39"/>
      <c r="BH540" s="39"/>
      <c r="BI540" s="39"/>
      <c r="BJ540" s="39"/>
      <c r="BK540" s="39"/>
      <c r="BL540" s="39"/>
      <c r="BM540" s="39"/>
      <c r="BN540" s="39"/>
      <c r="BO540" s="39"/>
      <c r="BP540" s="39"/>
      <c r="BQ540" s="39"/>
      <c r="BR540" s="39"/>
      <c r="BS540" s="39"/>
      <c r="BT540" s="39"/>
      <c r="BU540" s="39"/>
      <c r="BV540" s="39"/>
      <c r="BW540" s="39"/>
      <c r="BX540" s="39"/>
      <c r="BY540" s="39"/>
      <c r="BZ540" s="39"/>
      <c r="CA540" s="39"/>
      <c r="CB540" s="39"/>
    </row>
    <row r="541" spans="2:80" s="2" customFormat="1" x14ac:dyDescent="0.3">
      <c r="B541" s="8"/>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c r="AA541" s="39"/>
      <c r="AB541" s="39"/>
      <c r="AC541" s="39"/>
      <c r="AD541" s="39"/>
      <c r="AE541" s="39"/>
      <c r="AF541" s="39"/>
      <c r="AG541" s="39"/>
      <c r="AH541" s="39"/>
      <c r="AI541" s="39"/>
      <c r="AJ541" s="39"/>
      <c r="AK541" s="39"/>
      <c r="AL541" s="39"/>
      <c r="AM541" s="39"/>
      <c r="AN541" s="39"/>
      <c r="AO541" s="39"/>
      <c r="AP541" s="39"/>
      <c r="AQ541" s="39"/>
      <c r="AR541" s="39"/>
      <c r="AS541" s="39"/>
      <c r="AT541" s="39"/>
      <c r="AU541" s="39"/>
      <c r="AV541" s="39"/>
      <c r="AW541" s="39"/>
      <c r="AX541" s="39"/>
      <c r="AY541" s="39"/>
      <c r="AZ541" s="39"/>
      <c r="BA541" s="39"/>
      <c r="BB541" s="39"/>
      <c r="BC541" s="39"/>
      <c r="BD541" s="39"/>
      <c r="BE541" s="39"/>
      <c r="BF541" s="39"/>
      <c r="BG541" s="39"/>
      <c r="BH541" s="39"/>
      <c r="BI541" s="39"/>
      <c r="BJ541" s="39"/>
      <c r="BK541" s="39"/>
      <c r="BL541" s="39"/>
      <c r="BM541" s="39"/>
      <c r="BN541" s="39"/>
      <c r="BO541" s="39"/>
      <c r="BP541" s="39"/>
      <c r="BQ541" s="39"/>
      <c r="BR541" s="39"/>
      <c r="BS541" s="39"/>
      <c r="BT541" s="39"/>
      <c r="BU541" s="39"/>
      <c r="BV541" s="39"/>
      <c r="BW541" s="39"/>
      <c r="BX541" s="39"/>
      <c r="BY541" s="39"/>
      <c r="BZ541" s="39"/>
      <c r="CA541" s="39"/>
      <c r="CB541" s="39"/>
    </row>
    <row r="542" spans="2:80" s="2" customFormat="1" x14ac:dyDescent="0.3">
      <c r="B542" s="8"/>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c r="AA542" s="39"/>
      <c r="AB542" s="39"/>
      <c r="AC542" s="39"/>
      <c r="AD542" s="39"/>
      <c r="AE542" s="39"/>
      <c r="AF542" s="39"/>
      <c r="AG542" s="39"/>
      <c r="AH542" s="39"/>
      <c r="AI542" s="39"/>
      <c r="AJ542" s="39"/>
      <c r="AK542" s="39"/>
      <c r="AL542" s="39"/>
      <c r="AM542" s="39"/>
      <c r="AN542" s="39"/>
      <c r="AO542" s="39"/>
      <c r="AP542" s="39"/>
      <c r="AQ542" s="39"/>
      <c r="AR542" s="39"/>
      <c r="AS542" s="39"/>
      <c r="AT542" s="39"/>
      <c r="AU542" s="39"/>
      <c r="AV542" s="39"/>
      <c r="AW542" s="39"/>
      <c r="AX542" s="39"/>
      <c r="AY542" s="39"/>
      <c r="AZ542" s="39"/>
      <c r="BA542" s="39"/>
      <c r="BB542" s="39"/>
      <c r="BC542" s="39"/>
      <c r="BD542" s="39"/>
      <c r="BE542" s="39"/>
      <c r="BF542" s="39"/>
      <c r="BG542" s="39"/>
      <c r="BH542" s="39"/>
      <c r="BI542" s="39"/>
      <c r="BJ542" s="39"/>
      <c r="BK542" s="39"/>
      <c r="BL542" s="39"/>
      <c r="BM542" s="39"/>
      <c r="BN542" s="39"/>
      <c r="BO542" s="39"/>
      <c r="BP542" s="39"/>
      <c r="BQ542" s="39"/>
      <c r="BR542" s="39"/>
      <c r="BS542" s="39"/>
      <c r="BT542" s="39"/>
      <c r="BU542" s="39"/>
      <c r="BV542" s="39"/>
      <c r="BW542" s="39"/>
      <c r="BX542" s="39"/>
      <c r="BY542" s="39"/>
      <c r="BZ542" s="39"/>
      <c r="CA542" s="39"/>
      <c r="CB542" s="39"/>
    </row>
    <row r="543" spans="2:80" s="2" customFormat="1" x14ac:dyDescent="0.3">
      <c r="B543" s="8"/>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c r="AA543" s="39"/>
      <c r="AB543" s="39"/>
      <c r="AC543" s="39"/>
      <c r="AD543" s="39"/>
      <c r="AE543" s="39"/>
      <c r="AF543" s="39"/>
      <c r="AG543" s="39"/>
      <c r="AH543" s="39"/>
      <c r="AI543" s="39"/>
      <c r="AJ543" s="39"/>
      <c r="AK543" s="39"/>
      <c r="AL543" s="39"/>
      <c r="AM543" s="39"/>
      <c r="AN543" s="39"/>
      <c r="AO543" s="39"/>
      <c r="AP543" s="39"/>
      <c r="AQ543" s="39"/>
      <c r="AR543" s="39"/>
      <c r="AS543" s="39"/>
      <c r="AT543" s="39"/>
      <c r="AU543" s="39"/>
      <c r="AV543" s="39"/>
      <c r="AW543" s="39"/>
      <c r="AX543" s="39"/>
      <c r="AY543" s="39"/>
      <c r="AZ543" s="39"/>
      <c r="BA543" s="39"/>
      <c r="BB543" s="39"/>
      <c r="BC543" s="39"/>
      <c r="BD543" s="39"/>
      <c r="BE543" s="39"/>
      <c r="BF543" s="39"/>
      <c r="BG543" s="39"/>
      <c r="BH543" s="39"/>
      <c r="BI543" s="39"/>
      <c r="BJ543" s="39"/>
      <c r="BK543" s="39"/>
      <c r="BL543" s="39"/>
      <c r="BM543" s="39"/>
      <c r="BN543" s="39"/>
      <c r="BO543" s="39"/>
      <c r="BP543" s="39"/>
      <c r="BQ543" s="39"/>
      <c r="BR543" s="39"/>
      <c r="BS543" s="39"/>
      <c r="BT543" s="39"/>
      <c r="BU543" s="39"/>
      <c r="BV543" s="39"/>
      <c r="BW543" s="39"/>
      <c r="BX543" s="39"/>
      <c r="BY543" s="39"/>
      <c r="BZ543" s="39"/>
      <c r="CA543" s="39"/>
      <c r="CB543" s="39"/>
    </row>
    <row r="544" spans="2:80" s="2" customFormat="1" x14ac:dyDescent="0.3">
      <c r="B544" s="8"/>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c r="AA544" s="39"/>
      <c r="AB544" s="39"/>
      <c r="AC544" s="39"/>
      <c r="AD544" s="39"/>
      <c r="AE544" s="39"/>
      <c r="AF544" s="39"/>
      <c r="AG544" s="39"/>
      <c r="AH544" s="39"/>
      <c r="AI544" s="39"/>
      <c r="AJ544" s="39"/>
      <c r="AK544" s="39"/>
      <c r="AL544" s="39"/>
      <c r="AM544" s="39"/>
      <c r="AN544" s="39"/>
      <c r="AO544" s="39"/>
      <c r="AP544" s="39"/>
      <c r="AQ544" s="39"/>
      <c r="AR544" s="39"/>
      <c r="AS544" s="39"/>
      <c r="AT544" s="39"/>
      <c r="AU544" s="39"/>
      <c r="AV544" s="39"/>
      <c r="AW544" s="39"/>
      <c r="AX544" s="39"/>
      <c r="AY544" s="39"/>
      <c r="AZ544" s="39"/>
      <c r="BA544" s="39"/>
      <c r="BB544" s="39"/>
      <c r="BC544" s="39"/>
      <c r="BD544" s="39"/>
      <c r="BE544" s="39"/>
      <c r="BF544" s="39"/>
      <c r="BG544" s="39"/>
      <c r="BH544" s="39"/>
      <c r="BI544" s="39"/>
      <c r="BJ544" s="39"/>
      <c r="BK544" s="39"/>
      <c r="BL544" s="39"/>
      <c r="BM544" s="39"/>
      <c r="BN544" s="39"/>
      <c r="BO544" s="39"/>
      <c r="BP544" s="39"/>
      <c r="BQ544" s="39"/>
      <c r="BR544" s="39"/>
      <c r="BS544" s="39"/>
      <c r="BT544" s="39"/>
      <c r="BU544" s="39"/>
      <c r="BV544" s="39"/>
      <c r="BW544" s="39"/>
      <c r="BX544" s="39"/>
      <c r="BY544" s="39"/>
      <c r="BZ544" s="39"/>
      <c r="CA544" s="39"/>
      <c r="CB544" s="39"/>
    </row>
    <row r="545" spans="2:80" s="2" customFormat="1" x14ac:dyDescent="0.3">
      <c r="B545" s="8"/>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c r="AA545" s="39"/>
      <c r="AB545" s="39"/>
      <c r="AC545" s="39"/>
      <c r="AD545" s="39"/>
      <c r="AE545" s="39"/>
      <c r="AF545" s="39"/>
      <c r="AG545" s="39"/>
      <c r="AH545" s="39"/>
      <c r="AI545" s="39"/>
      <c r="AJ545" s="39"/>
      <c r="AK545" s="39"/>
      <c r="AL545" s="39"/>
      <c r="AM545" s="39"/>
      <c r="AN545" s="39"/>
      <c r="AO545" s="39"/>
      <c r="AP545" s="39"/>
      <c r="AQ545" s="39"/>
      <c r="AR545" s="39"/>
      <c r="AS545" s="39"/>
      <c r="AT545" s="39"/>
      <c r="AU545" s="39"/>
      <c r="AV545" s="39"/>
      <c r="AW545" s="39"/>
      <c r="AX545" s="39"/>
      <c r="AY545" s="39"/>
      <c r="AZ545" s="39"/>
      <c r="BA545" s="39"/>
      <c r="BB545" s="39"/>
      <c r="BC545" s="39"/>
      <c r="BD545" s="39"/>
      <c r="BE545" s="39"/>
      <c r="BF545" s="39"/>
      <c r="BG545" s="39"/>
      <c r="BH545" s="39"/>
      <c r="BI545" s="39"/>
      <c r="BJ545" s="39"/>
      <c r="BK545" s="39"/>
      <c r="BL545" s="39"/>
      <c r="BM545" s="39"/>
      <c r="BN545" s="39"/>
      <c r="BO545" s="39"/>
      <c r="BP545" s="39"/>
      <c r="BQ545" s="39"/>
      <c r="BR545" s="39"/>
      <c r="BS545" s="39"/>
      <c r="BT545" s="39"/>
      <c r="BU545" s="39"/>
      <c r="BV545" s="39"/>
      <c r="BW545" s="39"/>
      <c r="BX545" s="39"/>
      <c r="BY545" s="39"/>
      <c r="BZ545" s="39"/>
      <c r="CA545" s="39"/>
      <c r="CB545" s="39"/>
    </row>
    <row r="546" spans="2:80" s="2" customFormat="1" x14ac:dyDescent="0.3">
      <c r="B546" s="8"/>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c r="AA546" s="39"/>
      <c r="AB546" s="39"/>
      <c r="AC546" s="39"/>
      <c r="AD546" s="39"/>
      <c r="AE546" s="39"/>
      <c r="AF546" s="39"/>
      <c r="AG546" s="39"/>
      <c r="AH546" s="39"/>
      <c r="AI546" s="39"/>
      <c r="AJ546" s="39"/>
      <c r="AK546" s="39"/>
      <c r="AL546" s="39"/>
      <c r="AM546" s="39"/>
      <c r="AN546" s="39"/>
      <c r="AO546" s="39"/>
      <c r="AP546" s="39"/>
      <c r="AQ546" s="39"/>
      <c r="AR546" s="39"/>
      <c r="AS546" s="39"/>
      <c r="AT546" s="39"/>
      <c r="AU546" s="39"/>
      <c r="AV546" s="39"/>
      <c r="AW546" s="39"/>
      <c r="AX546" s="39"/>
      <c r="AY546" s="39"/>
      <c r="AZ546" s="39"/>
      <c r="BA546" s="39"/>
      <c r="BB546" s="39"/>
      <c r="BC546" s="39"/>
      <c r="BD546" s="39"/>
      <c r="BE546" s="39"/>
      <c r="BF546" s="39"/>
      <c r="BG546" s="39"/>
      <c r="BH546" s="39"/>
      <c r="BI546" s="39"/>
      <c r="BJ546" s="39"/>
      <c r="BK546" s="39"/>
      <c r="BL546" s="39"/>
      <c r="BM546" s="39"/>
      <c r="BN546" s="39"/>
      <c r="BO546" s="39"/>
      <c r="BP546" s="39"/>
      <c r="BQ546" s="39"/>
      <c r="BR546" s="39"/>
      <c r="BS546" s="39"/>
      <c r="BT546" s="39"/>
      <c r="BU546" s="39"/>
      <c r="BV546" s="39"/>
      <c r="BW546" s="39"/>
      <c r="BX546" s="39"/>
      <c r="BY546" s="39"/>
      <c r="BZ546" s="39"/>
      <c r="CA546" s="39"/>
      <c r="CB546" s="39"/>
    </row>
    <row r="547" spans="2:80" s="2" customFormat="1" x14ac:dyDescent="0.3">
      <c r="B547" s="8"/>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c r="AA547" s="39"/>
      <c r="AB547" s="39"/>
      <c r="AC547" s="39"/>
      <c r="AD547" s="39"/>
      <c r="AE547" s="39"/>
      <c r="AF547" s="39"/>
      <c r="AG547" s="39"/>
      <c r="AH547" s="39"/>
      <c r="AI547" s="39"/>
      <c r="AJ547" s="39"/>
      <c r="AK547" s="39"/>
      <c r="AL547" s="39"/>
      <c r="AM547" s="39"/>
      <c r="AN547" s="39"/>
      <c r="AO547" s="39"/>
      <c r="AP547" s="39"/>
      <c r="AQ547" s="39"/>
      <c r="AR547" s="39"/>
      <c r="AS547" s="39"/>
      <c r="AT547" s="39"/>
      <c r="AU547" s="39"/>
      <c r="AV547" s="39"/>
      <c r="AW547" s="39"/>
      <c r="AX547" s="39"/>
      <c r="AY547" s="39"/>
      <c r="AZ547" s="39"/>
      <c r="BA547" s="39"/>
      <c r="BB547" s="39"/>
      <c r="BC547" s="39"/>
      <c r="BD547" s="39"/>
      <c r="BE547" s="39"/>
      <c r="BF547" s="39"/>
      <c r="BG547" s="39"/>
      <c r="BH547" s="39"/>
      <c r="BI547" s="39"/>
      <c r="BJ547" s="39"/>
      <c r="BK547" s="39"/>
      <c r="BL547" s="39"/>
      <c r="BM547" s="39"/>
      <c r="BN547" s="39"/>
      <c r="BO547" s="39"/>
      <c r="BP547" s="39"/>
      <c r="BQ547" s="39"/>
      <c r="BR547" s="39"/>
      <c r="BS547" s="39"/>
      <c r="BT547" s="39"/>
      <c r="BU547" s="39"/>
      <c r="BV547" s="39"/>
      <c r="BW547" s="39"/>
      <c r="BX547" s="39"/>
      <c r="BY547" s="39"/>
      <c r="BZ547" s="39"/>
      <c r="CA547" s="39"/>
      <c r="CB547" s="39"/>
    </row>
    <row r="548" spans="2:80" s="2" customFormat="1" x14ac:dyDescent="0.3">
      <c r="B548" s="8"/>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c r="AA548" s="39"/>
      <c r="AB548" s="39"/>
      <c r="AC548" s="39"/>
      <c r="AD548" s="39"/>
      <c r="AE548" s="39"/>
      <c r="AF548" s="39"/>
      <c r="AG548" s="39"/>
      <c r="AH548" s="39"/>
      <c r="AI548" s="39"/>
      <c r="AJ548" s="39"/>
      <c r="AK548" s="39"/>
      <c r="AL548" s="39"/>
      <c r="AM548" s="39"/>
      <c r="AN548" s="39"/>
      <c r="AO548" s="39"/>
      <c r="AP548" s="39"/>
      <c r="AQ548" s="39"/>
      <c r="AR548" s="39"/>
      <c r="AS548" s="39"/>
      <c r="AT548" s="39"/>
      <c r="AU548" s="39"/>
      <c r="AV548" s="39"/>
      <c r="AW548" s="39"/>
      <c r="AX548" s="39"/>
      <c r="AY548" s="39"/>
      <c r="AZ548" s="39"/>
      <c r="BA548" s="39"/>
      <c r="BB548" s="39"/>
      <c r="BC548" s="39"/>
      <c r="BD548" s="39"/>
      <c r="BE548" s="39"/>
      <c r="BF548" s="39"/>
      <c r="BG548" s="39"/>
      <c r="BH548" s="39"/>
      <c r="BI548" s="39"/>
      <c r="BJ548" s="39"/>
      <c r="BK548" s="39"/>
      <c r="BL548" s="39"/>
      <c r="BM548" s="39"/>
      <c r="BN548" s="39"/>
      <c r="BO548" s="39"/>
      <c r="BP548" s="39"/>
      <c r="BQ548" s="39"/>
      <c r="BR548" s="39"/>
      <c r="BS548" s="39"/>
      <c r="BT548" s="39"/>
      <c r="BU548" s="39"/>
      <c r="BV548" s="39"/>
      <c r="BW548" s="39"/>
      <c r="BX548" s="39"/>
      <c r="BY548" s="39"/>
      <c r="BZ548" s="39"/>
      <c r="CA548" s="39"/>
      <c r="CB548" s="39"/>
    </row>
    <row r="549" spans="2:80" s="2" customFormat="1" x14ac:dyDescent="0.3">
      <c r="B549" s="8"/>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c r="AA549" s="39"/>
      <c r="AB549" s="39"/>
      <c r="AC549" s="39"/>
      <c r="AD549" s="39"/>
      <c r="AE549" s="39"/>
      <c r="AF549" s="39"/>
      <c r="AG549" s="39"/>
      <c r="AH549" s="39"/>
      <c r="AI549" s="39"/>
      <c r="AJ549" s="39"/>
      <c r="AK549" s="39"/>
      <c r="AL549" s="39"/>
      <c r="AM549" s="39"/>
      <c r="AN549" s="39"/>
      <c r="AO549" s="39"/>
      <c r="AP549" s="39"/>
      <c r="AQ549" s="39"/>
      <c r="AR549" s="39"/>
      <c r="AS549" s="39"/>
      <c r="AT549" s="39"/>
      <c r="AU549" s="39"/>
      <c r="AV549" s="39"/>
      <c r="AW549" s="39"/>
      <c r="AX549" s="39"/>
      <c r="AY549" s="39"/>
      <c r="AZ549" s="39"/>
      <c r="BA549" s="39"/>
      <c r="BB549" s="39"/>
      <c r="BC549" s="39"/>
      <c r="BD549" s="39"/>
      <c r="BE549" s="39"/>
      <c r="BF549" s="39"/>
      <c r="BG549" s="39"/>
      <c r="BH549" s="39"/>
      <c r="BI549" s="39"/>
      <c r="BJ549" s="39"/>
      <c r="BK549" s="39"/>
      <c r="BL549" s="39"/>
      <c r="BM549" s="39"/>
      <c r="BN549" s="39"/>
      <c r="BO549" s="39"/>
      <c r="BP549" s="39"/>
      <c r="BQ549" s="39"/>
      <c r="BR549" s="39"/>
      <c r="BS549" s="39"/>
      <c r="BT549" s="39"/>
      <c r="BU549" s="39"/>
      <c r="BV549" s="39"/>
      <c r="BW549" s="39"/>
      <c r="BX549" s="39"/>
      <c r="BY549" s="39"/>
      <c r="BZ549" s="39"/>
      <c r="CA549" s="39"/>
      <c r="CB549" s="39"/>
    </row>
    <row r="550" spans="2:80" s="2" customFormat="1" x14ac:dyDescent="0.3">
      <c r="B550" s="8"/>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c r="AA550" s="39"/>
      <c r="AB550" s="39"/>
      <c r="AC550" s="39"/>
      <c r="AD550" s="39"/>
      <c r="AE550" s="39"/>
      <c r="AF550" s="39"/>
      <c r="AG550" s="39"/>
      <c r="AH550" s="39"/>
      <c r="AI550" s="39"/>
      <c r="AJ550" s="39"/>
      <c r="AK550" s="39"/>
      <c r="AL550" s="39"/>
      <c r="AM550" s="39"/>
      <c r="AN550" s="39"/>
      <c r="AO550" s="39"/>
      <c r="AP550" s="39"/>
      <c r="AQ550" s="39"/>
      <c r="AR550" s="39"/>
      <c r="AS550" s="39"/>
      <c r="AT550" s="39"/>
      <c r="AU550" s="39"/>
      <c r="AV550" s="39"/>
      <c r="AW550" s="39"/>
      <c r="AX550" s="39"/>
      <c r="AY550" s="39"/>
      <c r="AZ550" s="39"/>
      <c r="BA550" s="39"/>
      <c r="BB550" s="39"/>
      <c r="BC550" s="39"/>
      <c r="BD550" s="39"/>
      <c r="BE550" s="39"/>
      <c r="BF550" s="39"/>
      <c r="BG550" s="39"/>
      <c r="BH550" s="39"/>
      <c r="BI550" s="39"/>
      <c r="BJ550" s="39"/>
      <c r="BK550" s="39"/>
      <c r="BL550" s="39"/>
      <c r="BM550" s="39"/>
      <c r="BN550" s="39"/>
      <c r="BO550" s="39"/>
      <c r="BP550" s="39"/>
      <c r="BQ550" s="39"/>
      <c r="BR550" s="39"/>
      <c r="BS550" s="39"/>
      <c r="BT550" s="39"/>
      <c r="BU550" s="39"/>
      <c r="BV550" s="39"/>
      <c r="BW550" s="39"/>
      <c r="BX550" s="39"/>
      <c r="BY550" s="39"/>
      <c r="BZ550" s="39"/>
      <c r="CA550" s="39"/>
      <c r="CB550" s="39"/>
    </row>
    <row r="551" spans="2:80" s="2" customFormat="1" x14ac:dyDescent="0.3">
      <c r="B551" s="8"/>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c r="AA551" s="39"/>
      <c r="AB551" s="39"/>
      <c r="AC551" s="39"/>
      <c r="AD551" s="39"/>
      <c r="AE551" s="39"/>
      <c r="AF551" s="39"/>
      <c r="AG551" s="39"/>
      <c r="AH551" s="39"/>
      <c r="AI551" s="39"/>
      <c r="AJ551" s="39"/>
      <c r="AK551" s="39"/>
      <c r="AL551" s="39"/>
      <c r="AM551" s="39"/>
      <c r="AN551" s="39"/>
      <c r="AO551" s="39"/>
      <c r="AP551" s="39"/>
      <c r="AQ551" s="39"/>
      <c r="AR551" s="39"/>
      <c r="AS551" s="39"/>
      <c r="AT551" s="39"/>
      <c r="AU551" s="39"/>
      <c r="AV551" s="39"/>
      <c r="AW551" s="39"/>
      <c r="AX551" s="39"/>
      <c r="AY551" s="39"/>
      <c r="AZ551" s="39"/>
      <c r="BA551" s="39"/>
      <c r="BB551" s="39"/>
      <c r="BC551" s="39"/>
      <c r="BD551" s="39"/>
      <c r="BE551" s="39"/>
      <c r="BF551" s="39"/>
      <c r="BG551" s="39"/>
      <c r="BH551" s="39"/>
      <c r="BI551" s="39"/>
      <c r="BJ551" s="39"/>
      <c r="BK551" s="39"/>
      <c r="BL551" s="39"/>
      <c r="BM551" s="39"/>
      <c r="BN551" s="39"/>
      <c r="BO551" s="39"/>
      <c r="BP551" s="39"/>
      <c r="BQ551" s="39"/>
      <c r="BR551" s="39"/>
      <c r="BS551" s="39"/>
      <c r="BT551" s="39"/>
      <c r="BU551" s="39"/>
      <c r="BV551" s="39"/>
      <c r="BW551" s="39"/>
      <c r="BX551" s="39"/>
      <c r="BY551" s="39"/>
      <c r="BZ551" s="39"/>
      <c r="CA551" s="39"/>
      <c r="CB551" s="39"/>
    </row>
    <row r="552" spans="2:80" s="2" customFormat="1" x14ac:dyDescent="0.3">
      <c r="B552" s="8"/>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c r="AA552" s="39"/>
      <c r="AB552" s="39"/>
      <c r="AC552" s="39"/>
      <c r="AD552" s="39"/>
      <c r="AE552" s="39"/>
      <c r="AF552" s="39"/>
      <c r="AG552" s="39"/>
      <c r="AH552" s="39"/>
      <c r="AI552" s="39"/>
      <c r="AJ552" s="39"/>
      <c r="AK552" s="39"/>
      <c r="AL552" s="39"/>
      <c r="AM552" s="39"/>
      <c r="AN552" s="39"/>
      <c r="AO552" s="39"/>
      <c r="AP552" s="39"/>
      <c r="AQ552" s="39"/>
      <c r="AR552" s="39"/>
      <c r="AS552" s="39"/>
      <c r="AT552" s="39"/>
      <c r="AU552" s="39"/>
      <c r="AV552" s="39"/>
      <c r="AW552" s="39"/>
      <c r="AX552" s="39"/>
      <c r="AY552" s="39"/>
      <c r="AZ552" s="39"/>
      <c r="BA552" s="39"/>
      <c r="BB552" s="39"/>
      <c r="BC552" s="39"/>
      <c r="BD552" s="39"/>
      <c r="BE552" s="39"/>
      <c r="BF552" s="39"/>
      <c r="BG552" s="39"/>
      <c r="BH552" s="39"/>
      <c r="BI552" s="39"/>
      <c r="BJ552" s="39"/>
      <c r="BK552" s="39"/>
      <c r="BL552" s="39"/>
      <c r="BM552" s="39"/>
      <c r="BN552" s="39"/>
      <c r="BO552" s="39"/>
      <c r="BP552" s="39"/>
      <c r="BQ552" s="39"/>
      <c r="BR552" s="39"/>
      <c r="BS552" s="39"/>
      <c r="BT552" s="39"/>
      <c r="BU552" s="39"/>
      <c r="BV552" s="39"/>
      <c r="BW552" s="39"/>
      <c r="BX552" s="39"/>
      <c r="BY552" s="39"/>
      <c r="BZ552" s="39"/>
      <c r="CA552" s="39"/>
      <c r="CB552" s="39"/>
    </row>
    <row r="553" spans="2:80" s="2" customFormat="1" x14ac:dyDescent="0.3">
      <c r="B553" s="8"/>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c r="AA553" s="39"/>
      <c r="AB553" s="39"/>
      <c r="AC553" s="39"/>
      <c r="AD553" s="39"/>
      <c r="AE553" s="39"/>
      <c r="AF553" s="39"/>
      <c r="AG553" s="39"/>
      <c r="AH553" s="39"/>
      <c r="AI553" s="39"/>
      <c r="AJ553" s="39"/>
      <c r="AK553" s="39"/>
      <c r="AL553" s="39"/>
      <c r="AM553" s="39"/>
      <c r="AN553" s="39"/>
      <c r="AO553" s="39"/>
      <c r="AP553" s="39"/>
      <c r="AQ553" s="39"/>
      <c r="AR553" s="39"/>
      <c r="AS553" s="39"/>
      <c r="AT553" s="39"/>
      <c r="AU553" s="39"/>
      <c r="AV553" s="39"/>
      <c r="AW553" s="39"/>
      <c r="AX553" s="39"/>
      <c r="AY553" s="39"/>
      <c r="AZ553" s="39"/>
      <c r="BA553" s="39"/>
      <c r="BB553" s="39"/>
      <c r="BC553" s="39"/>
      <c r="BD553" s="39"/>
      <c r="BE553" s="39"/>
      <c r="BF553" s="39"/>
      <c r="BG553" s="39"/>
      <c r="BH553" s="39"/>
      <c r="BI553" s="39"/>
      <c r="BJ553" s="39"/>
      <c r="BK553" s="39"/>
      <c r="BL553" s="39"/>
      <c r="BM553" s="39"/>
      <c r="BN553" s="39"/>
      <c r="BO553" s="39"/>
      <c r="BP553" s="39"/>
      <c r="BQ553" s="39"/>
      <c r="BR553" s="39"/>
      <c r="BS553" s="39"/>
      <c r="BT553" s="39"/>
      <c r="BU553" s="39"/>
      <c r="BV553" s="39"/>
      <c r="BW553" s="39"/>
      <c r="BX553" s="39"/>
      <c r="BY553" s="39"/>
      <c r="BZ553" s="39"/>
      <c r="CA553" s="39"/>
      <c r="CB553" s="39"/>
    </row>
    <row r="554" spans="2:80" s="2" customFormat="1" x14ac:dyDescent="0.3">
      <c r="B554" s="8"/>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c r="AA554" s="39"/>
      <c r="AB554" s="39"/>
      <c r="AC554" s="39"/>
      <c r="AD554" s="39"/>
      <c r="AE554" s="39"/>
      <c r="AF554" s="39"/>
      <c r="AG554" s="39"/>
      <c r="AH554" s="39"/>
      <c r="AI554" s="39"/>
      <c r="AJ554" s="39"/>
      <c r="AK554" s="39"/>
      <c r="AL554" s="39"/>
      <c r="AM554" s="39"/>
      <c r="AN554" s="39"/>
      <c r="AO554" s="39"/>
      <c r="AP554" s="39"/>
      <c r="AQ554" s="39"/>
      <c r="AR554" s="39"/>
      <c r="AS554" s="39"/>
      <c r="AT554" s="39"/>
      <c r="AU554" s="39"/>
      <c r="AV554" s="39"/>
      <c r="AW554" s="39"/>
      <c r="AX554" s="39"/>
      <c r="AY554" s="39"/>
      <c r="AZ554" s="39"/>
      <c r="BA554" s="39"/>
      <c r="BB554" s="39"/>
      <c r="BC554" s="39"/>
      <c r="BD554" s="39"/>
      <c r="BE554" s="39"/>
      <c r="BF554" s="39"/>
      <c r="BG554" s="39"/>
      <c r="BH554" s="39"/>
      <c r="BI554" s="39"/>
      <c r="BJ554" s="39"/>
      <c r="BK554" s="39"/>
      <c r="BL554" s="39"/>
      <c r="BM554" s="39"/>
      <c r="BN554" s="39"/>
      <c r="BO554" s="39"/>
      <c r="BP554" s="39"/>
      <c r="BQ554" s="39"/>
      <c r="BR554" s="39"/>
      <c r="BS554" s="39"/>
      <c r="BT554" s="39"/>
      <c r="BU554" s="39"/>
      <c r="BV554" s="39"/>
      <c r="BW554" s="39"/>
      <c r="BX554" s="39"/>
      <c r="BY554" s="39"/>
      <c r="BZ554" s="39"/>
      <c r="CA554" s="39"/>
      <c r="CB554" s="39"/>
    </row>
    <row r="555" spans="2:80" s="2" customFormat="1" x14ac:dyDescent="0.3">
      <c r="B555" s="8"/>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c r="AA555" s="39"/>
      <c r="AB555" s="39"/>
      <c r="AC555" s="39"/>
      <c r="AD555" s="39"/>
      <c r="AE555" s="39"/>
      <c r="AF555" s="39"/>
      <c r="AG555" s="39"/>
      <c r="AH555" s="39"/>
      <c r="AI555" s="39"/>
      <c r="AJ555" s="39"/>
      <c r="AK555" s="39"/>
      <c r="AL555" s="39"/>
      <c r="AM555" s="39"/>
      <c r="AN555" s="39"/>
      <c r="AO555" s="39"/>
      <c r="AP555" s="39"/>
      <c r="AQ555" s="39"/>
      <c r="AR555" s="39"/>
      <c r="AS555" s="39"/>
      <c r="AT555" s="39"/>
      <c r="AU555" s="39"/>
      <c r="AV555" s="39"/>
      <c r="AW555" s="39"/>
      <c r="AX555" s="39"/>
      <c r="AY555" s="39"/>
      <c r="AZ555" s="39"/>
      <c r="BA555" s="39"/>
      <c r="BB555" s="39"/>
      <c r="BC555" s="39"/>
      <c r="BD555" s="39"/>
      <c r="BE555" s="39"/>
      <c r="BF555" s="39"/>
      <c r="BG555" s="39"/>
      <c r="BH555" s="39"/>
      <c r="BI555" s="39"/>
      <c r="BJ555" s="39"/>
      <c r="BK555" s="39"/>
      <c r="BL555" s="39"/>
      <c r="BM555" s="39"/>
      <c r="BN555" s="39"/>
      <c r="BO555" s="39"/>
      <c r="BP555" s="39"/>
      <c r="BQ555" s="39"/>
      <c r="BR555" s="39"/>
      <c r="BS555" s="39"/>
      <c r="BT555" s="39"/>
      <c r="BU555" s="39"/>
      <c r="BV555" s="39"/>
      <c r="BW555" s="39"/>
      <c r="BX555" s="39"/>
      <c r="BY555" s="39"/>
      <c r="BZ555" s="39"/>
      <c r="CA555" s="39"/>
      <c r="CB555" s="39"/>
    </row>
    <row r="556" spans="2:80" s="2" customFormat="1" x14ac:dyDescent="0.3">
      <c r="B556" s="8"/>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c r="AA556" s="39"/>
      <c r="AB556" s="39"/>
      <c r="AC556" s="39"/>
      <c r="AD556" s="39"/>
      <c r="AE556" s="39"/>
      <c r="AF556" s="39"/>
      <c r="AG556" s="39"/>
      <c r="AH556" s="39"/>
      <c r="AI556" s="39"/>
      <c r="AJ556" s="39"/>
      <c r="AK556" s="39"/>
      <c r="AL556" s="39"/>
      <c r="AM556" s="39"/>
      <c r="AN556" s="39"/>
      <c r="AO556" s="39"/>
      <c r="AP556" s="39"/>
      <c r="AQ556" s="39"/>
      <c r="AR556" s="39"/>
      <c r="AS556" s="39"/>
      <c r="AT556" s="39"/>
      <c r="AU556" s="39"/>
      <c r="AV556" s="39"/>
      <c r="AW556" s="39"/>
      <c r="AX556" s="39"/>
      <c r="AY556" s="39"/>
      <c r="AZ556" s="39"/>
      <c r="BA556" s="39"/>
      <c r="BB556" s="39"/>
      <c r="BC556" s="39"/>
      <c r="BD556" s="39"/>
      <c r="BE556" s="39"/>
      <c r="BF556" s="39"/>
      <c r="BG556" s="39"/>
      <c r="BH556" s="39"/>
      <c r="BI556" s="39"/>
      <c r="BJ556" s="39"/>
      <c r="BK556" s="39"/>
      <c r="BL556" s="39"/>
      <c r="BM556" s="39"/>
      <c r="BN556" s="39"/>
      <c r="BO556" s="39"/>
      <c r="BP556" s="39"/>
      <c r="BQ556" s="39"/>
      <c r="BR556" s="39"/>
      <c r="BS556" s="39"/>
      <c r="BT556" s="39"/>
      <c r="BU556" s="39"/>
      <c r="BV556" s="39"/>
      <c r="BW556" s="39"/>
      <c r="BX556" s="39"/>
      <c r="BY556" s="39"/>
      <c r="BZ556" s="39"/>
      <c r="CA556" s="39"/>
      <c r="CB556" s="39"/>
    </row>
    <row r="557" spans="2:80" s="2" customFormat="1" x14ac:dyDescent="0.3">
      <c r="B557" s="8"/>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c r="AA557" s="39"/>
      <c r="AB557" s="39"/>
      <c r="AC557" s="39"/>
      <c r="AD557" s="39"/>
      <c r="AE557" s="39"/>
      <c r="AF557" s="39"/>
      <c r="AG557" s="39"/>
      <c r="AH557" s="39"/>
      <c r="AI557" s="39"/>
      <c r="AJ557" s="39"/>
      <c r="AK557" s="39"/>
      <c r="AL557" s="39"/>
      <c r="AM557" s="39"/>
      <c r="AN557" s="39"/>
      <c r="AO557" s="39"/>
      <c r="AP557" s="39"/>
      <c r="AQ557" s="39"/>
      <c r="AR557" s="39"/>
      <c r="AS557" s="39"/>
      <c r="AT557" s="39"/>
      <c r="AU557" s="39"/>
      <c r="AV557" s="39"/>
      <c r="AW557" s="39"/>
      <c r="AX557" s="39"/>
      <c r="AY557" s="39"/>
      <c r="AZ557" s="39"/>
      <c r="BA557" s="39"/>
      <c r="BB557" s="39"/>
      <c r="BC557" s="39"/>
      <c r="BD557" s="39"/>
      <c r="BE557" s="39"/>
      <c r="BF557" s="39"/>
      <c r="BG557" s="39"/>
      <c r="BH557" s="39"/>
      <c r="BI557" s="39"/>
      <c r="BJ557" s="39"/>
      <c r="BK557" s="39"/>
      <c r="BL557" s="39"/>
      <c r="BM557" s="39"/>
      <c r="BN557" s="39"/>
      <c r="BO557" s="39"/>
      <c r="BP557" s="39"/>
      <c r="BQ557" s="39"/>
      <c r="BR557" s="39"/>
      <c r="BS557" s="39"/>
      <c r="BT557" s="39"/>
      <c r="BU557" s="39"/>
      <c r="BV557" s="39"/>
      <c r="BW557" s="39"/>
      <c r="BX557" s="39"/>
      <c r="BY557" s="39"/>
      <c r="BZ557" s="39"/>
      <c r="CA557" s="39"/>
      <c r="CB557" s="39"/>
    </row>
    <row r="558" spans="2:80" s="2" customFormat="1" x14ac:dyDescent="0.3">
      <c r="B558" s="8"/>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c r="AA558" s="39"/>
      <c r="AB558" s="39"/>
      <c r="AC558" s="39"/>
      <c r="AD558" s="39"/>
      <c r="AE558" s="39"/>
      <c r="AF558" s="39"/>
      <c r="AG558" s="39"/>
      <c r="AH558" s="39"/>
      <c r="AI558" s="39"/>
      <c r="AJ558" s="39"/>
      <c r="AK558" s="39"/>
      <c r="AL558" s="39"/>
      <c r="AM558" s="39"/>
      <c r="AN558" s="39"/>
      <c r="AO558" s="39"/>
      <c r="AP558" s="39"/>
      <c r="AQ558" s="39"/>
      <c r="AR558" s="39"/>
      <c r="AS558" s="39"/>
      <c r="AT558" s="39"/>
      <c r="AU558" s="39"/>
      <c r="AV558" s="39"/>
      <c r="AW558" s="39"/>
      <c r="AX558" s="39"/>
      <c r="AY558" s="39"/>
      <c r="AZ558" s="39"/>
      <c r="BA558" s="39"/>
      <c r="BB558" s="39"/>
      <c r="BC558" s="39"/>
      <c r="BD558" s="39"/>
      <c r="BE558" s="39"/>
      <c r="BF558" s="39"/>
      <c r="BG558" s="39"/>
      <c r="BH558" s="39"/>
      <c r="BI558" s="39"/>
      <c r="BJ558" s="39"/>
      <c r="BK558" s="39"/>
      <c r="BL558" s="39"/>
      <c r="BM558" s="39"/>
      <c r="BN558" s="39"/>
      <c r="BO558" s="39"/>
      <c r="BP558" s="39"/>
      <c r="BQ558" s="39"/>
      <c r="BR558" s="39"/>
      <c r="BS558" s="39"/>
      <c r="BT558" s="39"/>
      <c r="BU558" s="39"/>
      <c r="BV558" s="39"/>
      <c r="BW558" s="39"/>
      <c r="BX558" s="39"/>
      <c r="BY558" s="39"/>
      <c r="BZ558" s="39"/>
      <c r="CA558" s="39"/>
      <c r="CB558" s="39"/>
    </row>
    <row r="559" spans="2:80" s="2" customFormat="1" x14ac:dyDescent="0.3">
      <c r="B559" s="8"/>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c r="AA559" s="39"/>
      <c r="AB559" s="39"/>
      <c r="AC559" s="39"/>
      <c r="AD559" s="39"/>
      <c r="AE559" s="39"/>
      <c r="AF559" s="39"/>
      <c r="AG559" s="39"/>
      <c r="AH559" s="39"/>
      <c r="AI559" s="39"/>
      <c r="AJ559" s="39"/>
      <c r="AK559" s="39"/>
      <c r="AL559" s="39"/>
      <c r="AM559" s="39"/>
      <c r="AN559" s="39"/>
      <c r="AO559" s="39"/>
      <c r="AP559" s="39"/>
      <c r="AQ559" s="39"/>
      <c r="AR559" s="39"/>
      <c r="AS559" s="39"/>
      <c r="AT559" s="39"/>
      <c r="AU559" s="39"/>
      <c r="AV559" s="39"/>
      <c r="AW559" s="39"/>
      <c r="AX559" s="39"/>
      <c r="AY559" s="39"/>
      <c r="AZ559" s="39"/>
      <c r="BA559" s="39"/>
      <c r="BB559" s="39"/>
      <c r="BC559" s="39"/>
      <c r="BD559" s="39"/>
      <c r="BE559" s="39"/>
      <c r="BF559" s="39"/>
      <c r="BG559" s="39"/>
      <c r="BH559" s="39"/>
      <c r="BI559" s="39"/>
      <c r="BJ559" s="39"/>
      <c r="BK559" s="39"/>
      <c r="BL559" s="39"/>
      <c r="BM559" s="39"/>
      <c r="BN559" s="39"/>
      <c r="BO559" s="39"/>
      <c r="BP559" s="39"/>
      <c r="BQ559" s="39"/>
      <c r="BR559" s="39"/>
      <c r="BS559" s="39"/>
      <c r="BT559" s="39"/>
      <c r="BU559" s="39"/>
      <c r="BV559" s="39"/>
      <c r="BW559" s="39"/>
      <c r="BX559" s="39"/>
      <c r="BY559" s="39"/>
      <c r="BZ559" s="39"/>
      <c r="CA559" s="39"/>
      <c r="CB559" s="39"/>
    </row>
    <row r="560" spans="2:80" s="2" customFormat="1" x14ac:dyDescent="0.3">
      <c r="B560" s="8"/>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c r="AA560" s="39"/>
      <c r="AB560" s="39"/>
      <c r="AC560" s="39"/>
      <c r="AD560" s="39"/>
      <c r="AE560" s="39"/>
      <c r="AF560" s="39"/>
      <c r="AG560" s="39"/>
      <c r="AH560" s="39"/>
      <c r="AI560" s="39"/>
      <c r="AJ560" s="39"/>
      <c r="AK560" s="39"/>
      <c r="AL560" s="39"/>
      <c r="AM560" s="39"/>
      <c r="AN560" s="39"/>
      <c r="AO560" s="39"/>
      <c r="AP560" s="39"/>
      <c r="AQ560" s="39"/>
      <c r="AR560" s="39"/>
      <c r="AS560" s="39"/>
      <c r="AT560" s="39"/>
      <c r="AU560" s="39"/>
      <c r="AV560" s="39"/>
      <c r="AW560" s="39"/>
      <c r="AX560" s="39"/>
      <c r="AY560" s="39"/>
      <c r="AZ560" s="39"/>
      <c r="BA560" s="39"/>
      <c r="BB560" s="39"/>
      <c r="BC560" s="39"/>
      <c r="BD560" s="39"/>
      <c r="BE560" s="39"/>
      <c r="BF560" s="39"/>
      <c r="BG560" s="39"/>
      <c r="BH560" s="39"/>
      <c r="BI560" s="39"/>
      <c r="BJ560" s="39"/>
      <c r="BK560" s="39"/>
      <c r="BL560" s="39"/>
      <c r="BM560" s="39"/>
      <c r="BN560" s="39"/>
      <c r="BO560" s="39"/>
      <c r="BP560" s="39"/>
      <c r="BQ560" s="39"/>
      <c r="BR560" s="39"/>
      <c r="BS560" s="39"/>
      <c r="BT560" s="39"/>
      <c r="BU560" s="39"/>
      <c r="BV560" s="39"/>
      <c r="BW560" s="39"/>
      <c r="BX560" s="39"/>
      <c r="BY560" s="39"/>
      <c r="BZ560" s="39"/>
      <c r="CA560" s="39"/>
      <c r="CB560" s="39"/>
    </row>
    <row r="561" spans="2:80" s="2" customFormat="1" x14ac:dyDescent="0.3">
      <c r="B561" s="8"/>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c r="AA561" s="39"/>
      <c r="AB561" s="39"/>
      <c r="AC561" s="39"/>
      <c r="AD561" s="39"/>
      <c r="AE561" s="39"/>
      <c r="AF561" s="39"/>
      <c r="AG561" s="39"/>
      <c r="AH561" s="39"/>
      <c r="AI561" s="39"/>
      <c r="AJ561" s="39"/>
      <c r="AK561" s="39"/>
      <c r="AL561" s="39"/>
      <c r="AM561" s="39"/>
      <c r="AN561" s="39"/>
      <c r="AO561" s="39"/>
      <c r="AP561" s="39"/>
      <c r="AQ561" s="39"/>
      <c r="AR561" s="39"/>
      <c r="AS561" s="39"/>
      <c r="AT561" s="39"/>
      <c r="AU561" s="39"/>
      <c r="AV561" s="39"/>
      <c r="AW561" s="39"/>
      <c r="AX561" s="39"/>
      <c r="AY561" s="39"/>
      <c r="AZ561" s="39"/>
      <c r="BA561" s="39"/>
      <c r="BB561" s="39"/>
      <c r="BC561" s="39"/>
      <c r="BD561" s="39"/>
      <c r="BE561" s="39"/>
      <c r="BF561" s="39"/>
      <c r="BG561" s="39"/>
      <c r="BH561" s="39"/>
      <c r="BI561" s="39"/>
      <c r="BJ561" s="39"/>
      <c r="BK561" s="39"/>
      <c r="BL561" s="39"/>
      <c r="BM561" s="39"/>
      <c r="BN561" s="39"/>
      <c r="BO561" s="39"/>
      <c r="BP561" s="39"/>
      <c r="BQ561" s="39"/>
      <c r="BR561" s="39"/>
      <c r="BS561" s="39"/>
      <c r="BT561" s="39"/>
      <c r="BU561" s="39"/>
      <c r="BV561" s="39"/>
      <c r="BW561" s="39"/>
      <c r="BX561" s="39"/>
      <c r="BY561" s="39"/>
      <c r="BZ561" s="39"/>
      <c r="CA561" s="39"/>
      <c r="CB561" s="39"/>
    </row>
    <row r="562" spans="2:80" s="2" customFormat="1" x14ac:dyDescent="0.3">
      <c r="B562" s="8"/>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c r="AA562" s="39"/>
      <c r="AB562" s="39"/>
      <c r="AC562" s="39"/>
      <c r="AD562" s="39"/>
      <c r="AE562" s="39"/>
      <c r="AF562" s="39"/>
      <c r="AG562" s="39"/>
      <c r="AH562" s="39"/>
      <c r="AI562" s="39"/>
      <c r="AJ562" s="39"/>
      <c r="AK562" s="39"/>
      <c r="AL562" s="39"/>
      <c r="AM562" s="39"/>
      <c r="AN562" s="39"/>
      <c r="AO562" s="39"/>
      <c r="AP562" s="39"/>
      <c r="AQ562" s="39"/>
      <c r="AR562" s="39"/>
      <c r="AS562" s="39"/>
      <c r="AT562" s="39"/>
      <c r="AU562" s="39"/>
      <c r="AV562" s="39"/>
      <c r="AW562" s="39"/>
      <c r="AX562" s="39"/>
      <c r="AY562" s="39"/>
      <c r="AZ562" s="39"/>
      <c r="BA562" s="39"/>
      <c r="BB562" s="39"/>
      <c r="BC562" s="39"/>
      <c r="BD562" s="39"/>
      <c r="BE562" s="39"/>
      <c r="BF562" s="39"/>
      <c r="BG562" s="39"/>
      <c r="BH562" s="39"/>
      <c r="BI562" s="39"/>
      <c r="BJ562" s="39"/>
      <c r="BK562" s="39"/>
      <c r="BL562" s="39"/>
      <c r="BM562" s="39"/>
      <c r="BN562" s="39"/>
      <c r="BO562" s="39"/>
      <c r="BP562" s="39"/>
      <c r="BQ562" s="39"/>
      <c r="BR562" s="39"/>
      <c r="BS562" s="39"/>
      <c r="BT562" s="39"/>
      <c r="BU562" s="39"/>
      <c r="BV562" s="39"/>
      <c r="BW562" s="39"/>
      <c r="BX562" s="39"/>
      <c r="BY562" s="39"/>
      <c r="BZ562" s="39"/>
      <c r="CA562" s="39"/>
      <c r="CB562" s="39"/>
    </row>
    <row r="563" spans="2:80" s="2" customFormat="1" x14ac:dyDescent="0.3">
      <c r="B563" s="8"/>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c r="AA563" s="39"/>
      <c r="AB563" s="39"/>
      <c r="AC563" s="39"/>
      <c r="AD563" s="39"/>
      <c r="AE563" s="39"/>
      <c r="AF563" s="39"/>
      <c r="AG563" s="39"/>
      <c r="AH563" s="39"/>
      <c r="AI563" s="39"/>
      <c r="AJ563" s="39"/>
      <c r="AK563" s="39"/>
      <c r="AL563" s="39"/>
      <c r="AM563" s="39"/>
      <c r="AN563" s="39"/>
      <c r="AO563" s="39"/>
      <c r="AP563" s="39"/>
      <c r="AQ563" s="39"/>
      <c r="AR563" s="39"/>
      <c r="AS563" s="39"/>
      <c r="AT563" s="39"/>
      <c r="AU563" s="39"/>
      <c r="AV563" s="39"/>
      <c r="AW563" s="39"/>
      <c r="AX563" s="39"/>
      <c r="AY563" s="39"/>
      <c r="AZ563" s="39"/>
      <c r="BA563" s="39"/>
      <c r="BB563" s="39"/>
      <c r="BC563" s="39"/>
      <c r="BD563" s="39"/>
      <c r="BE563" s="39"/>
      <c r="BF563" s="39"/>
      <c r="BG563" s="39"/>
      <c r="BH563" s="39"/>
      <c r="BI563" s="39"/>
      <c r="BJ563" s="39"/>
      <c r="BK563" s="39"/>
      <c r="BL563" s="39"/>
      <c r="BM563" s="39"/>
      <c r="BN563" s="39"/>
      <c r="BO563" s="39"/>
      <c r="BP563" s="39"/>
      <c r="BQ563" s="39"/>
      <c r="BR563" s="39"/>
      <c r="BS563" s="39"/>
      <c r="BT563" s="39"/>
      <c r="BU563" s="39"/>
      <c r="BV563" s="39"/>
      <c r="BW563" s="39"/>
      <c r="BX563" s="39"/>
      <c r="BY563" s="39"/>
      <c r="BZ563" s="39"/>
      <c r="CA563" s="39"/>
      <c r="CB563" s="39"/>
    </row>
    <row r="564" spans="2:80" s="2" customFormat="1" x14ac:dyDescent="0.3">
      <c r="B564" s="8"/>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c r="AA564" s="39"/>
      <c r="AB564" s="39"/>
      <c r="AC564" s="39"/>
      <c r="AD564" s="39"/>
      <c r="AE564" s="39"/>
      <c r="AF564" s="39"/>
      <c r="AG564" s="39"/>
      <c r="AH564" s="39"/>
      <c r="AI564" s="39"/>
      <c r="AJ564" s="39"/>
      <c r="AK564" s="39"/>
      <c r="AL564" s="39"/>
      <c r="AM564" s="39"/>
      <c r="AN564" s="39"/>
      <c r="AO564" s="39"/>
      <c r="AP564" s="39"/>
      <c r="AQ564" s="39"/>
      <c r="AR564" s="39"/>
      <c r="AS564" s="39"/>
      <c r="AT564" s="39"/>
      <c r="AU564" s="39"/>
      <c r="AV564" s="39"/>
      <c r="AW564" s="39"/>
      <c r="AX564" s="39"/>
      <c r="AY564" s="39"/>
      <c r="AZ564" s="39"/>
      <c r="BA564" s="39"/>
      <c r="BB564" s="39"/>
      <c r="BC564" s="39"/>
      <c r="BD564" s="39"/>
      <c r="BE564" s="39"/>
      <c r="BF564" s="39"/>
      <c r="BG564" s="39"/>
      <c r="BH564" s="39"/>
      <c r="BI564" s="39"/>
      <c r="BJ564" s="39"/>
      <c r="BK564" s="39"/>
      <c r="BL564" s="39"/>
      <c r="BM564" s="39"/>
      <c r="BN564" s="39"/>
      <c r="BO564" s="39"/>
      <c r="BP564" s="39"/>
      <c r="BQ564" s="39"/>
      <c r="BR564" s="39"/>
      <c r="BS564" s="39"/>
      <c r="BT564" s="39"/>
      <c r="BU564" s="39"/>
      <c r="BV564" s="39"/>
      <c r="BW564" s="39"/>
      <c r="BX564" s="39"/>
      <c r="BY564" s="39"/>
      <c r="BZ564" s="39"/>
      <c r="CA564" s="39"/>
      <c r="CB564" s="39"/>
    </row>
    <row r="565" spans="2:80" s="2" customFormat="1" x14ac:dyDescent="0.3">
      <c r="B565" s="8"/>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c r="AA565" s="39"/>
      <c r="AB565" s="39"/>
      <c r="AC565" s="39"/>
      <c r="AD565" s="39"/>
      <c r="AE565" s="39"/>
      <c r="AF565" s="39"/>
      <c r="AG565" s="39"/>
      <c r="AH565" s="39"/>
      <c r="AI565" s="39"/>
      <c r="AJ565" s="39"/>
      <c r="AK565" s="39"/>
      <c r="AL565" s="39"/>
      <c r="AM565" s="39"/>
      <c r="AN565" s="39"/>
      <c r="AO565" s="39"/>
      <c r="AP565" s="39"/>
      <c r="AQ565" s="39"/>
      <c r="AR565" s="39"/>
      <c r="AS565" s="39"/>
      <c r="AT565" s="39"/>
      <c r="AU565" s="39"/>
      <c r="AV565" s="39"/>
      <c r="AW565" s="39"/>
      <c r="AX565" s="39"/>
      <c r="AY565" s="39"/>
      <c r="AZ565" s="39"/>
      <c r="BA565" s="39"/>
      <c r="BB565" s="39"/>
      <c r="BC565" s="39"/>
      <c r="BD565" s="39"/>
      <c r="BE565" s="39"/>
      <c r="BF565" s="39"/>
      <c r="BG565" s="39"/>
      <c r="BH565" s="39"/>
      <c r="BI565" s="39"/>
      <c r="BJ565" s="39"/>
      <c r="BK565" s="39"/>
      <c r="BL565" s="39"/>
      <c r="BM565" s="39"/>
      <c r="BN565" s="39"/>
      <c r="BO565" s="39"/>
      <c r="BP565" s="39"/>
      <c r="BQ565" s="39"/>
      <c r="BR565" s="39"/>
      <c r="BS565" s="39"/>
      <c r="BT565" s="39"/>
      <c r="BU565" s="39"/>
      <c r="BV565" s="39"/>
      <c r="BW565" s="39"/>
      <c r="BX565" s="39"/>
      <c r="BY565" s="39"/>
      <c r="BZ565" s="39"/>
      <c r="CA565" s="39"/>
      <c r="CB565" s="39"/>
    </row>
    <row r="566" spans="2:80" s="2" customFormat="1" x14ac:dyDescent="0.3">
      <c r="B566" s="8"/>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c r="AA566" s="39"/>
      <c r="AB566" s="39"/>
      <c r="AC566" s="39"/>
      <c r="AD566" s="39"/>
      <c r="AE566" s="39"/>
      <c r="AF566" s="39"/>
      <c r="AG566" s="39"/>
      <c r="AH566" s="39"/>
      <c r="AI566" s="39"/>
      <c r="AJ566" s="39"/>
      <c r="AK566" s="39"/>
      <c r="AL566" s="39"/>
      <c r="AM566" s="39"/>
      <c r="AN566" s="39"/>
      <c r="AO566" s="39"/>
      <c r="AP566" s="39"/>
      <c r="AQ566" s="39"/>
      <c r="AR566" s="39"/>
      <c r="AS566" s="39"/>
      <c r="AT566" s="39"/>
      <c r="AU566" s="39"/>
      <c r="AV566" s="39"/>
      <c r="AW566" s="39"/>
      <c r="AX566" s="39"/>
      <c r="AY566" s="39"/>
      <c r="AZ566" s="39"/>
      <c r="BA566" s="39"/>
      <c r="BB566" s="39"/>
      <c r="BC566" s="39"/>
      <c r="BD566" s="39"/>
      <c r="BE566" s="39"/>
      <c r="BF566" s="39"/>
      <c r="BG566" s="39"/>
      <c r="BH566" s="39"/>
      <c r="BI566" s="39"/>
      <c r="BJ566" s="39"/>
      <c r="BK566" s="39"/>
      <c r="BL566" s="39"/>
      <c r="BM566" s="39"/>
      <c r="BN566" s="39"/>
      <c r="BO566" s="39"/>
      <c r="BP566" s="39"/>
      <c r="BQ566" s="39"/>
      <c r="BR566" s="39"/>
      <c r="BS566" s="39"/>
      <c r="BT566" s="39"/>
      <c r="BU566" s="39"/>
      <c r="BV566" s="39"/>
      <c r="BW566" s="39"/>
      <c r="BX566" s="39"/>
      <c r="BY566" s="39"/>
      <c r="BZ566" s="39"/>
      <c r="CA566" s="39"/>
      <c r="CB566" s="39"/>
    </row>
    <row r="567" spans="2:80" s="2" customFormat="1" x14ac:dyDescent="0.3">
      <c r="B567" s="8"/>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c r="AA567" s="39"/>
      <c r="AB567" s="39"/>
      <c r="AC567" s="39"/>
      <c r="AD567" s="39"/>
      <c r="AE567" s="39"/>
      <c r="AF567" s="39"/>
      <c r="AG567" s="39"/>
      <c r="AH567" s="39"/>
      <c r="AI567" s="39"/>
      <c r="AJ567" s="39"/>
      <c r="AK567" s="39"/>
      <c r="AL567" s="39"/>
      <c r="AM567" s="39"/>
      <c r="AN567" s="39"/>
      <c r="AO567" s="39"/>
      <c r="AP567" s="39"/>
      <c r="AQ567" s="39"/>
      <c r="AR567" s="39"/>
      <c r="AS567" s="39"/>
      <c r="AT567" s="39"/>
      <c r="AU567" s="39"/>
      <c r="AV567" s="39"/>
      <c r="AW567" s="39"/>
      <c r="AX567" s="39"/>
      <c r="AY567" s="39"/>
      <c r="AZ567" s="39"/>
      <c r="BA567" s="39"/>
      <c r="BB567" s="39"/>
      <c r="BC567" s="39"/>
      <c r="BD567" s="39"/>
      <c r="BE567" s="39"/>
      <c r="BF567" s="39"/>
      <c r="BG567" s="39"/>
      <c r="BH567" s="39"/>
      <c r="BI567" s="39"/>
      <c r="BJ567" s="39"/>
      <c r="BK567" s="39"/>
      <c r="BL567" s="39"/>
      <c r="BM567" s="39"/>
      <c r="BN567" s="39"/>
      <c r="BO567" s="39"/>
      <c r="BP567" s="39"/>
      <c r="BQ567" s="39"/>
      <c r="BR567" s="39"/>
      <c r="BS567" s="39"/>
      <c r="BT567" s="39"/>
      <c r="BU567" s="39"/>
      <c r="BV567" s="39"/>
      <c r="BW567" s="39"/>
      <c r="BX567" s="39"/>
      <c r="BY567" s="39"/>
      <c r="BZ567" s="39"/>
      <c r="CA567" s="39"/>
      <c r="CB567" s="39"/>
    </row>
    <row r="568" spans="2:80" s="2" customFormat="1" x14ac:dyDescent="0.3">
      <c r="B568" s="8"/>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c r="AA568" s="39"/>
      <c r="AB568" s="39"/>
      <c r="AC568" s="39"/>
      <c r="AD568" s="39"/>
      <c r="AE568" s="39"/>
      <c r="AF568" s="39"/>
      <c r="AG568" s="39"/>
      <c r="AH568" s="39"/>
      <c r="AI568" s="39"/>
      <c r="AJ568" s="39"/>
      <c r="AK568" s="39"/>
      <c r="AL568" s="39"/>
      <c r="AM568" s="39"/>
      <c r="AN568" s="39"/>
      <c r="AO568" s="39"/>
      <c r="AP568" s="39"/>
      <c r="AQ568" s="39"/>
      <c r="AR568" s="39"/>
      <c r="AS568" s="39"/>
      <c r="AT568" s="39"/>
      <c r="AU568" s="39"/>
      <c r="AV568" s="39"/>
      <c r="AW568" s="39"/>
      <c r="AX568" s="39"/>
      <c r="AY568" s="39"/>
      <c r="AZ568" s="39"/>
      <c r="BA568" s="39"/>
      <c r="BB568" s="39"/>
      <c r="BC568" s="39"/>
      <c r="BD568" s="39"/>
      <c r="BE568" s="39"/>
      <c r="BF568" s="39"/>
      <c r="BG568" s="39"/>
      <c r="BH568" s="39"/>
      <c r="BI568" s="39"/>
      <c r="BJ568" s="39"/>
      <c r="BK568" s="39"/>
      <c r="BL568" s="39"/>
      <c r="BM568" s="39"/>
      <c r="BN568" s="39"/>
      <c r="BO568" s="39"/>
      <c r="BP568" s="39"/>
      <c r="BQ568" s="39"/>
      <c r="BR568" s="39"/>
      <c r="BS568" s="39"/>
      <c r="BT568" s="39"/>
      <c r="BU568" s="39"/>
      <c r="BV568" s="39"/>
      <c r="BW568" s="39"/>
      <c r="BX568" s="39"/>
      <c r="BY568" s="39"/>
      <c r="BZ568" s="39"/>
      <c r="CA568" s="39"/>
      <c r="CB568" s="39"/>
    </row>
    <row r="569" spans="2:80" s="2" customFormat="1" x14ac:dyDescent="0.3">
      <c r="B569" s="8"/>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c r="AA569" s="39"/>
      <c r="AB569" s="39"/>
      <c r="AC569" s="39"/>
      <c r="AD569" s="39"/>
      <c r="AE569" s="39"/>
      <c r="AF569" s="39"/>
      <c r="AG569" s="39"/>
      <c r="AH569" s="39"/>
      <c r="AI569" s="39"/>
      <c r="AJ569" s="39"/>
      <c r="AK569" s="39"/>
      <c r="AL569" s="39"/>
      <c r="AM569" s="39"/>
      <c r="AN569" s="39"/>
      <c r="AO569" s="39"/>
      <c r="AP569" s="39"/>
      <c r="AQ569" s="39"/>
      <c r="AR569" s="39"/>
      <c r="AS569" s="39"/>
      <c r="AT569" s="39"/>
      <c r="AU569" s="39"/>
      <c r="AV569" s="39"/>
      <c r="AW569" s="39"/>
      <c r="AX569" s="39"/>
      <c r="AY569" s="39"/>
      <c r="AZ569" s="39"/>
      <c r="BA569" s="39"/>
      <c r="BB569" s="39"/>
      <c r="BC569" s="39"/>
      <c r="BD569" s="39"/>
      <c r="BE569" s="39"/>
      <c r="BF569" s="39"/>
      <c r="BG569" s="39"/>
      <c r="BH569" s="39"/>
      <c r="BI569" s="39"/>
      <c r="BJ569" s="39"/>
      <c r="BK569" s="39"/>
      <c r="BL569" s="39"/>
      <c r="BM569" s="39"/>
      <c r="BN569" s="39"/>
      <c r="BO569" s="39"/>
      <c r="BP569" s="39"/>
      <c r="BQ569" s="39"/>
      <c r="BR569" s="39"/>
      <c r="BS569" s="39"/>
      <c r="BT569" s="39"/>
      <c r="BU569" s="39"/>
      <c r="BV569" s="39"/>
      <c r="BW569" s="39"/>
      <c r="BX569" s="39"/>
      <c r="BY569" s="39"/>
      <c r="BZ569" s="39"/>
      <c r="CA569" s="39"/>
      <c r="CB569" s="39"/>
    </row>
    <row r="570" spans="2:80" s="2" customFormat="1" x14ac:dyDescent="0.3">
      <c r="B570" s="8"/>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c r="AA570" s="39"/>
      <c r="AB570" s="39"/>
      <c r="AC570" s="39"/>
      <c r="AD570" s="39"/>
      <c r="AE570" s="39"/>
      <c r="AF570" s="39"/>
      <c r="AG570" s="39"/>
      <c r="AH570" s="39"/>
      <c r="AI570" s="39"/>
      <c r="AJ570" s="39"/>
      <c r="AK570" s="39"/>
      <c r="AL570" s="39"/>
      <c r="AM570" s="39"/>
      <c r="AN570" s="39"/>
      <c r="AO570" s="39"/>
      <c r="AP570" s="39"/>
      <c r="AQ570" s="39"/>
      <c r="AR570" s="39"/>
      <c r="AS570" s="39"/>
      <c r="AT570" s="39"/>
      <c r="AU570" s="39"/>
      <c r="AV570" s="39"/>
      <c r="AW570" s="39"/>
      <c r="AX570" s="39"/>
      <c r="AY570" s="39"/>
      <c r="AZ570" s="39"/>
      <c r="BA570" s="39"/>
      <c r="BB570" s="39"/>
      <c r="BC570" s="39"/>
      <c r="BD570" s="39"/>
      <c r="BE570" s="39"/>
      <c r="BF570" s="39"/>
      <c r="BG570" s="39"/>
      <c r="BH570" s="39"/>
      <c r="BI570" s="39"/>
      <c r="BJ570" s="39"/>
      <c r="BK570" s="39"/>
      <c r="BL570" s="39"/>
      <c r="BM570" s="39"/>
      <c r="BN570" s="39"/>
      <c r="BO570" s="39"/>
      <c r="BP570" s="39"/>
      <c r="BQ570" s="39"/>
      <c r="BR570" s="39"/>
      <c r="BS570" s="39"/>
      <c r="BT570" s="39"/>
      <c r="BU570" s="39"/>
      <c r="BV570" s="39"/>
      <c r="BW570" s="39"/>
      <c r="BX570" s="39"/>
      <c r="BY570" s="39"/>
      <c r="BZ570" s="39"/>
      <c r="CA570" s="39"/>
      <c r="CB570" s="39"/>
    </row>
    <row r="571" spans="2:80" s="2" customFormat="1" x14ac:dyDescent="0.3">
      <c r="B571" s="8"/>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c r="AA571" s="39"/>
      <c r="AB571" s="39"/>
      <c r="AC571" s="39"/>
      <c r="AD571" s="39"/>
      <c r="AE571" s="39"/>
      <c r="AF571" s="39"/>
      <c r="AG571" s="39"/>
      <c r="AH571" s="39"/>
      <c r="AI571" s="39"/>
      <c r="AJ571" s="39"/>
      <c r="AK571" s="39"/>
      <c r="AL571" s="39"/>
      <c r="AM571" s="39"/>
      <c r="AN571" s="39"/>
      <c r="AO571" s="39"/>
      <c r="AP571" s="39"/>
      <c r="AQ571" s="39"/>
      <c r="AR571" s="39"/>
      <c r="AS571" s="39"/>
      <c r="AT571" s="39"/>
      <c r="AU571" s="39"/>
      <c r="AV571" s="39"/>
      <c r="AW571" s="39"/>
      <c r="AX571" s="39"/>
      <c r="AY571" s="39"/>
      <c r="AZ571" s="39"/>
      <c r="BA571" s="39"/>
      <c r="BB571" s="39"/>
      <c r="BC571" s="39"/>
      <c r="BD571" s="39"/>
      <c r="BE571" s="39"/>
      <c r="BF571" s="39"/>
      <c r="BG571" s="39"/>
      <c r="BH571" s="39"/>
      <c r="BI571" s="39"/>
      <c r="BJ571" s="39"/>
      <c r="BK571" s="39"/>
      <c r="BL571" s="39"/>
      <c r="BM571" s="39"/>
      <c r="BN571" s="39"/>
      <c r="BO571" s="39"/>
      <c r="BP571" s="39"/>
      <c r="BQ571" s="39"/>
      <c r="BR571" s="39"/>
      <c r="BS571" s="39"/>
      <c r="BT571" s="39"/>
      <c r="BU571" s="39"/>
      <c r="BV571" s="39"/>
      <c r="BW571" s="39"/>
      <c r="BX571" s="39"/>
      <c r="BY571" s="39"/>
      <c r="BZ571" s="39"/>
      <c r="CA571" s="39"/>
      <c r="CB571" s="39"/>
    </row>
    <row r="572" spans="2:80" s="2" customFormat="1" x14ac:dyDescent="0.3">
      <c r="B572" s="8"/>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c r="AA572" s="39"/>
      <c r="AB572" s="39"/>
      <c r="AC572" s="39"/>
      <c r="AD572" s="39"/>
      <c r="AE572" s="39"/>
      <c r="AF572" s="39"/>
      <c r="AG572" s="39"/>
      <c r="AH572" s="39"/>
      <c r="AI572" s="39"/>
      <c r="AJ572" s="39"/>
      <c r="AK572" s="39"/>
      <c r="AL572" s="39"/>
      <c r="AM572" s="39"/>
      <c r="AN572" s="39"/>
      <c r="AO572" s="39"/>
      <c r="AP572" s="39"/>
      <c r="AQ572" s="39"/>
      <c r="AR572" s="39"/>
      <c r="AS572" s="39"/>
      <c r="AT572" s="39"/>
      <c r="AU572" s="39"/>
      <c r="AV572" s="39"/>
      <c r="AW572" s="39"/>
      <c r="AX572" s="39"/>
      <c r="AY572" s="39"/>
      <c r="AZ572" s="39"/>
      <c r="BA572" s="39"/>
      <c r="BB572" s="39"/>
      <c r="BC572" s="39"/>
      <c r="BD572" s="39"/>
      <c r="BE572" s="39"/>
      <c r="BF572" s="39"/>
      <c r="BG572" s="39"/>
      <c r="BH572" s="39"/>
      <c r="BI572" s="39"/>
      <c r="BJ572" s="39"/>
      <c r="BK572" s="39"/>
      <c r="BL572" s="39"/>
      <c r="BM572" s="39"/>
      <c r="BN572" s="39"/>
      <c r="BO572" s="39"/>
      <c r="BP572" s="39"/>
      <c r="BQ572" s="39"/>
      <c r="BR572" s="39"/>
      <c r="BS572" s="39"/>
      <c r="BT572" s="39"/>
      <c r="BU572" s="39"/>
      <c r="BV572" s="39"/>
      <c r="BW572" s="39"/>
      <c r="BX572" s="39"/>
      <c r="BY572" s="39"/>
      <c r="BZ572" s="39"/>
      <c r="CA572" s="39"/>
      <c r="CB572" s="39"/>
    </row>
    <row r="573" spans="2:80" s="2" customFormat="1" x14ac:dyDescent="0.3">
      <c r="B573" s="8"/>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c r="AA573" s="39"/>
      <c r="AB573" s="39"/>
      <c r="AC573" s="39"/>
      <c r="AD573" s="39"/>
      <c r="AE573" s="39"/>
      <c r="AF573" s="39"/>
      <c r="AG573" s="39"/>
      <c r="AH573" s="39"/>
      <c r="AI573" s="39"/>
      <c r="AJ573" s="39"/>
      <c r="AK573" s="39"/>
      <c r="AL573" s="39"/>
      <c r="AM573" s="39"/>
      <c r="AN573" s="39"/>
      <c r="AO573" s="39"/>
      <c r="AP573" s="39"/>
      <c r="AQ573" s="39"/>
      <c r="AR573" s="39"/>
      <c r="AS573" s="39"/>
      <c r="AT573" s="39"/>
      <c r="AU573" s="39"/>
      <c r="AV573" s="39"/>
      <c r="AW573" s="39"/>
      <c r="AX573" s="39"/>
      <c r="AY573" s="39"/>
      <c r="AZ573" s="39"/>
      <c r="BA573" s="39"/>
      <c r="BB573" s="39"/>
      <c r="BC573" s="39"/>
      <c r="BD573" s="39"/>
      <c r="BE573" s="39"/>
      <c r="BF573" s="39"/>
      <c r="BG573" s="39"/>
      <c r="BH573" s="39"/>
      <c r="BI573" s="39"/>
      <c r="BJ573" s="39"/>
      <c r="BK573" s="39"/>
      <c r="BL573" s="39"/>
      <c r="BM573" s="39"/>
      <c r="BN573" s="39"/>
      <c r="BO573" s="39"/>
      <c r="BP573" s="39"/>
      <c r="BQ573" s="39"/>
      <c r="BR573" s="39"/>
      <c r="BS573" s="39"/>
      <c r="BT573" s="39"/>
      <c r="BU573" s="39"/>
      <c r="BV573" s="39"/>
      <c r="BW573" s="39"/>
      <c r="BX573" s="39"/>
      <c r="BY573" s="39"/>
      <c r="BZ573" s="39"/>
      <c r="CA573" s="39"/>
      <c r="CB573" s="39"/>
    </row>
    <row r="574" spans="2:80" s="2" customFormat="1" x14ac:dyDescent="0.3">
      <c r="B574" s="8"/>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c r="AA574" s="39"/>
      <c r="AB574" s="39"/>
      <c r="AC574" s="39"/>
      <c r="AD574" s="39"/>
      <c r="AE574" s="39"/>
      <c r="AF574" s="39"/>
      <c r="AG574" s="39"/>
      <c r="AH574" s="39"/>
      <c r="AI574" s="39"/>
      <c r="AJ574" s="39"/>
      <c r="AK574" s="39"/>
      <c r="AL574" s="39"/>
      <c r="AM574" s="39"/>
      <c r="AN574" s="39"/>
      <c r="AO574" s="39"/>
      <c r="AP574" s="39"/>
      <c r="AQ574" s="39"/>
      <c r="AR574" s="39"/>
      <c r="AS574" s="39"/>
      <c r="AT574" s="39"/>
      <c r="AU574" s="39"/>
      <c r="AV574" s="39"/>
      <c r="AW574" s="39"/>
      <c r="AX574" s="39"/>
      <c r="AY574" s="39"/>
      <c r="AZ574" s="39"/>
      <c r="BA574" s="39"/>
      <c r="BB574" s="39"/>
      <c r="BC574" s="39"/>
      <c r="BD574" s="39"/>
      <c r="BE574" s="39"/>
      <c r="BF574" s="39"/>
      <c r="BG574" s="39"/>
      <c r="BH574" s="39"/>
      <c r="BI574" s="39"/>
      <c r="BJ574" s="39"/>
      <c r="BK574" s="39"/>
      <c r="BL574" s="39"/>
      <c r="BM574" s="39"/>
      <c r="BN574" s="39"/>
      <c r="BO574" s="39"/>
      <c r="BP574" s="39"/>
      <c r="BQ574" s="39"/>
      <c r="BR574" s="39"/>
      <c r="BS574" s="39"/>
      <c r="BT574" s="39"/>
      <c r="BU574" s="39"/>
      <c r="BV574" s="39"/>
      <c r="BW574" s="39"/>
      <c r="BX574" s="39"/>
      <c r="BY574" s="39"/>
      <c r="BZ574" s="39"/>
      <c r="CA574" s="39"/>
      <c r="CB574" s="39"/>
    </row>
    <row r="575" spans="2:80" s="2" customFormat="1" x14ac:dyDescent="0.3">
      <c r="B575" s="8"/>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c r="AA575" s="39"/>
      <c r="AB575" s="39"/>
      <c r="AC575" s="39"/>
      <c r="AD575" s="39"/>
      <c r="AE575" s="39"/>
      <c r="AF575" s="39"/>
      <c r="AG575" s="39"/>
      <c r="AH575" s="39"/>
      <c r="AI575" s="39"/>
      <c r="AJ575" s="39"/>
      <c r="AK575" s="39"/>
      <c r="AL575" s="39"/>
      <c r="AM575" s="39"/>
      <c r="AN575" s="39"/>
      <c r="AO575" s="39"/>
      <c r="AP575" s="39"/>
      <c r="AQ575" s="39"/>
      <c r="AR575" s="39"/>
      <c r="AS575" s="39"/>
      <c r="AT575" s="39"/>
      <c r="AU575" s="39"/>
      <c r="AV575" s="39"/>
      <c r="AW575" s="39"/>
      <c r="AX575" s="39"/>
      <c r="AY575" s="39"/>
      <c r="AZ575" s="39"/>
      <c r="BA575" s="39"/>
      <c r="BB575" s="39"/>
      <c r="BC575" s="39"/>
      <c r="BD575" s="39"/>
      <c r="BE575" s="39"/>
      <c r="BF575" s="39"/>
      <c r="BG575" s="39"/>
      <c r="BH575" s="39"/>
      <c r="BI575" s="39"/>
      <c r="BJ575" s="39"/>
      <c r="BK575" s="39"/>
      <c r="BL575" s="39"/>
      <c r="BM575" s="39"/>
      <c r="BN575" s="39"/>
      <c r="BO575" s="39"/>
      <c r="BP575" s="39"/>
      <c r="BQ575" s="39"/>
      <c r="BR575" s="39"/>
      <c r="BS575" s="39"/>
      <c r="BT575" s="39"/>
      <c r="BU575" s="39"/>
      <c r="BV575" s="39"/>
      <c r="BW575" s="39"/>
      <c r="BX575" s="39"/>
      <c r="BY575" s="39"/>
      <c r="BZ575" s="39"/>
      <c r="CA575" s="39"/>
      <c r="CB575" s="39"/>
    </row>
    <row r="576" spans="2:80" s="2" customFormat="1" x14ac:dyDescent="0.3">
      <c r="B576" s="8"/>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c r="AA576" s="39"/>
      <c r="AB576" s="39"/>
      <c r="AC576" s="39"/>
      <c r="AD576" s="39"/>
      <c r="AE576" s="39"/>
      <c r="AF576" s="39"/>
      <c r="AG576" s="39"/>
      <c r="AH576" s="39"/>
      <c r="AI576" s="39"/>
      <c r="AJ576" s="39"/>
      <c r="AK576" s="39"/>
      <c r="AL576" s="39"/>
      <c r="AM576" s="39"/>
      <c r="AN576" s="39"/>
      <c r="AO576" s="39"/>
      <c r="AP576" s="39"/>
      <c r="AQ576" s="39"/>
      <c r="AR576" s="39"/>
      <c r="AS576" s="39"/>
      <c r="AT576" s="39"/>
      <c r="AU576" s="39"/>
      <c r="AV576" s="39"/>
      <c r="AW576" s="39"/>
      <c r="AX576" s="39"/>
      <c r="AY576" s="39"/>
      <c r="AZ576" s="39"/>
      <c r="BA576" s="39"/>
      <c r="BB576" s="39"/>
      <c r="BC576" s="39"/>
      <c r="BD576" s="39"/>
      <c r="BE576" s="39"/>
      <c r="BF576" s="39"/>
      <c r="BG576" s="39"/>
      <c r="BH576" s="39"/>
      <c r="BI576" s="39"/>
      <c r="BJ576" s="39"/>
      <c r="BK576" s="39"/>
      <c r="BL576" s="39"/>
      <c r="BM576" s="39"/>
      <c r="BN576" s="39"/>
      <c r="BO576" s="39"/>
      <c r="BP576" s="39"/>
      <c r="BQ576" s="39"/>
      <c r="BR576" s="39"/>
      <c r="BS576" s="39"/>
      <c r="BT576" s="39"/>
      <c r="BU576" s="39"/>
      <c r="BV576" s="39"/>
      <c r="BW576" s="39"/>
      <c r="BX576" s="39"/>
      <c r="BY576" s="39"/>
      <c r="BZ576" s="39"/>
      <c r="CA576" s="39"/>
      <c r="CB576" s="39"/>
    </row>
    <row r="577" spans="2:80" s="2" customFormat="1" x14ac:dyDescent="0.3">
      <c r="B577" s="8"/>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c r="AA577" s="39"/>
      <c r="AB577" s="39"/>
      <c r="AC577" s="39"/>
      <c r="AD577" s="39"/>
      <c r="AE577" s="39"/>
      <c r="AF577" s="39"/>
      <c r="AG577" s="39"/>
      <c r="AH577" s="39"/>
      <c r="AI577" s="39"/>
      <c r="AJ577" s="39"/>
      <c r="AK577" s="39"/>
      <c r="AL577" s="39"/>
      <c r="AM577" s="39"/>
      <c r="AN577" s="39"/>
      <c r="AO577" s="39"/>
      <c r="AP577" s="39"/>
      <c r="AQ577" s="39"/>
      <c r="AR577" s="39"/>
      <c r="AS577" s="39"/>
      <c r="AT577" s="39"/>
      <c r="AU577" s="39"/>
      <c r="AV577" s="39"/>
      <c r="AW577" s="39"/>
      <c r="AX577" s="39"/>
      <c r="AY577" s="39"/>
      <c r="AZ577" s="39"/>
      <c r="BA577" s="39"/>
      <c r="BB577" s="39"/>
      <c r="BC577" s="39"/>
      <c r="BD577" s="39"/>
      <c r="BE577" s="39"/>
      <c r="BF577" s="39"/>
      <c r="BG577" s="39"/>
      <c r="BH577" s="39"/>
      <c r="BI577" s="39"/>
      <c r="BJ577" s="39"/>
      <c r="BK577" s="39"/>
      <c r="BL577" s="39"/>
      <c r="BM577" s="39"/>
      <c r="BN577" s="39"/>
      <c r="BO577" s="39"/>
      <c r="BP577" s="39"/>
      <c r="BQ577" s="39"/>
      <c r="BR577" s="39"/>
      <c r="BS577" s="39"/>
      <c r="BT577" s="39"/>
      <c r="BU577" s="39"/>
      <c r="BV577" s="39"/>
      <c r="BW577" s="39"/>
      <c r="BX577" s="39"/>
      <c r="BY577" s="39"/>
      <c r="BZ577" s="39"/>
      <c r="CA577" s="39"/>
      <c r="CB577" s="39"/>
    </row>
    <row r="578" spans="2:80" s="2" customFormat="1" x14ac:dyDescent="0.3">
      <c r="B578" s="8"/>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c r="AA578" s="39"/>
      <c r="AB578" s="39"/>
      <c r="AC578" s="39"/>
      <c r="AD578" s="39"/>
      <c r="AE578" s="39"/>
      <c r="AF578" s="39"/>
      <c r="AG578" s="39"/>
      <c r="AH578" s="39"/>
      <c r="AI578" s="39"/>
      <c r="AJ578" s="39"/>
      <c r="AK578" s="39"/>
      <c r="AL578" s="39"/>
      <c r="AM578" s="39"/>
      <c r="AN578" s="39"/>
      <c r="AO578" s="39"/>
      <c r="AP578" s="39"/>
      <c r="AQ578" s="39"/>
      <c r="AR578" s="39"/>
      <c r="AS578" s="39"/>
      <c r="AT578" s="39"/>
      <c r="AU578" s="39"/>
      <c r="AV578" s="39"/>
      <c r="AW578" s="39"/>
      <c r="AX578" s="39"/>
      <c r="AY578" s="39"/>
      <c r="AZ578" s="39"/>
      <c r="BA578" s="39"/>
      <c r="BB578" s="39"/>
      <c r="BC578" s="39"/>
      <c r="BD578" s="39"/>
      <c r="BE578" s="39"/>
      <c r="BF578" s="39"/>
      <c r="BG578" s="39"/>
      <c r="BH578" s="39"/>
      <c r="BI578" s="39"/>
      <c r="BJ578" s="39"/>
      <c r="BK578" s="39"/>
      <c r="BL578" s="39"/>
      <c r="BM578" s="39"/>
      <c r="BN578" s="39"/>
      <c r="BO578" s="39"/>
      <c r="BP578" s="39"/>
      <c r="BQ578" s="39"/>
      <c r="BR578" s="39"/>
      <c r="BS578" s="39"/>
      <c r="BT578" s="39"/>
      <c r="BU578" s="39"/>
      <c r="BV578" s="39"/>
      <c r="BW578" s="39"/>
      <c r="BX578" s="39"/>
      <c r="BY578" s="39"/>
      <c r="BZ578" s="39"/>
      <c r="CA578" s="39"/>
      <c r="CB578" s="39"/>
    </row>
    <row r="579" spans="2:80" s="2" customFormat="1" x14ac:dyDescent="0.3">
      <c r="B579" s="8"/>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c r="AA579" s="39"/>
      <c r="AB579" s="39"/>
      <c r="AC579" s="39"/>
      <c r="AD579" s="39"/>
      <c r="AE579" s="39"/>
      <c r="AF579" s="39"/>
      <c r="AG579" s="39"/>
      <c r="AH579" s="39"/>
      <c r="AI579" s="39"/>
      <c r="AJ579" s="39"/>
      <c r="AK579" s="39"/>
      <c r="AL579" s="39"/>
      <c r="AM579" s="39"/>
      <c r="AN579" s="39"/>
      <c r="AO579" s="39"/>
      <c r="AP579" s="39"/>
      <c r="AQ579" s="39"/>
      <c r="AR579" s="39"/>
      <c r="AS579" s="39"/>
      <c r="AT579" s="39"/>
      <c r="AU579" s="39"/>
      <c r="AV579" s="39"/>
      <c r="AW579" s="39"/>
      <c r="AX579" s="39"/>
      <c r="AY579" s="39"/>
      <c r="AZ579" s="39"/>
      <c r="BA579" s="39"/>
      <c r="BB579" s="39"/>
      <c r="BC579" s="39"/>
      <c r="BD579" s="39"/>
      <c r="BE579" s="39"/>
      <c r="BF579" s="39"/>
      <c r="BG579" s="39"/>
      <c r="BH579" s="39"/>
      <c r="BI579" s="39"/>
      <c r="BJ579" s="39"/>
      <c r="BK579" s="39"/>
      <c r="BL579" s="39"/>
      <c r="BM579" s="39"/>
      <c r="BN579" s="39"/>
      <c r="BO579" s="39"/>
      <c r="BP579" s="39"/>
      <c r="BQ579" s="39"/>
      <c r="BR579" s="39"/>
      <c r="BS579" s="39"/>
      <c r="BT579" s="39"/>
      <c r="BU579" s="39"/>
      <c r="BV579" s="39"/>
      <c r="BW579" s="39"/>
      <c r="BX579" s="39"/>
      <c r="BY579" s="39"/>
      <c r="BZ579" s="39"/>
      <c r="CA579" s="39"/>
      <c r="CB579" s="39"/>
    </row>
    <row r="580" spans="2:80" s="2" customFormat="1" x14ac:dyDescent="0.3">
      <c r="B580" s="8"/>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c r="AA580" s="39"/>
      <c r="AB580" s="39"/>
      <c r="AC580" s="39"/>
      <c r="AD580" s="39"/>
      <c r="AE580" s="39"/>
      <c r="AF580" s="39"/>
      <c r="AG580" s="39"/>
      <c r="AH580" s="39"/>
      <c r="AI580" s="39"/>
      <c r="AJ580" s="39"/>
      <c r="AK580" s="39"/>
      <c r="AL580" s="39"/>
      <c r="AM580" s="39"/>
      <c r="AN580" s="39"/>
      <c r="AO580" s="39"/>
      <c r="AP580" s="39"/>
      <c r="AQ580" s="39"/>
      <c r="AR580" s="39"/>
      <c r="AS580" s="39"/>
      <c r="AT580" s="39"/>
      <c r="AU580" s="39"/>
      <c r="AV580" s="39"/>
      <c r="AW580" s="39"/>
      <c r="AX580" s="39"/>
      <c r="AY580" s="39"/>
      <c r="AZ580" s="39"/>
      <c r="BA580" s="39"/>
      <c r="BB580" s="39"/>
      <c r="BC580" s="39"/>
      <c r="BD580" s="39"/>
      <c r="BE580" s="39"/>
      <c r="BF580" s="39"/>
      <c r="BG580" s="39"/>
      <c r="BH580" s="39"/>
      <c r="BI580" s="39"/>
      <c r="BJ580" s="39"/>
      <c r="BK580" s="39"/>
      <c r="BL580" s="39"/>
      <c r="BM580" s="39"/>
      <c r="BN580" s="39"/>
      <c r="BO580" s="39"/>
      <c r="BP580" s="39"/>
      <c r="BQ580" s="39"/>
      <c r="BR580" s="39"/>
      <c r="BS580" s="39"/>
      <c r="BT580" s="39"/>
      <c r="BU580" s="39"/>
      <c r="BV580" s="39"/>
      <c r="BW580" s="39"/>
      <c r="BX580" s="39"/>
      <c r="BY580" s="39"/>
      <c r="BZ580" s="39"/>
      <c r="CA580" s="39"/>
      <c r="CB580" s="39"/>
    </row>
    <row r="581" spans="2:80" s="2" customFormat="1" x14ac:dyDescent="0.3">
      <c r="B581" s="8"/>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c r="AA581" s="39"/>
      <c r="AB581" s="39"/>
      <c r="AC581" s="39"/>
      <c r="AD581" s="39"/>
      <c r="AE581" s="39"/>
      <c r="AF581" s="39"/>
      <c r="AG581" s="39"/>
      <c r="AH581" s="39"/>
      <c r="AI581" s="39"/>
      <c r="AJ581" s="39"/>
      <c r="AK581" s="39"/>
      <c r="AL581" s="39"/>
      <c r="AM581" s="39"/>
      <c r="AN581" s="39"/>
      <c r="AO581" s="39"/>
      <c r="AP581" s="39"/>
      <c r="AQ581" s="39"/>
      <c r="AR581" s="39"/>
      <c r="AS581" s="39"/>
      <c r="AT581" s="39"/>
      <c r="AU581" s="39"/>
      <c r="AV581" s="39"/>
      <c r="AW581" s="39"/>
      <c r="AX581" s="39"/>
      <c r="AY581" s="39"/>
      <c r="AZ581" s="39"/>
      <c r="BA581" s="39"/>
      <c r="BB581" s="39"/>
      <c r="BC581" s="39"/>
      <c r="BD581" s="39"/>
      <c r="BE581" s="39"/>
      <c r="BF581" s="39"/>
      <c r="BG581" s="39"/>
      <c r="BH581" s="39"/>
      <c r="BI581" s="39"/>
      <c r="BJ581" s="39"/>
      <c r="BK581" s="39"/>
      <c r="BL581" s="39"/>
      <c r="BM581" s="39"/>
      <c r="BN581" s="39"/>
      <c r="BO581" s="39"/>
      <c r="BP581" s="39"/>
      <c r="BQ581" s="39"/>
      <c r="BR581" s="39"/>
      <c r="BS581" s="39"/>
      <c r="BT581" s="39"/>
      <c r="BU581" s="39"/>
      <c r="BV581" s="39"/>
      <c r="BW581" s="39"/>
      <c r="BX581" s="39"/>
      <c r="BY581" s="39"/>
      <c r="BZ581" s="39"/>
      <c r="CA581" s="39"/>
      <c r="CB581" s="39"/>
    </row>
    <row r="582" spans="2:80" s="2" customFormat="1" x14ac:dyDescent="0.3">
      <c r="B582" s="8"/>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c r="AA582" s="39"/>
      <c r="AB582" s="39"/>
      <c r="AC582" s="39"/>
      <c r="AD582" s="39"/>
      <c r="AE582" s="39"/>
      <c r="AF582" s="39"/>
      <c r="AG582" s="39"/>
      <c r="AH582" s="39"/>
      <c r="AI582" s="39"/>
      <c r="AJ582" s="39"/>
      <c r="AK582" s="39"/>
      <c r="AL582" s="39"/>
      <c r="AM582" s="39"/>
      <c r="AN582" s="39"/>
      <c r="AO582" s="39"/>
      <c r="AP582" s="39"/>
      <c r="AQ582" s="39"/>
      <c r="AR582" s="39"/>
      <c r="AS582" s="39"/>
      <c r="AT582" s="39"/>
      <c r="AU582" s="39"/>
      <c r="AV582" s="39"/>
      <c r="AW582" s="39"/>
      <c r="AX582" s="39"/>
      <c r="AY582" s="39"/>
      <c r="AZ582" s="39"/>
      <c r="BA582" s="39"/>
      <c r="BB582" s="39"/>
      <c r="BC582" s="39"/>
      <c r="BD582" s="39"/>
      <c r="BE582" s="39"/>
      <c r="BF582" s="39"/>
      <c r="BG582" s="39"/>
      <c r="BH582" s="39"/>
      <c r="BI582" s="39"/>
      <c r="BJ582" s="39"/>
      <c r="BK582" s="39"/>
      <c r="BL582" s="39"/>
      <c r="BM582" s="39"/>
      <c r="BN582" s="39"/>
      <c r="BO582" s="39"/>
      <c r="BP582" s="39"/>
      <c r="BQ582" s="39"/>
      <c r="BR582" s="39"/>
      <c r="BS582" s="39"/>
      <c r="BT582" s="39"/>
      <c r="BU582" s="39"/>
      <c r="BV582" s="39"/>
      <c r="BW582" s="39"/>
      <c r="BX582" s="39"/>
      <c r="BY582" s="39"/>
      <c r="BZ582" s="39"/>
      <c r="CA582" s="39"/>
      <c r="CB582" s="39"/>
    </row>
    <row r="583" spans="2:80" s="2" customFormat="1" x14ac:dyDescent="0.3">
      <c r="B583" s="8"/>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c r="AA583" s="39"/>
      <c r="AB583" s="39"/>
      <c r="AC583" s="39"/>
      <c r="AD583" s="39"/>
      <c r="AE583" s="39"/>
      <c r="AF583" s="39"/>
      <c r="AG583" s="39"/>
      <c r="AH583" s="39"/>
      <c r="AI583" s="39"/>
      <c r="AJ583" s="39"/>
      <c r="AK583" s="39"/>
      <c r="AL583" s="39"/>
      <c r="AM583" s="39"/>
      <c r="AN583" s="39"/>
      <c r="AO583" s="39"/>
      <c r="AP583" s="39"/>
      <c r="AQ583" s="39"/>
      <c r="AR583" s="39"/>
      <c r="AS583" s="39"/>
      <c r="AT583" s="39"/>
      <c r="AU583" s="39"/>
      <c r="AV583" s="39"/>
      <c r="AW583" s="39"/>
      <c r="AX583" s="39"/>
      <c r="AY583" s="39"/>
      <c r="AZ583" s="39"/>
      <c r="BA583" s="39"/>
      <c r="BB583" s="39"/>
      <c r="BC583" s="39"/>
      <c r="BD583" s="39"/>
      <c r="BE583" s="39"/>
      <c r="BF583" s="39"/>
      <c r="BG583" s="39"/>
      <c r="BH583" s="39"/>
      <c r="BI583" s="39"/>
      <c r="BJ583" s="39"/>
      <c r="BK583" s="39"/>
      <c r="BL583" s="39"/>
      <c r="BM583" s="39"/>
      <c r="BN583" s="39"/>
      <c r="BO583" s="39"/>
      <c r="BP583" s="39"/>
      <c r="BQ583" s="39"/>
      <c r="BR583" s="39"/>
      <c r="BS583" s="39"/>
      <c r="BT583" s="39"/>
      <c r="BU583" s="39"/>
      <c r="BV583" s="39"/>
      <c r="BW583" s="39"/>
      <c r="BX583" s="39"/>
      <c r="BY583" s="39"/>
      <c r="BZ583" s="39"/>
      <c r="CA583" s="39"/>
      <c r="CB583" s="39"/>
    </row>
    <row r="584" spans="2:80" s="2" customFormat="1" x14ac:dyDescent="0.3">
      <c r="B584" s="8"/>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c r="AA584" s="39"/>
      <c r="AB584" s="39"/>
      <c r="AC584" s="39"/>
      <c r="AD584" s="39"/>
      <c r="AE584" s="39"/>
      <c r="AF584" s="39"/>
      <c r="AG584" s="39"/>
      <c r="AH584" s="39"/>
      <c r="AI584" s="39"/>
      <c r="AJ584" s="39"/>
      <c r="AK584" s="39"/>
      <c r="AL584" s="39"/>
      <c r="AM584" s="39"/>
      <c r="AN584" s="39"/>
      <c r="AO584" s="39"/>
      <c r="AP584" s="39"/>
      <c r="AQ584" s="39"/>
      <c r="AR584" s="39"/>
      <c r="AS584" s="39"/>
      <c r="AT584" s="39"/>
      <c r="AU584" s="39"/>
      <c r="AV584" s="39"/>
      <c r="AW584" s="39"/>
      <c r="AX584" s="39"/>
      <c r="AY584" s="39"/>
      <c r="AZ584" s="39"/>
      <c r="BA584" s="39"/>
      <c r="BB584" s="39"/>
      <c r="BC584" s="39"/>
      <c r="BD584" s="39"/>
      <c r="BE584" s="39"/>
      <c r="BF584" s="39"/>
      <c r="BG584" s="39"/>
      <c r="BH584" s="39"/>
      <c r="BI584" s="39"/>
      <c r="BJ584" s="39"/>
      <c r="BK584" s="39"/>
      <c r="BL584" s="39"/>
      <c r="BM584" s="39"/>
      <c r="BN584" s="39"/>
      <c r="BO584" s="39"/>
      <c r="BP584" s="39"/>
      <c r="BQ584" s="39"/>
      <c r="BR584" s="39"/>
      <c r="BS584" s="39"/>
      <c r="BT584" s="39"/>
      <c r="BU584" s="39"/>
      <c r="BV584" s="39"/>
      <c r="BW584" s="39"/>
      <c r="BX584" s="39"/>
      <c r="BY584" s="39"/>
      <c r="BZ584" s="39"/>
      <c r="CA584" s="39"/>
      <c r="CB584" s="39"/>
    </row>
    <row r="585" spans="2:80" s="2" customFormat="1" x14ac:dyDescent="0.3">
      <c r="B585" s="8"/>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c r="AA585" s="39"/>
      <c r="AB585" s="39"/>
      <c r="AC585" s="39"/>
      <c r="AD585" s="39"/>
      <c r="AE585" s="39"/>
      <c r="AF585" s="39"/>
      <c r="AG585" s="39"/>
      <c r="AH585" s="39"/>
      <c r="AI585" s="39"/>
      <c r="AJ585" s="39"/>
      <c r="AK585" s="39"/>
      <c r="AL585" s="39"/>
      <c r="AM585" s="39"/>
      <c r="AN585" s="39"/>
      <c r="AO585" s="39"/>
      <c r="AP585" s="39"/>
      <c r="AQ585" s="39"/>
      <c r="AR585" s="39"/>
      <c r="AS585" s="39"/>
      <c r="AT585" s="39"/>
      <c r="AU585" s="39"/>
      <c r="AV585" s="39"/>
      <c r="AW585" s="39"/>
      <c r="AX585" s="39"/>
      <c r="AY585" s="39"/>
      <c r="AZ585" s="39"/>
      <c r="BA585" s="39"/>
      <c r="BB585" s="39"/>
      <c r="BC585" s="39"/>
      <c r="BD585" s="39"/>
      <c r="BE585" s="39"/>
      <c r="BF585" s="39"/>
      <c r="BG585" s="39"/>
      <c r="BH585" s="39"/>
      <c r="BI585" s="39"/>
      <c r="BJ585" s="39"/>
      <c r="BK585" s="39"/>
      <c r="BL585" s="39"/>
      <c r="BM585" s="39"/>
      <c r="BN585" s="39"/>
      <c r="BO585" s="39"/>
      <c r="BP585" s="39"/>
      <c r="BQ585" s="39"/>
      <c r="BR585" s="39"/>
      <c r="BS585" s="39"/>
      <c r="BT585" s="39"/>
      <c r="BU585" s="39"/>
      <c r="BV585" s="39"/>
      <c r="BW585" s="39"/>
      <c r="BX585" s="39"/>
      <c r="BY585" s="39"/>
      <c r="BZ585" s="39"/>
      <c r="CA585" s="39"/>
      <c r="CB585" s="39"/>
    </row>
    <row r="586" spans="2:80" s="2" customFormat="1" x14ac:dyDescent="0.3">
      <c r="B586" s="8"/>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c r="AA586" s="39"/>
      <c r="AB586" s="39"/>
      <c r="AC586" s="39"/>
      <c r="AD586" s="39"/>
      <c r="AE586" s="39"/>
      <c r="AF586" s="39"/>
      <c r="AG586" s="39"/>
      <c r="AH586" s="39"/>
      <c r="AI586" s="39"/>
      <c r="AJ586" s="39"/>
      <c r="AK586" s="39"/>
      <c r="AL586" s="39"/>
      <c r="AM586" s="39"/>
      <c r="AN586" s="39"/>
      <c r="AO586" s="39"/>
      <c r="AP586" s="39"/>
      <c r="AQ586" s="39"/>
      <c r="AR586" s="39"/>
      <c r="AS586" s="39"/>
      <c r="AT586" s="39"/>
      <c r="AU586" s="39"/>
      <c r="AV586" s="39"/>
      <c r="AW586" s="39"/>
      <c r="AX586" s="39"/>
      <c r="AY586" s="39"/>
      <c r="AZ586" s="39"/>
      <c r="BA586" s="39"/>
      <c r="BB586" s="39"/>
      <c r="BC586" s="39"/>
      <c r="BD586" s="39"/>
      <c r="BE586" s="39"/>
      <c r="BF586" s="39"/>
      <c r="BG586" s="39"/>
      <c r="BH586" s="39"/>
      <c r="BI586" s="39"/>
      <c r="BJ586" s="39"/>
      <c r="BK586" s="39"/>
      <c r="BL586" s="39"/>
      <c r="BM586" s="39"/>
      <c r="BN586" s="39"/>
      <c r="BO586" s="39"/>
      <c r="BP586" s="39"/>
      <c r="BQ586" s="39"/>
      <c r="BR586" s="39"/>
      <c r="BS586" s="39"/>
      <c r="BT586" s="39"/>
      <c r="BU586" s="39"/>
      <c r="BV586" s="39"/>
      <c r="BW586" s="39"/>
      <c r="BX586" s="39"/>
      <c r="BY586" s="39"/>
      <c r="BZ586" s="39"/>
      <c r="CA586" s="39"/>
      <c r="CB586" s="39"/>
    </row>
    <row r="587" spans="2:80" s="2" customFormat="1" x14ac:dyDescent="0.3">
      <c r="B587" s="8"/>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c r="AA587" s="39"/>
      <c r="AB587" s="39"/>
      <c r="AC587" s="39"/>
      <c r="AD587" s="39"/>
      <c r="AE587" s="39"/>
      <c r="AF587" s="39"/>
      <c r="AG587" s="39"/>
      <c r="AH587" s="39"/>
      <c r="AI587" s="39"/>
      <c r="AJ587" s="39"/>
      <c r="AK587" s="39"/>
      <c r="AL587" s="39"/>
      <c r="AM587" s="39"/>
      <c r="AN587" s="39"/>
      <c r="AO587" s="39"/>
      <c r="AP587" s="39"/>
      <c r="AQ587" s="39"/>
      <c r="AR587" s="39"/>
      <c r="AS587" s="39"/>
      <c r="AT587" s="39"/>
      <c r="AU587" s="39"/>
      <c r="AV587" s="39"/>
      <c r="AW587" s="39"/>
      <c r="AX587" s="39"/>
      <c r="AY587" s="39"/>
      <c r="AZ587" s="39"/>
      <c r="BA587" s="39"/>
      <c r="BB587" s="39"/>
      <c r="BC587" s="39"/>
      <c r="BD587" s="39"/>
      <c r="BE587" s="39"/>
      <c r="BF587" s="39"/>
      <c r="BG587" s="39"/>
      <c r="BH587" s="39"/>
      <c r="BI587" s="39"/>
      <c r="BJ587" s="39"/>
      <c r="BK587" s="39"/>
      <c r="BL587" s="39"/>
      <c r="BM587" s="39"/>
      <c r="BN587" s="39"/>
      <c r="BO587" s="39"/>
      <c r="BP587" s="39"/>
      <c r="BQ587" s="39"/>
      <c r="BR587" s="39"/>
      <c r="BS587" s="39"/>
      <c r="BT587" s="39"/>
      <c r="BU587" s="39"/>
      <c r="BV587" s="39"/>
      <c r="BW587" s="39"/>
      <c r="BX587" s="39"/>
      <c r="BY587" s="39"/>
      <c r="BZ587" s="39"/>
      <c r="CA587" s="39"/>
      <c r="CB587" s="39"/>
    </row>
    <row r="588" spans="2:80" s="2" customFormat="1" x14ac:dyDescent="0.3">
      <c r="B588" s="8"/>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c r="AA588" s="39"/>
      <c r="AB588" s="39"/>
      <c r="AC588" s="39"/>
      <c r="AD588" s="39"/>
      <c r="AE588" s="39"/>
      <c r="AF588" s="39"/>
      <c r="AG588" s="39"/>
      <c r="AH588" s="39"/>
      <c r="AI588" s="39"/>
      <c r="AJ588" s="39"/>
      <c r="AK588" s="39"/>
      <c r="AL588" s="39"/>
      <c r="AM588" s="39"/>
      <c r="AN588" s="39"/>
      <c r="AO588" s="39"/>
      <c r="AP588" s="39"/>
      <c r="AQ588" s="39"/>
      <c r="AR588" s="39"/>
      <c r="AS588" s="39"/>
      <c r="AT588" s="39"/>
      <c r="AU588" s="39"/>
      <c r="AV588" s="39"/>
      <c r="AW588" s="39"/>
      <c r="AX588" s="39"/>
      <c r="AY588" s="39"/>
      <c r="AZ588" s="39"/>
      <c r="BA588" s="39"/>
      <c r="BB588" s="39"/>
      <c r="BC588" s="39"/>
      <c r="BD588" s="39"/>
      <c r="BE588" s="39"/>
      <c r="BF588" s="39"/>
      <c r="BG588" s="39"/>
      <c r="BH588" s="39"/>
      <c r="BI588" s="39"/>
      <c r="BJ588" s="39"/>
      <c r="BK588" s="39"/>
      <c r="BL588" s="39"/>
      <c r="BM588" s="39"/>
      <c r="BN588" s="39"/>
      <c r="BO588" s="39"/>
      <c r="BP588" s="39"/>
      <c r="BQ588" s="39"/>
      <c r="BR588" s="39"/>
      <c r="BS588" s="39"/>
      <c r="BT588" s="39"/>
      <c r="BU588" s="39"/>
      <c r="BV588" s="39"/>
      <c r="BW588" s="39"/>
      <c r="BX588" s="39"/>
      <c r="BY588" s="39"/>
      <c r="BZ588" s="39"/>
      <c r="CA588" s="39"/>
      <c r="CB588" s="39"/>
    </row>
    <row r="589" spans="2:80" s="2" customFormat="1" x14ac:dyDescent="0.3">
      <c r="B589" s="8"/>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c r="AA589" s="39"/>
      <c r="AB589" s="39"/>
      <c r="AC589" s="39"/>
      <c r="AD589" s="39"/>
      <c r="AE589" s="39"/>
      <c r="AF589" s="39"/>
      <c r="AG589" s="39"/>
      <c r="AH589" s="39"/>
      <c r="AI589" s="39"/>
      <c r="AJ589" s="39"/>
      <c r="AK589" s="39"/>
      <c r="AL589" s="39"/>
      <c r="AM589" s="39"/>
      <c r="AN589" s="39"/>
      <c r="AO589" s="39"/>
      <c r="AP589" s="39"/>
      <c r="AQ589" s="39"/>
      <c r="AR589" s="39"/>
      <c r="AS589" s="39"/>
      <c r="AT589" s="39"/>
      <c r="AU589" s="39"/>
      <c r="AV589" s="39"/>
      <c r="AW589" s="39"/>
      <c r="AX589" s="39"/>
      <c r="AY589" s="39"/>
      <c r="AZ589" s="39"/>
      <c r="BA589" s="39"/>
      <c r="BB589" s="39"/>
      <c r="BC589" s="39"/>
      <c r="BD589" s="39"/>
      <c r="BE589" s="39"/>
      <c r="BF589" s="39"/>
      <c r="BG589" s="39"/>
      <c r="BH589" s="39"/>
      <c r="BI589" s="39"/>
      <c r="BJ589" s="39"/>
      <c r="BK589" s="39"/>
      <c r="BL589" s="39"/>
      <c r="BM589" s="39"/>
      <c r="BN589" s="39"/>
      <c r="BO589" s="39"/>
      <c r="BP589" s="39"/>
      <c r="BQ589" s="39"/>
      <c r="BR589" s="39"/>
      <c r="BS589" s="39"/>
      <c r="BT589" s="39"/>
      <c r="BU589" s="39"/>
      <c r="BV589" s="39"/>
      <c r="BW589" s="39"/>
      <c r="BX589" s="39"/>
      <c r="BY589" s="39"/>
      <c r="BZ589" s="39"/>
      <c r="CA589" s="39"/>
      <c r="CB589" s="39"/>
    </row>
    <row r="590" spans="2:80" s="2" customFormat="1" x14ac:dyDescent="0.3">
      <c r="B590" s="8"/>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c r="AA590" s="39"/>
      <c r="AB590" s="39"/>
      <c r="AC590" s="39"/>
      <c r="AD590" s="39"/>
      <c r="AE590" s="39"/>
      <c r="AF590" s="39"/>
      <c r="AG590" s="39"/>
      <c r="AH590" s="39"/>
      <c r="AI590" s="39"/>
      <c r="AJ590" s="39"/>
      <c r="AK590" s="39"/>
      <c r="AL590" s="39"/>
      <c r="AM590" s="39"/>
      <c r="AN590" s="39"/>
      <c r="AO590" s="39"/>
      <c r="AP590" s="39"/>
      <c r="AQ590" s="39"/>
      <c r="AR590" s="39"/>
      <c r="AS590" s="39"/>
      <c r="AT590" s="39"/>
      <c r="AU590" s="39"/>
      <c r="AV590" s="39"/>
      <c r="AW590" s="39"/>
      <c r="AX590" s="39"/>
      <c r="AY590" s="39"/>
      <c r="AZ590" s="39"/>
      <c r="BA590" s="39"/>
      <c r="BB590" s="39"/>
      <c r="BC590" s="39"/>
      <c r="BD590" s="39"/>
      <c r="BE590" s="39"/>
      <c r="BF590" s="39"/>
      <c r="BG590" s="39"/>
      <c r="BH590" s="39"/>
      <c r="BI590" s="39"/>
      <c r="BJ590" s="39"/>
      <c r="BK590" s="39"/>
      <c r="BL590" s="39"/>
      <c r="BM590" s="39"/>
      <c r="BN590" s="39"/>
      <c r="BO590" s="39"/>
      <c r="BP590" s="39"/>
      <c r="BQ590" s="39"/>
      <c r="BR590" s="39"/>
      <c r="BS590" s="39"/>
      <c r="BT590" s="39"/>
      <c r="BU590" s="39"/>
      <c r="BV590" s="39"/>
      <c r="BW590" s="39"/>
      <c r="BX590" s="39"/>
      <c r="BY590" s="39"/>
      <c r="BZ590" s="39"/>
      <c r="CA590" s="39"/>
      <c r="CB590" s="39"/>
    </row>
    <row r="591" spans="2:80" s="2" customFormat="1" x14ac:dyDescent="0.3">
      <c r="B591" s="8"/>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c r="AA591" s="39"/>
      <c r="AB591" s="39"/>
      <c r="AC591" s="39"/>
      <c r="AD591" s="39"/>
      <c r="AE591" s="39"/>
      <c r="AF591" s="39"/>
      <c r="AG591" s="39"/>
      <c r="AH591" s="39"/>
      <c r="AI591" s="39"/>
      <c r="AJ591" s="39"/>
      <c r="AK591" s="39"/>
      <c r="AL591" s="39"/>
      <c r="AM591" s="39"/>
      <c r="AN591" s="39"/>
      <c r="AO591" s="39"/>
      <c r="AP591" s="39"/>
      <c r="AQ591" s="39"/>
      <c r="AR591" s="39"/>
      <c r="AS591" s="39"/>
      <c r="AT591" s="39"/>
      <c r="AU591" s="39"/>
      <c r="AV591" s="39"/>
      <c r="AW591" s="39"/>
      <c r="AX591" s="39"/>
      <c r="AY591" s="39"/>
      <c r="AZ591" s="39"/>
      <c r="BA591" s="39"/>
      <c r="BB591" s="39"/>
      <c r="BC591" s="39"/>
      <c r="BD591" s="39"/>
      <c r="BE591" s="39"/>
      <c r="BF591" s="39"/>
      <c r="BG591" s="39"/>
      <c r="BH591" s="39"/>
      <c r="BI591" s="39"/>
      <c r="BJ591" s="39"/>
      <c r="BK591" s="39"/>
      <c r="BL591" s="39"/>
      <c r="BM591" s="39"/>
      <c r="BN591" s="39"/>
      <c r="BO591" s="39"/>
      <c r="BP591" s="39"/>
      <c r="BQ591" s="39"/>
      <c r="BR591" s="39"/>
      <c r="BS591" s="39"/>
      <c r="BT591" s="39"/>
      <c r="BU591" s="39"/>
      <c r="BV591" s="39"/>
      <c r="BW591" s="39"/>
      <c r="BX591" s="39"/>
      <c r="BY591" s="39"/>
      <c r="BZ591" s="39"/>
      <c r="CA591" s="39"/>
      <c r="CB591" s="39"/>
    </row>
    <row r="592" spans="2:80" s="2" customFormat="1" x14ac:dyDescent="0.3">
      <c r="B592" s="8"/>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c r="AA592" s="39"/>
      <c r="AB592" s="39"/>
      <c r="AC592" s="39"/>
      <c r="AD592" s="39"/>
      <c r="AE592" s="39"/>
      <c r="AF592" s="39"/>
      <c r="AG592" s="39"/>
      <c r="AH592" s="39"/>
      <c r="AI592" s="39"/>
      <c r="AJ592" s="39"/>
      <c r="AK592" s="39"/>
      <c r="AL592" s="39"/>
      <c r="AM592" s="39"/>
      <c r="AN592" s="39"/>
      <c r="AO592" s="39"/>
      <c r="AP592" s="39"/>
      <c r="AQ592" s="39"/>
      <c r="AR592" s="39"/>
      <c r="AS592" s="39"/>
      <c r="AT592" s="39"/>
      <c r="AU592" s="39"/>
      <c r="AV592" s="39"/>
      <c r="AW592" s="39"/>
      <c r="AX592" s="39"/>
      <c r="AY592" s="39"/>
      <c r="AZ592" s="39"/>
      <c r="BA592" s="39"/>
      <c r="BB592" s="39"/>
      <c r="BC592" s="39"/>
      <c r="BD592" s="39"/>
      <c r="BE592" s="39"/>
      <c r="BF592" s="39"/>
      <c r="BG592" s="39"/>
      <c r="BH592" s="39"/>
      <c r="BI592" s="39"/>
      <c r="BJ592" s="39"/>
      <c r="BK592" s="39"/>
      <c r="BL592" s="39"/>
      <c r="BM592" s="39"/>
      <c r="BN592" s="39"/>
      <c r="BO592" s="39"/>
      <c r="BP592" s="39"/>
      <c r="BQ592" s="39"/>
      <c r="BR592" s="39"/>
      <c r="BS592" s="39"/>
      <c r="BT592" s="39"/>
      <c r="BU592" s="39"/>
      <c r="BV592" s="39"/>
      <c r="BW592" s="39"/>
      <c r="BX592" s="39"/>
      <c r="BY592" s="39"/>
      <c r="BZ592" s="39"/>
      <c r="CA592" s="39"/>
      <c r="CB592" s="39"/>
    </row>
    <row r="593" spans="2:80" s="2" customFormat="1" x14ac:dyDescent="0.3">
      <c r="B593" s="8"/>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c r="AA593" s="39"/>
      <c r="AB593" s="39"/>
      <c r="AC593" s="39"/>
      <c r="AD593" s="39"/>
      <c r="AE593" s="39"/>
      <c r="AF593" s="39"/>
      <c r="AG593" s="39"/>
      <c r="AH593" s="39"/>
      <c r="AI593" s="39"/>
      <c r="AJ593" s="39"/>
      <c r="AK593" s="39"/>
      <c r="AL593" s="39"/>
      <c r="AM593" s="39"/>
      <c r="AN593" s="39"/>
      <c r="AO593" s="39"/>
      <c r="AP593" s="39"/>
      <c r="AQ593" s="39"/>
      <c r="AR593" s="39"/>
      <c r="AS593" s="39"/>
      <c r="AT593" s="39"/>
      <c r="AU593" s="39"/>
      <c r="AV593" s="39"/>
      <c r="AW593" s="39"/>
      <c r="AX593" s="39"/>
      <c r="AY593" s="39"/>
      <c r="AZ593" s="39"/>
      <c r="BA593" s="39"/>
      <c r="BB593" s="39"/>
      <c r="BC593" s="39"/>
      <c r="BD593" s="39"/>
      <c r="BE593" s="39"/>
      <c r="BF593" s="39"/>
      <c r="BG593" s="39"/>
      <c r="BH593" s="39"/>
      <c r="BI593" s="39"/>
      <c r="BJ593" s="39"/>
      <c r="BK593" s="39"/>
      <c r="BL593" s="39"/>
      <c r="BM593" s="39"/>
      <c r="BN593" s="39"/>
      <c r="BO593" s="39"/>
      <c r="BP593" s="39"/>
      <c r="BQ593" s="39"/>
      <c r="BR593" s="39"/>
      <c r="BS593" s="39"/>
      <c r="BT593" s="39"/>
      <c r="BU593" s="39"/>
      <c r="BV593" s="39"/>
      <c r="BW593" s="39"/>
      <c r="BX593" s="39"/>
      <c r="BY593" s="39"/>
      <c r="BZ593" s="39"/>
      <c r="CA593" s="39"/>
      <c r="CB593" s="39"/>
    </row>
    <row r="594" spans="2:80" s="2" customFormat="1" x14ac:dyDescent="0.3">
      <c r="B594" s="8"/>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c r="AA594" s="39"/>
      <c r="AB594" s="39"/>
      <c r="AC594" s="39"/>
      <c r="AD594" s="39"/>
      <c r="AE594" s="39"/>
      <c r="AF594" s="39"/>
      <c r="AG594" s="39"/>
      <c r="AH594" s="39"/>
      <c r="AI594" s="39"/>
      <c r="AJ594" s="39"/>
      <c r="AK594" s="39"/>
      <c r="AL594" s="39"/>
      <c r="AM594" s="39"/>
      <c r="AN594" s="39"/>
      <c r="AO594" s="39"/>
      <c r="AP594" s="39"/>
      <c r="AQ594" s="39"/>
      <c r="AR594" s="39"/>
      <c r="AS594" s="39"/>
      <c r="AT594" s="39"/>
      <c r="AU594" s="39"/>
      <c r="AV594" s="39"/>
      <c r="AW594" s="39"/>
      <c r="AX594" s="39"/>
      <c r="AY594" s="39"/>
      <c r="AZ594" s="39"/>
      <c r="BA594" s="39"/>
      <c r="BB594" s="39"/>
      <c r="BC594" s="39"/>
      <c r="BD594" s="39"/>
      <c r="BE594" s="39"/>
      <c r="BF594" s="39"/>
      <c r="BG594" s="39"/>
      <c r="BH594" s="39"/>
      <c r="BI594" s="39"/>
      <c r="BJ594" s="39"/>
      <c r="BK594" s="39"/>
      <c r="BL594" s="39"/>
      <c r="BM594" s="39"/>
      <c r="BN594" s="39"/>
      <c r="BO594" s="39"/>
      <c r="BP594" s="39"/>
      <c r="BQ594" s="39"/>
      <c r="BR594" s="39"/>
      <c r="BS594" s="39"/>
      <c r="BT594" s="39"/>
      <c r="BU594" s="39"/>
      <c r="BV594" s="39"/>
      <c r="BW594" s="39"/>
      <c r="BX594" s="39"/>
      <c r="BY594" s="39"/>
      <c r="BZ594" s="39"/>
      <c r="CA594" s="39"/>
      <c r="CB594" s="39"/>
    </row>
    <row r="595" spans="2:80" s="2" customFormat="1" x14ac:dyDescent="0.3">
      <c r="B595" s="8"/>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c r="AA595" s="39"/>
      <c r="AB595" s="39"/>
      <c r="AC595" s="39"/>
      <c r="AD595" s="39"/>
      <c r="AE595" s="39"/>
      <c r="AF595" s="39"/>
      <c r="AG595" s="39"/>
      <c r="AH595" s="39"/>
      <c r="AI595" s="39"/>
      <c r="AJ595" s="39"/>
      <c r="AK595" s="39"/>
      <c r="AL595" s="39"/>
      <c r="AM595" s="39"/>
      <c r="AN595" s="39"/>
      <c r="AO595" s="39"/>
      <c r="AP595" s="39"/>
      <c r="AQ595" s="39"/>
      <c r="AR595" s="39"/>
      <c r="AS595" s="39"/>
      <c r="AT595" s="39"/>
      <c r="AU595" s="39"/>
      <c r="AV595" s="39"/>
      <c r="AW595" s="39"/>
      <c r="AX595" s="39"/>
      <c r="AY595" s="39"/>
      <c r="AZ595" s="39"/>
      <c r="BA595" s="39"/>
      <c r="BB595" s="39"/>
      <c r="BC595" s="39"/>
      <c r="BD595" s="39"/>
      <c r="BE595" s="39"/>
      <c r="BF595" s="39"/>
      <c r="BG595" s="39"/>
      <c r="BH595" s="39"/>
      <c r="BI595" s="39"/>
      <c r="BJ595" s="39"/>
      <c r="BK595" s="39"/>
      <c r="BL595" s="39"/>
      <c r="BM595" s="39"/>
      <c r="BN595" s="39"/>
      <c r="BO595" s="39"/>
      <c r="BP595" s="39"/>
      <c r="BQ595" s="39"/>
      <c r="BR595" s="39"/>
      <c r="BS595" s="39"/>
      <c r="BT595" s="39"/>
      <c r="BU595" s="39"/>
      <c r="BV595" s="39"/>
      <c r="BW595" s="39"/>
      <c r="BX595" s="39"/>
      <c r="BY595" s="39"/>
      <c r="BZ595" s="39"/>
      <c r="CA595" s="39"/>
      <c r="CB595" s="39"/>
    </row>
    <row r="596" spans="2:80" s="2" customFormat="1" x14ac:dyDescent="0.3">
      <c r="B596" s="8"/>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c r="AA596" s="39"/>
      <c r="AB596" s="39"/>
      <c r="AC596" s="39"/>
      <c r="AD596" s="39"/>
      <c r="AE596" s="39"/>
      <c r="AF596" s="39"/>
      <c r="AG596" s="39"/>
      <c r="AH596" s="39"/>
      <c r="AI596" s="39"/>
      <c r="AJ596" s="39"/>
      <c r="AK596" s="39"/>
      <c r="AL596" s="39"/>
      <c r="AM596" s="39"/>
      <c r="AN596" s="39"/>
      <c r="AO596" s="39"/>
      <c r="AP596" s="39"/>
      <c r="AQ596" s="39"/>
      <c r="AR596" s="39"/>
      <c r="AS596" s="39"/>
      <c r="AT596" s="39"/>
      <c r="AU596" s="39"/>
      <c r="AV596" s="39"/>
      <c r="AW596" s="39"/>
      <c r="AX596" s="39"/>
      <c r="AY596" s="39"/>
      <c r="AZ596" s="39"/>
      <c r="BA596" s="39"/>
      <c r="BB596" s="39"/>
      <c r="BC596" s="39"/>
      <c r="BD596" s="39"/>
      <c r="BE596" s="39"/>
      <c r="BF596" s="39"/>
      <c r="BG596" s="39"/>
      <c r="BH596" s="39"/>
      <c r="BI596" s="39"/>
      <c r="BJ596" s="39"/>
      <c r="BK596" s="39"/>
      <c r="BL596" s="39"/>
      <c r="BM596" s="39"/>
      <c r="BN596" s="39"/>
      <c r="BO596" s="39"/>
      <c r="BP596" s="39"/>
      <c r="BQ596" s="39"/>
      <c r="BR596" s="39"/>
      <c r="BS596" s="39"/>
      <c r="BT596" s="39"/>
      <c r="BU596" s="39"/>
      <c r="BV596" s="39"/>
      <c r="BW596" s="39"/>
      <c r="BX596" s="39"/>
      <c r="BY596" s="39"/>
      <c r="BZ596" s="39"/>
      <c r="CA596" s="39"/>
      <c r="CB596" s="39"/>
    </row>
    <row r="597" spans="2:80" s="2" customFormat="1" x14ac:dyDescent="0.3">
      <c r="B597" s="8"/>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c r="AA597" s="39"/>
      <c r="AB597" s="39"/>
      <c r="AC597" s="39"/>
      <c r="AD597" s="39"/>
      <c r="AE597" s="39"/>
      <c r="AF597" s="39"/>
      <c r="AG597" s="39"/>
      <c r="AH597" s="39"/>
      <c r="AI597" s="39"/>
      <c r="AJ597" s="39"/>
      <c r="AK597" s="39"/>
      <c r="AL597" s="39"/>
      <c r="AM597" s="39"/>
      <c r="AN597" s="39"/>
      <c r="AO597" s="39"/>
      <c r="AP597" s="39"/>
      <c r="AQ597" s="39"/>
      <c r="AR597" s="39"/>
      <c r="AS597" s="39"/>
      <c r="AT597" s="39"/>
      <c r="AU597" s="39"/>
      <c r="AV597" s="39"/>
      <c r="AW597" s="39"/>
      <c r="AX597" s="39"/>
      <c r="AY597" s="39"/>
      <c r="AZ597" s="39"/>
      <c r="BA597" s="39"/>
      <c r="BB597" s="39"/>
      <c r="BC597" s="39"/>
      <c r="BD597" s="39"/>
      <c r="BE597" s="39"/>
      <c r="BF597" s="39"/>
      <c r="BG597" s="39"/>
      <c r="BH597" s="39"/>
      <c r="BI597" s="39"/>
      <c r="BJ597" s="39"/>
      <c r="BK597" s="39"/>
      <c r="BL597" s="39"/>
      <c r="BM597" s="39"/>
      <c r="BN597" s="39"/>
      <c r="BO597" s="39"/>
      <c r="BP597" s="39"/>
      <c r="BQ597" s="39"/>
      <c r="BR597" s="39"/>
      <c r="BS597" s="39"/>
      <c r="BT597" s="39"/>
      <c r="BU597" s="39"/>
      <c r="BV597" s="39"/>
      <c r="BW597" s="39"/>
      <c r="BX597" s="39"/>
      <c r="BY597" s="39"/>
      <c r="BZ597" s="39"/>
      <c r="CA597" s="39"/>
      <c r="CB597" s="39"/>
    </row>
    <row r="598" spans="2:80" s="2" customFormat="1" x14ac:dyDescent="0.3">
      <c r="B598" s="8"/>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c r="AA598" s="39"/>
      <c r="AB598" s="39"/>
      <c r="AC598" s="39"/>
      <c r="AD598" s="39"/>
      <c r="AE598" s="39"/>
      <c r="AF598" s="39"/>
      <c r="AG598" s="39"/>
      <c r="AH598" s="39"/>
      <c r="AI598" s="39"/>
      <c r="AJ598" s="39"/>
      <c r="AK598" s="39"/>
      <c r="AL598" s="39"/>
      <c r="AM598" s="39"/>
      <c r="AN598" s="39"/>
      <c r="AO598" s="39"/>
      <c r="AP598" s="39"/>
      <c r="AQ598" s="39"/>
      <c r="AR598" s="39"/>
      <c r="AS598" s="39"/>
      <c r="AT598" s="39"/>
      <c r="AU598" s="39"/>
      <c r="AV598" s="39"/>
      <c r="AW598" s="39"/>
      <c r="AX598" s="39"/>
      <c r="AY598" s="39"/>
      <c r="AZ598" s="39"/>
      <c r="BA598" s="39"/>
      <c r="BB598" s="39"/>
      <c r="BC598" s="39"/>
      <c r="BD598" s="39"/>
      <c r="BE598" s="39"/>
      <c r="BF598" s="39"/>
      <c r="BG598" s="39"/>
      <c r="BH598" s="39"/>
      <c r="BI598" s="39"/>
      <c r="BJ598" s="39"/>
      <c r="BK598" s="39"/>
      <c r="BL598" s="39"/>
      <c r="BM598" s="39"/>
      <c r="BN598" s="39"/>
      <c r="BO598" s="39"/>
      <c r="BP598" s="39"/>
      <c r="BQ598" s="39"/>
      <c r="BR598" s="39"/>
      <c r="BS598" s="39"/>
      <c r="BT598" s="39"/>
      <c r="BU598" s="39"/>
      <c r="BV598" s="39"/>
      <c r="BW598" s="39"/>
      <c r="BX598" s="39"/>
      <c r="BY598" s="39"/>
      <c r="BZ598" s="39"/>
      <c r="CA598" s="39"/>
      <c r="CB598" s="39"/>
    </row>
    <row r="599" spans="2:80" s="2" customFormat="1" x14ac:dyDescent="0.3">
      <c r="B599" s="8"/>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c r="AA599" s="39"/>
      <c r="AB599" s="39"/>
      <c r="AC599" s="39"/>
      <c r="AD599" s="39"/>
      <c r="AE599" s="39"/>
      <c r="AF599" s="39"/>
      <c r="AG599" s="39"/>
      <c r="AH599" s="39"/>
      <c r="AI599" s="39"/>
      <c r="AJ599" s="39"/>
      <c r="AK599" s="39"/>
      <c r="AL599" s="39"/>
      <c r="AM599" s="39"/>
      <c r="AN599" s="39"/>
      <c r="AO599" s="39"/>
      <c r="AP599" s="39"/>
      <c r="AQ599" s="39"/>
      <c r="AR599" s="39"/>
      <c r="AS599" s="39"/>
      <c r="AT599" s="39"/>
      <c r="AU599" s="39"/>
      <c r="AV599" s="39"/>
      <c r="AW599" s="39"/>
      <c r="AX599" s="39"/>
      <c r="AY599" s="39"/>
      <c r="AZ599" s="39"/>
      <c r="BA599" s="39"/>
      <c r="BB599" s="39"/>
      <c r="BC599" s="39"/>
      <c r="BD599" s="39"/>
      <c r="BE599" s="39"/>
      <c r="BF599" s="39"/>
      <c r="BG599" s="39"/>
      <c r="BH599" s="39"/>
      <c r="BI599" s="39"/>
      <c r="BJ599" s="39"/>
      <c r="BK599" s="39"/>
      <c r="BL599" s="39"/>
      <c r="BM599" s="39"/>
      <c r="BN599" s="39"/>
      <c r="BO599" s="39"/>
      <c r="BP599" s="39"/>
      <c r="BQ599" s="39"/>
      <c r="BR599" s="39"/>
      <c r="BS599" s="39"/>
      <c r="BT599" s="39"/>
      <c r="BU599" s="39"/>
      <c r="BV599" s="39"/>
      <c r="BW599" s="39"/>
      <c r="BX599" s="39"/>
      <c r="BY599" s="39"/>
      <c r="BZ599" s="39"/>
      <c r="CA599" s="39"/>
      <c r="CB599" s="39"/>
    </row>
    <row r="600" spans="2:80" s="2" customFormat="1" x14ac:dyDescent="0.3">
      <c r="B600" s="8"/>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c r="AA600" s="39"/>
      <c r="AB600" s="39"/>
      <c r="AC600" s="39"/>
      <c r="AD600" s="39"/>
      <c r="AE600" s="39"/>
      <c r="AF600" s="39"/>
      <c r="AG600" s="39"/>
      <c r="AH600" s="39"/>
      <c r="AI600" s="39"/>
      <c r="AJ600" s="39"/>
      <c r="AK600" s="39"/>
      <c r="AL600" s="39"/>
      <c r="AM600" s="39"/>
      <c r="AN600" s="39"/>
      <c r="AO600" s="39"/>
      <c r="AP600" s="39"/>
      <c r="AQ600" s="39"/>
      <c r="AR600" s="39"/>
      <c r="AS600" s="39"/>
      <c r="AT600" s="39"/>
      <c r="AU600" s="39"/>
      <c r="AV600" s="39"/>
      <c r="AW600" s="39"/>
      <c r="AX600" s="39"/>
      <c r="AY600" s="39"/>
      <c r="AZ600" s="39"/>
      <c r="BA600" s="39"/>
      <c r="BB600" s="39"/>
      <c r="BC600" s="39"/>
      <c r="BD600" s="39"/>
      <c r="BE600" s="39"/>
      <c r="BF600" s="39"/>
      <c r="BG600" s="39"/>
      <c r="BH600" s="39"/>
      <c r="BI600" s="39"/>
      <c r="BJ600" s="39"/>
      <c r="BK600" s="39"/>
      <c r="BL600" s="39"/>
      <c r="BM600" s="39"/>
      <c r="BN600" s="39"/>
      <c r="BO600" s="39"/>
      <c r="BP600" s="39"/>
      <c r="BQ600" s="39"/>
      <c r="BR600" s="39"/>
      <c r="BS600" s="39"/>
      <c r="BT600" s="39"/>
      <c r="BU600" s="39"/>
      <c r="BV600" s="39"/>
      <c r="BW600" s="39"/>
      <c r="BX600" s="39"/>
      <c r="BY600" s="39"/>
      <c r="BZ600" s="39"/>
      <c r="CA600" s="39"/>
      <c r="CB600" s="39"/>
    </row>
    <row r="601" spans="2:80" s="2" customFormat="1" x14ac:dyDescent="0.3">
      <c r="B601" s="8"/>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c r="AG601" s="39"/>
      <c r="AH601" s="39"/>
      <c r="AI601" s="39"/>
      <c r="AJ601" s="39"/>
      <c r="AK601" s="39"/>
      <c r="AL601" s="39"/>
      <c r="AM601" s="39"/>
      <c r="AN601" s="39"/>
      <c r="AO601" s="39"/>
      <c r="AP601" s="39"/>
      <c r="AQ601" s="39"/>
      <c r="AR601" s="39"/>
      <c r="AS601" s="39"/>
      <c r="AT601" s="39"/>
      <c r="AU601" s="39"/>
      <c r="AV601" s="39"/>
      <c r="AW601" s="39"/>
      <c r="AX601" s="39"/>
      <c r="AY601" s="39"/>
      <c r="AZ601" s="39"/>
      <c r="BA601" s="39"/>
      <c r="BB601" s="39"/>
      <c r="BC601" s="39"/>
      <c r="BD601" s="39"/>
      <c r="BE601" s="39"/>
      <c r="BF601" s="39"/>
      <c r="BG601" s="39"/>
      <c r="BH601" s="39"/>
      <c r="BI601" s="39"/>
      <c r="BJ601" s="39"/>
      <c r="BK601" s="39"/>
      <c r="BL601" s="39"/>
      <c r="BM601" s="39"/>
      <c r="BN601" s="39"/>
      <c r="BO601" s="39"/>
      <c r="BP601" s="39"/>
      <c r="BQ601" s="39"/>
      <c r="BR601" s="39"/>
      <c r="BS601" s="39"/>
      <c r="BT601" s="39"/>
      <c r="BU601" s="39"/>
      <c r="BV601" s="39"/>
      <c r="BW601" s="39"/>
      <c r="BX601" s="39"/>
      <c r="BY601" s="39"/>
      <c r="BZ601" s="39"/>
      <c r="CA601" s="39"/>
      <c r="CB601" s="39"/>
    </row>
    <row r="602" spans="2:80" s="2" customFormat="1" x14ac:dyDescent="0.3">
      <c r="B602" s="8"/>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c r="AA602" s="39"/>
      <c r="AB602" s="39"/>
      <c r="AC602" s="39"/>
      <c r="AD602" s="39"/>
      <c r="AE602" s="39"/>
      <c r="AF602" s="39"/>
      <c r="AG602" s="39"/>
      <c r="AH602" s="39"/>
      <c r="AI602" s="39"/>
      <c r="AJ602" s="39"/>
      <c r="AK602" s="39"/>
      <c r="AL602" s="39"/>
      <c r="AM602" s="39"/>
      <c r="AN602" s="39"/>
      <c r="AO602" s="39"/>
      <c r="AP602" s="39"/>
      <c r="AQ602" s="39"/>
      <c r="AR602" s="39"/>
      <c r="AS602" s="39"/>
      <c r="AT602" s="39"/>
      <c r="AU602" s="39"/>
      <c r="AV602" s="39"/>
      <c r="AW602" s="39"/>
      <c r="AX602" s="39"/>
      <c r="AY602" s="39"/>
      <c r="AZ602" s="39"/>
      <c r="BA602" s="39"/>
      <c r="BB602" s="39"/>
      <c r="BC602" s="39"/>
      <c r="BD602" s="39"/>
      <c r="BE602" s="39"/>
      <c r="BF602" s="39"/>
      <c r="BG602" s="39"/>
      <c r="BH602" s="39"/>
      <c r="BI602" s="39"/>
      <c r="BJ602" s="39"/>
      <c r="BK602" s="39"/>
      <c r="BL602" s="39"/>
      <c r="BM602" s="39"/>
      <c r="BN602" s="39"/>
      <c r="BO602" s="39"/>
      <c r="BP602" s="39"/>
      <c r="BQ602" s="39"/>
      <c r="BR602" s="39"/>
      <c r="BS602" s="39"/>
      <c r="BT602" s="39"/>
      <c r="BU602" s="39"/>
      <c r="BV602" s="39"/>
      <c r="BW602" s="39"/>
      <c r="BX602" s="39"/>
      <c r="BY602" s="39"/>
      <c r="BZ602" s="39"/>
      <c r="CA602" s="39"/>
      <c r="CB602" s="39"/>
    </row>
    <row r="603" spans="2:80" s="2" customFormat="1" x14ac:dyDescent="0.3">
      <c r="B603" s="8"/>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c r="AA603" s="39"/>
      <c r="AB603" s="39"/>
      <c r="AC603" s="39"/>
      <c r="AD603" s="39"/>
      <c r="AE603" s="39"/>
      <c r="AF603" s="39"/>
      <c r="AG603" s="39"/>
      <c r="AH603" s="39"/>
      <c r="AI603" s="39"/>
      <c r="AJ603" s="39"/>
      <c r="AK603" s="39"/>
      <c r="AL603" s="39"/>
      <c r="AM603" s="39"/>
      <c r="AN603" s="39"/>
      <c r="AO603" s="39"/>
      <c r="AP603" s="39"/>
      <c r="AQ603" s="39"/>
      <c r="AR603" s="39"/>
      <c r="AS603" s="39"/>
      <c r="AT603" s="39"/>
      <c r="AU603" s="39"/>
      <c r="AV603" s="39"/>
      <c r="AW603" s="39"/>
      <c r="AX603" s="39"/>
      <c r="AY603" s="39"/>
      <c r="AZ603" s="39"/>
      <c r="BA603" s="39"/>
      <c r="BB603" s="39"/>
      <c r="BC603" s="39"/>
      <c r="BD603" s="39"/>
      <c r="BE603" s="39"/>
      <c r="BF603" s="39"/>
      <c r="BG603" s="39"/>
      <c r="BH603" s="39"/>
      <c r="BI603" s="39"/>
      <c r="BJ603" s="39"/>
      <c r="BK603" s="39"/>
      <c r="BL603" s="39"/>
      <c r="BM603" s="39"/>
      <c r="BN603" s="39"/>
      <c r="BO603" s="39"/>
      <c r="BP603" s="39"/>
      <c r="BQ603" s="39"/>
      <c r="BR603" s="39"/>
      <c r="BS603" s="39"/>
      <c r="BT603" s="39"/>
      <c r="BU603" s="39"/>
      <c r="BV603" s="39"/>
      <c r="BW603" s="39"/>
      <c r="BX603" s="39"/>
      <c r="BY603" s="39"/>
      <c r="BZ603" s="39"/>
      <c r="CA603" s="39"/>
      <c r="CB603" s="39"/>
    </row>
    <row r="604" spans="2:80" s="2" customFormat="1" x14ac:dyDescent="0.3">
      <c r="B604" s="8"/>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c r="AA604" s="39"/>
      <c r="AB604" s="39"/>
      <c r="AC604" s="39"/>
      <c r="AD604" s="39"/>
      <c r="AE604" s="39"/>
      <c r="AF604" s="39"/>
      <c r="AG604" s="39"/>
      <c r="AH604" s="39"/>
      <c r="AI604" s="39"/>
      <c r="AJ604" s="39"/>
      <c r="AK604" s="39"/>
      <c r="AL604" s="39"/>
      <c r="AM604" s="39"/>
      <c r="AN604" s="39"/>
      <c r="AO604" s="39"/>
      <c r="AP604" s="39"/>
      <c r="AQ604" s="39"/>
      <c r="AR604" s="39"/>
      <c r="AS604" s="39"/>
      <c r="AT604" s="39"/>
      <c r="AU604" s="39"/>
      <c r="AV604" s="39"/>
      <c r="AW604" s="39"/>
      <c r="AX604" s="39"/>
      <c r="AY604" s="39"/>
      <c r="AZ604" s="39"/>
      <c r="BA604" s="39"/>
      <c r="BB604" s="39"/>
      <c r="BC604" s="39"/>
      <c r="BD604" s="39"/>
      <c r="BE604" s="39"/>
      <c r="BF604" s="39"/>
      <c r="BG604" s="39"/>
      <c r="BH604" s="39"/>
      <c r="BI604" s="39"/>
      <c r="BJ604" s="39"/>
      <c r="BK604" s="39"/>
      <c r="BL604" s="39"/>
      <c r="BM604" s="39"/>
      <c r="BN604" s="39"/>
      <c r="BO604" s="39"/>
      <c r="BP604" s="39"/>
      <c r="BQ604" s="39"/>
      <c r="BR604" s="39"/>
      <c r="BS604" s="39"/>
      <c r="BT604" s="39"/>
      <c r="BU604" s="39"/>
      <c r="BV604" s="39"/>
      <c r="BW604" s="39"/>
      <c r="BX604" s="39"/>
      <c r="BY604" s="39"/>
      <c r="BZ604" s="39"/>
      <c r="CA604" s="39"/>
      <c r="CB604" s="39"/>
    </row>
    <row r="605" spans="2:80" s="2" customFormat="1" x14ac:dyDescent="0.3">
      <c r="B605" s="8"/>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c r="AA605" s="39"/>
      <c r="AB605" s="39"/>
      <c r="AC605" s="39"/>
      <c r="AD605" s="39"/>
      <c r="AE605" s="39"/>
      <c r="AF605" s="39"/>
      <c r="AG605" s="39"/>
      <c r="AH605" s="39"/>
      <c r="AI605" s="39"/>
      <c r="AJ605" s="39"/>
      <c r="AK605" s="39"/>
      <c r="AL605" s="39"/>
      <c r="AM605" s="39"/>
      <c r="AN605" s="39"/>
      <c r="AO605" s="39"/>
      <c r="AP605" s="39"/>
      <c r="AQ605" s="39"/>
      <c r="AR605" s="39"/>
      <c r="AS605" s="39"/>
      <c r="AT605" s="39"/>
      <c r="AU605" s="39"/>
      <c r="AV605" s="39"/>
      <c r="AW605" s="39"/>
      <c r="AX605" s="39"/>
      <c r="AY605" s="39"/>
      <c r="AZ605" s="39"/>
      <c r="BA605" s="39"/>
      <c r="BB605" s="39"/>
      <c r="BC605" s="39"/>
      <c r="BD605" s="39"/>
      <c r="BE605" s="39"/>
      <c r="BF605" s="39"/>
      <c r="BG605" s="39"/>
      <c r="BH605" s="39"/>
      <c r="BI605" s="39"/>
      <c r="BJ605" s="39"/>
      <c r="BK605" s="39"/>
      <c r="BL605" s="39"/>
      <c r="BM605" s="39"/>
      <c r="BN605" s="39"/>
      <c r="BO605" s="39"/>
      <c r="BP605" s="39"/>
      <c r="BQ605" s="39"/>
      <c r="BR605" s="39"/>
      <c r="BS605" s="39"/>
      <c r="BT605" s="39"/>
      <c r="BU605" s="39"/>
      <c r="BV605" s="39"/>
      <c r="BW605" s="39"/>
      <c r="BX605" s="39"/>
      <c r="BY605" s="39"/>
      <c r="BZ605" s="39"/>
      <c r="CA605" s="39"/>
      <c r="CB605" s="39"/>
    </row>
    <row r="606" spans="2:80" s="2" customFormat="1" x14ac:dyDescent="0.3">
      <c r="B606" s="8"/>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c r="AA606" s="39"/>
      <c r="AB606" s="39"/>
      <c r="AC606" s="39"/>
      <c r="AD606" s="39"/>
      <c r="AE606" s="39"/>
      <c r="AF606" s="39"/>
      <c r="AG606" s="39"/>
      <c r="AH606" s="39"/>
      <c r="AI606" s="39"/>
      <c r="AJ606" s="39"/>
      <c r="AK606" s="39"/>
      <c r="AL606" s="39"/>
      <c r="AM606" s="39"/>
      <c r="AN606" s="39"/>
      <c r="AO606" s="39"/>
      <c r="AP606" s="39"/>
      <c r="AQ606" s="39"/>
      <c r="AR606" s="39"/>
      <c r="AS606" s="39"/>
      <c r="AT606" s="39"/>
      <c r="AU606" s="39"/>
      <c r="AV606" s="39"/>
      <c r="AW606" s="39"/>
      <c r="AX606" s="39"/>
      <c r="AY606" s="39"/>
      <c r="AZ606" s="39"/>
      <c r="BA606" s="39"/>
      <c r="BB606" s="39"/>
      <c r="BC606" s="39"/>
      <c r="BD606" s="39"/>
      <c r="BE606" s="39"/>
      <c r="BF606" s="39"/>
      <c r="BG606" s="39"/>
      <c r="BH606" s="39"/>
      <c r="BI606" s="39"/>
      <c r="BJ606" s="39"/>
      <c r="BK606" s="39"/>
      <c r="BL606" s="39"/>
      <c r="BM606" s="39"/>
      <c r="BN606" s="39"/>
      <c r="BO606" s="39"/>
      <c r="BP606" s="39"/>
      <c r="BQ606" s="39"/>
      <c r="BR606" s="39"/>
      <c r="BS606" s="39"/>
      <c r="BT606" s="39"/>
      <c r="BU606" s="39"/>
      <c r="BV606" s="39"/>
      <c r="BW606" s="39"/>
      <c r="BX606" s="39"/>
      <c r="BY606" s="39"/>
      <c r="BZ606" s="39"/>
      <c r="CA606" s="39"/>
      <c r="CB606" s="39"/>
    </row>
    <row r="607" spans="2:80" s="2" customFormat="1" x14ac:dyDescent="0.3">
      <c r="B607" s="8"/>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c r="AA607" s="39"/>
      <c r="AB607" s="39"/>
      <c r="AC607" s="39"/>
      <c r="AD607" s="39"/>
      <c r="AE607" s="39"/>
      <c r="AF607" s="39"/>
      <c r="AG607" s="39"/>
      <c r="AH607" s="39"/>
      <c r="AI607" s="39"/>
      <c r="AJ607" s="39"/>
      <c r="AK607" s="39"/>
      <c r="AL607" s="39"/>
      <c r="AM607" s="39"/>
      <c r="AN607" s="39"/>
      <c r="AO607" s="39"/>
      <c r="AP607" s="39"/>
      <c r="AQ607" s="39"/>
      <c r="AR607" s="39"/>
      <c r="AS607" s="39"/>
      <c r="AT607" s="39"/>
      <c r="AU607" s="39"/>
      <c r="AV607" s="39"/>
      <c r="AW607" s="39"/>
      <c r="AX607" s="39"/>
      <c r="AY607" s="39"/>
      <c r="AZ607" s="39"/>
      <c r="BA607" s="39"/>
      <c r="BB607" s="39"/>
      <c r="BC607" s="39"/>
      <c r="BD607" s="39"/>
      <c r="BE607" s="39"/>
      <c r="BF607" s="39"/>
      <c r="BG607" s="39"/>
      <c r="BH607" s="39"/>
      <c r="BI607" s="39"/>
      <c r="BJ607" s="39"/>
      <c r="BK607" s="39"/>
      <c r="BL607" s="39"/>
      <c r="BM607" s="39"/>
      <c r="BN607" s="39"/>
      <c r="BO607" s="39"/>
      <c r="BP607" s="39"/>
      <c r="BQ607" s="39"/>
      <c r="BR607" s="39"/>
      <c r="BS607" s="39"/>
      <c r="BT607" s="39"/>
      <c r="BU607" s="39"/>
      <c r="BV607" s="39"/>
      <c r="BW607" s="39"/>
      <c r="BX607" s="39"/>
      <c r="BY607" s="39"/>
      <c r="BZ607" s="39"/>
      <c r="CA607" s="39"/>
      <c r="CB607" s="39"/>
    </row>
    <row r="608" spans="2:80" s="2" customFormat="1" x14ac:dyDescent="0.3">
      <c r="B608" s="8"/>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c r="AA608" s="39"/>
      <c r="AB608" s="39"/>
      <c r="AC608" s="39"/>
      <c r="AD608" s="39"/>
      <c r="AE608" s="39"/>
      <c r="AF608" s="39"/>
      <c r="AG608" s="39"/>
      <c r="AH608" s="39"/>
      <c r="AI608" s="39"/>
      <c r="AJ608" s="39"/>
      <c r="AK608" s="39"/>
      <c r="AL608" s="39"/>
      <c r="AM608" s="39"/>
      <c r="AN608" s="39"/>
      <c r="AO608" s="39"/>
      <c r="AP608" s="39"/>
      <c r="AQ608" s="39"/>
      <c r="AR608" s="39"/>
      <c r="AS608" s="39"/>
      <c r="AT608" s="39"/>
      <c r="AU608" s="39"/>
      <c r="AV608" s="39"/>
      <c r="AW608" s="39"/>
      <c r="AX608" s="39"/>
      <c r="AY608" s="39"/>
      <c r="AZ608" s="39"/>
      <c r="BA608" s="39"/>
      <c r="BB608" s="39"/>
      <c r="BC608" s="39"/>
      <c r="BD608" s="39"/>
      <c r="BE608" s="39"/>
      <c r="BF608" s="39"/>
      <c r="BG608" s="39"/>
      <c r="BH608" s="39"/>
      <c r="BI608" s="39"/>
      <c r="BJ608" s="39"/>
      <c r="BK608" s="39"/>
      <c r="BL608" s="39"/>
      <c r="BM608" s="39"/>
      <c r="BN608" s="39"/>
      <c r="BO608" s="39"/>
      <c r="BP608" s="39"/>
      <c r="BQ608" s="39"/>
      <c r="BR608" s="39"/>
      <c r="BS608" s="39"/>
      <c r="BT608" s="39"/>
      <c r="BU608" s="39"/>
      <c r="BV608" s="39"/>
      <c r="BW608" s="39"/>
      <c r="BX608" s="39"/>
      <c r="BY608" s="39"/>
      <c r="BZ608" s="39"/>
      <c r="CA608" s="39"/>
      <c r="CB608" s="39"/>
    </row>
    <row r="609" spans="2:80" s="2" customFormat="1" x14ac:dyDescent="0.3">
      <c r="B609" s="8"/>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c r="AA609" s="39"/>
      <c r="AB609" s="39"/>
      <c r="AC609" s="39"/>
      <c r="AD609" s="39"/>
      <c r="AE609" s="39"/>
      <c r="AF609" s="39"/>
      <c r="AG609" s="39"/>
      <c r="AH609" s="39"/>
      <c r="AI609" s="39"/>
      <c r="AJ609" s="39"/>
      <c r="AK609" s="39"/>
      <c r="AL609" s="39"/>
      <c r="AM609" s="39"/>
      <c r="AN609" s="39"/>
      <c r="AO609" s="39"/>
      <c r="AP609" s="39"/>
      <c r="AQ609" s="39"/>
      <c r="AR609" s="39"/>
      <c r="AS609" s="39"/>
      <c r="AT609" s="39"/>
      <c r="AU609" s="39"/>
      <c r="AV609" s="39"/>
      <c r="AW609" s="39"/>
      <c r="AX609" s="39"/>
      <c r="AY609" s="39"/>
      <c r="AZ609" s="39"/>
      <c r="BA609" s="39"/>
      <c r="BB609" s="39"/>
      <c r="BC609" s="39"/>
      <c r="BD609" s="39"/>
      <c r="BE609" s="39"/>
      <c r="BF609" s="39"/>
      <c r="BG609" s="39"/>
      <c r="BH609" s="39"/>
      <c r="BI609" s="39"/>
      <c r="BJ609" s="39"/>
      <c r="BK609" s="39"/>
      <c r="BL609" s="39"/>
      <c r="BM609" s="39"/>
      <c r="BN609" s="39"/>
      <c r="BO609" s="39"/>
      <c r="BP609" s="39"/>
      <c r="BQ609" s="39"/>
      <c r="BR609" s="39"/>
      <c r="BS609" s="39"/>
      <c r="BT609" s="39"/>
      <c r="BU609" s="39"/>
      <c r="BV609" s="39"/>
      <c r="BW609" s="39"/>
      <c r="BX609" s="39"/>
      <c r="BY609" s="39"/>
      <c r="BZ609" s="39"/>
      <c r="CA609" s="39"/>
      <c r="CB609" s="39"/>
    </row>
    <row r="610" spans="2:80" s="2" customFormat="1" x14ac:dyDescent="0.3">
      <c r="B610" s="8"/>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c r="AA610" s="39"/>
      <c r="AB610" s="39"/>
      <c r="AC610" s="39"/>
      <c r="AD610" s="39"/>
      <c r="AE610" s="39"/>
      <c r="AF610" s="39"/>
      <c r="AG610" s="39"/>
      <c r="AH610" s="39"/>
      <c r="AI610" s="39"/>
      <c r="AJ610" s="39"/>
      <c r="AK610" s="39"/>
      <c r="AL610" s="39"/>
      <c r="AM610" s="39"/>
      <c r="AN610" s="39"/>
      <c r="AO610" s="39"/>
      <c r="AP610" s="39"/>
      <c r="AQ610" s="39"/>
      <c r="AR610" s="39"/>
      <c r="AS610" s="39"/>
      <c r="AT610" s="39"/>
      <c r="AU610" s="39"/>
      <c r="AV610" s="39"/>
      <c r="AW610" s="39"/>
      <c r="AX610" s="39"/>
      <c r="AY610" s="39"/>
      <c r="AZ610" s="39"/>
      <c r="BA610" s="39"/>
      <c r="BB610" s="39"/>
      <c r="BC610" s="39"/>
      <c r="BD610" s="39"/>
      <c r="BE610" s="39"/>
      <c r="BF610" s="39"/>
      <c r="BG610" s="39"/>
      <c r="BH610" s="39"/>
      <c r="BI610" s="39"/>
      <c r="BJ610" s="39"/>
      <c r="BK610" s="39"/>
      <c r="BL610" s="39"/>
      <c r="BM610" s="39"/>
      <c r="BN610" s="39"/>
      <c r="BO610" s="39"/>
      <c r="BP610" s="39"/>
      <c r="BQ610" s="39"/>
      <c r="BR610" s="39"/>
      <c r="BS610" s="39"/>
      <c r="BT610" s="39"/>
      <c r="BU610" s="39"/>
      <c r="BV610" s="39"/>
      <c r="BW610" s="39"/>
      <c r="BX610" s="39"/>
      <c r="BY610" s="39"/>
      <c r="BZ610" s="39"/>
      <c r="CA610" s="39"/>
      <c r="CB610" s="39"/>
    </row>
    <row r="611" spans="2:80" s="2" customFormat="1" x14ac:dyDescent="0.3">
      <c r="B611" s="8"/>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c r="AA611" s="39"/>
      <c r="AB611" s="39"/>
      <c r="AC611" s="39"/>
      <c r="AD611" s="39"/>
      <c r="AE611" s="39"/>
      <c r="AF611" s="39"/>
      <c r="AG611" s="39"/>
      <c r="AH611" s="39"/>
      <c r="AI611" s="39"/>
      <c r="AJ611" s="39"/>
      <c r="AK611" s="39"/>
      <c r="AL611" s="39"/>
      <c r="AM611" s="39"/>
      <c r="AN611" s="39"/>
      <c r="AO611" s="39"/>
      <c r="AP611" s="39"/>
      <c r="AQ611" s="39"/>
      <c r="AR611" s="39"/>
      <c r="AS611" s="39"/>
      <c r="AT611" s="39"/>
      <c r="AU611" s="39"/>
      <c r="AV611" s="39"/>
      <c r="AW611" s="39"/>
      <c r="AX611" s="39"/>
      <c r="AY611" s="39"/>
      <c r="AZ611" s="39"/>
      <c r="BA611" s="39"/>
      <c r="BB611" s="39"/>
      <c r="BC611" s="39"/>
      <c r="BD611" s="39"/>
      <c r="BE611" s="39"/>
      <c r="BF611" s="39"/>
      <c r="BG611" s="39"/>
      <c r="BH611" s="39"/>
      <c r="BI611" s="39"/>
      <c r="BJ611" s="39"/>
      <c r="BK611" s="39"/>
      <c r="BL611" s="39"/>
      <c r="BM611" s="39"/>
      <c r="BN611" s="39"/>
      <c r="BO611" s="39"/>
      <c r="BP611" s="39"/>
      <c r="BQ611" s="39"/>
      <c r="BR611" s="39"/>
      <c r="BS611" s="39"/>
      <c r="BT611" s="39"/>
      <c r="BU611" s="39"/>
      <c r="BV611" s="39"/>
      <c r="BW611" s="39"/>
      <c r="BX611" s="39"/>
      <c r="BY611" s="39"/>
      <c r="BZ611" s="39"/>
      <c r="CA611" s="39"/>
      <c r="CB611" s="39"/>
    </row>
    <row r="612" spans="2:80" s="2" customFormat="1" x14ac:dyDescent="0.3">
      <c r="B612" s="8"/>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c r="AA612" s="39"/>
      <c r="AB612" s="39"/>
      <c r="AC612" s="39"/>
      <c r="AD612" s="39"/>
      <c r="AE612" s="39"/>
      <c r="AF612" s="39"/>
      <c r="AG612" s="39"/>
      <c r="AH612" s="39"/>
      <c r="AI612" s="39"/>
      <c r="AJ612" s="39"/>
      <c r="AK612" s="39"/>
      <c r="AL612" s="39"/>
      <c r="AM612" s="39"/>
      <c r="AN612" s="39"/>
      <c r="AO612" s="39"/>
      <c r="AP612" s="39"/>
      <c r="AQ612" s="39"/>
      <c r="AR612" s="39"/>
      <c r="AS612" s="39"/>
      <c r="AT612" s="39"/>
      <c r="AU612" s="39"/>
      <c r="AV612" s="39"/>
      <c r="AW612" s="39"/>
      <c r="AX612" s="39"/>
      <c r="AY612" s="39"/>
      <c r="AZ612" s="39"/>
      <c r="BA612" s="39"/>
      <c r="BB612" s="39"/>
      <c r="BC612" s="39"/>
      <c r="BD612" s="39"/>
      <c r="BE612" s="39"/>
      <c r="BF612" s="39"/>
      <c r="BG612" s="39"/>
      <c r="BH612" s="39"/>
      <c r="BI612" s="39"/>
      <c r="BJ612" s="39"/>
      <c r="BK612" s="39"/>
      <c r="BL612" s="39"/>
      <c r="BM612" s="39"/>
      <c r="BN612" s="39"/>
      <c r="BO612" s="39"/>
      <c r="BP612" s="39"/>
      <c r="BQ612" s="39"/>
      <c r="BR612" s="39"/>
      <c r="BS612" s="39"/>
      <c r="BT612" s="39"/>
      <c r="BU612" s="39"/>
      <c r="BV612" s="39"/>
      <c r="BW612" s="39"/>
      <c r="BX612" s="39"/>
      <c r="BY612" s="39"/>
      <c r="BZ612" s="39"/>
      <c r="CA612" s="39"/>
      <c r="CB612" s="39"/>
    </row>
    <row r="613" spans="2:80" s="2" customFormat="1" x14ac:dyDescent="0.3">
      <c r="B613" s="8"/>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c r="AA613" s="39"/>
      <c r="AB613" s="39"/>
      <c r="AC613" s="39"/>
      <c r="AD613" s="39"/>
      <c r="AE613" s="39"/>
      <c r="AF613" s="39"/>
      <c r="AG613" s="39"/>
      <c r="AH613" s="39"/>
      <c r="AI613" s="39"/>
      <c r="AJ613" s="39"/>
      <c r="AK613" s="39"/>
      <c r="AL613" s="39"/>
      <c r="AM613" s="39"/>
      <c r="AN613" s="39"/>
      <c r="AO613" s="39"/>
      <c r="AP613" s="39"/>
      <c r="AQ613" s="39"/>
      <c r="AR613" s="39"/>
      <c r="AS613" s="39"/>
      <c r="AT613" s="39"/>
      <c r="AU613" s="39"/>
      <c r="AV613" s="39"/>
      <c r="AW613" s="39"/>
      <c r="AX613" s="39"/>
      <c r="AY613" s="39"/>
      <c r="AZ613" s="39"/>
      <c r="BA613" s="39"/>
      <c r="BB613" s="39"/>
      <c r="BC613" s="39"/>
      <c r="BD613" s="39"/>
      <c r="BE613" s="39"/>
      <c r="BF613" s="39"/>
      <c r="BG613" s="39"/>
      <c r="BH613" s="39"/>
      <c r="BI613" s="39"/>
      <c r="BJ613" s="39"/>
      <c r="BK613" s="39"/>
      <c r="BL613" s="39"/>
      <c r="BM613" s="39"/>
      <c r="BN613" s="39"/>
      <c r="BO613" s="39"/>
      <c r="BP613" s="39"/>
      <c r="BQ613" s="39"/>
      <c r="BR613" s="39"/>
      <c r="BS613" s="39"/>
      <c r="BT613" s="39"/>
      <c r="BU613" s="39"/>
      <c r="BV613" s="39"/>
      <c r="BW613" s="39"/>
      <c r="BX613" s="39"/>
      <c r="BY613" s="39"/>
      <c r="BZ613" s="39"/>
      <c r="CA613" s="39"/>
      <c r="CB613" s="39"/>
    </row>
    <row r="614" spans="2:80" s="2" customFormat="1" x14ac:dyDescent="0.3">
      <c r="B614" s="8"/>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c r="AA614" s="39"/>
      <c r="AB614" s="39"/>
      <c r="AC614" s="39"/>
      <c r="AD614" s="39"/>
      <c r="AE614" s="39"/>
      <c r="AF614" s="39"/>
      <c r="AG614" s="39"/>
      <c r="AH614" s="39"/>
      <c r="AI614" s="39"/>
      <c r="AJ614" s="39"/>
      <c r="AK614" s="39"/>
      <c r="AL614" s="39"/>
      <c r="AM614" s="39"/>
      <c r="AN614" s="39"/>
      <c r="AO614" s="39"/>
      <c r="AP614" s="39"/>
      <c r="AQ614" s="39"/>
      <c r="AR614" s="39"/>
      <c r="AS614" s="39"/>
      <c r="AT614" s="39"/>
      <c r="AU614" s="39"/>
      <c r="AV614" s="39"/>
      <c r="AW614" s="39"/>
      <c r="AX614" s="39"/>
      <c r="AY614" s="39"/>
      <c r="AZ614" s="39"/>
      <c r="BA614" s="39"/>
      <c r="BB614" s="39"/>
      <c r="BC614" s="39"/>
      <c r="BD614" s="39"/>
      <c r="BE614" s="39"/>
      <c r="BF614" s="39"/>
      <c r="BG614" s="39"/>
      <c r="BH614" s="39"/>
      <c r="BI614" s="39"/>
      <c r="BJ614" s="39"/>
      <c r="BK614" s="39"/>
      <c r="BL614" s="39"/>
      <c r="BM614" s="39"/>
      <c r="BN614" s="39"/>
      <c r="BO614" s="39"/>
      <c r="BP614" s="39"/>
      <c r="BQ614" s="39"/>
      <c r="BR614" s="39"/>
      <c r="BS614" s="39"/>
      <c r="BT614" s="39"/>
      <c r="BU614" s="39"/>
      <c r="BV614" s="39"/>
      <c r="BW614" s="39"/>
      <c r="BX614" s="39"/>
      <c r="BY614" s="39"/>
      <c r="BZ614" s="39"/>
      <c r="CA614" s="39"/>
      <c r="CB614" s="39"/>
    </row>
    <row r="615" spans="2:80" s="2" customFormat="1" x14ac:dyDescent="0.3">
      <c r="B615" s="8"/>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c r="AA615" s="39"/>
      <c r="AB615" s="39"/>
      <c r="AC615" s="39"/>
      <c r="AD615" s="39"/>
      <c r="AE615" s="39"/>
      <c r="AF615" s="39"/>
      <c r="AG615" s="39"/>
      <c r="AH615" s="39"/>
      <c r="AI615" s="39"/>
      <c r="AJ615" s="39"/>
      <c r="AK615" s="39"/>
      <c r="AL615" s="39"/>
      <c r="AM615" s="39"/>
      <c r="AN615" s="39"/>
      <c r="AO615" s="39"/>
      <c r="AP615" s="39"/>
      <c r="AQ615" s="39"/>
      <c r="AR615" s="39"/>
      <c r="AS615" s="39"/>
      <c r="AT615" s="39"/>
      <c r="AU615" s="39"/>
      <c r="AV615" s="39"/>
      <c r="AW615" s="39"/>
      <c r="AX615" s="39"/>
      <c r="AY615" s="39"/>
      <c r="AZ615" s="39"/>
      <c r="BA615" s="39"/>
      <c r="BB615" s="39"/>
      <c r="BC615" s="39"/>
      <c r="BD615" s="39"/>
      <c r="BE615" s="39"/>
      <c r="BF615" s="39"/>
      <c r="BG615" s="39"/>
      <c r="BH615" s="39"/>
      <c r="BI615" s="39"/>
      <c r="BJ615" s="39"/>
      <c r="BK615" s="39"/>
      <c r="BL615" s="39"/>
      <c r="BM615" s="39"/>
      <c r="BN615" s="39"/>
      <c r="BO615" s="39"/>
      <c r="BP615" s="39"/>
      <c r="BQ615" s="39"/>
      <c r="BR615" s="39"/>
      <c r="BS615" s="39"/>
      <c r="BT615" s="39"/>
      <c r="BU615" s="39"/>
      <c r="BV615" s="39"/>
      <c r="BW615" s="39"/>
      <c r="BX615" s="39"/>
      <c r="BY615" s="39"/>
      <c r="BZ615" s="39"/>
      <c r="CA615" s="39"/>
      <c r="CB615" s="39"/>
    </row>
    <row r="616" spans="2:80" s="2" customFormat="1" x14ac:dyDescent="0.3">
      <c r="B616" s="8"/>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c r="AA616" s="39"/>
      <c r="AB616" s="39"/>
      <c r="AC616" s="39"/>
      <c r="AD616" s="39"/>
      <c r="AE616" s="39"/>
      <c r="AF616" s="39"/>
      <c r="AG616" s="39"/>
      <c r="AH616" s="39"/>
      <c r="AI616" s="39"/>
      <c r="AJ616" s="39"/>
      <c r="AK616" s="39"/>
      <c r="AL616" s="39"/>
      <c r="AM616" s="39"/>
      <c r="AN616" s="39"/>
      <c r="AO616" s="39"/>
      <c r="AP616" s="39"/>
      <c r="AQ616" s="39"/>
      <c r="AR616" s="39"/>
      <c r="AS616" s="39"/>
      <c r="AT616" s="39"/>
      <c r="AU616" s="39"/>
      <c r="AV616" s="39"/>
      <c r="AW616" s="39"/>
      <c r="AX616" s="39"/>
      <c r="AY616" s="39"/>
      <c r="AZ616" s="39"/>
      <c r="BA616" s="39"/>
      <c r="BB616" s="39"/>
      <c r="BC616" s="39"/>
      <c r="BD616" s="39"/>
      <c r="BE616" s="39"/>
      <c r="BF616" s="39"/>
      <c r="BG616" s="39"/>
      <c r="BH616" s="39"/>
      <c r="BI616" s="39"/>
      <c r="BJ616" s="39"/>
      <c r="BK616" s="39"/>
      <c r="BL616" s="39"/>
      <c r="BM616" s="39"/>
      <c r="BN616" s="39"/>
      <c r="BO616" s="39"/>
      <c r="BP616" s="39"/>
      <c r="BQ616" s="39"/>
      <c r="BR616" s="39"/>
      <c r="BS616" s="39"/>
      <c r="BT616" s="39"/>
      <c r="BU616" s="39"/>
      <c r="BV616" s="39"/>
      <c r="BW616" s="39"/>
      <c r="BX616" s="39"/>
      <c r="BY616" s="39"/>
      <c r="BZ616" s="39"/>
      <c r="CA616" s="39"/>
      <c r="CB616" s="39"/>
    </row>
    <row r="617" spans="2:80" s="2" customFormat="1" x14ac:dyDescent="0.3">
      <c r="B617" s="8"/>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c r="AA617" s="39"/>
      <c r="AB617" s="39"/>
      <c r="AC617" s="39"/>
      <c r="AD617" s="39"/>
      <c r="AE617" s="39"/>
      <c r="AF617" s="39"/>
      <c r="AG617" s="39"/>
      <c r="AH617" s="39"/>
      <c r="AI617" s="39"/>
      <c r="AJ617" s="39"/>
      <c r="AK617" s="39"/>
      <c r="AL617" s="39"/>
      <c r="AM617" s="39"/>
      <c r="AN617" s="39"/>
      <c r="AO617" s="39"/>
      <c r="AP617" s="39"/>
      <c r="AQ617" s="39"/>
      <c r="AR617" s="39"/>
      <c r="AS617" s="39"/>
      <c r="AT617" s="39"/>
      <c r="AU617" s="39"/>
      <c r="AV617" s="39"/>
      <c r="AW617" s="39"/>
      <c r="AX617" s="39"/>
      <c r="AY617" s="39"/>
      <c r="AZ617" s="39"/>
      <c r="BA617" s="39"/>
      <c r="BB617" s="39"/>
      <c r="BC617" s="39"/>
      <c r="BD617" s="39"/>
      <c r="BE617" s="39"/>
      <c r="BF617" s="39"/>
      <c r="BG617" s="39"/>
      <c r="BH617" s="39"/>
      <c r="BI617" s="39"/>
      <c r="BJ617" s="39"/>
      <c r="BK617" s="39"/>
      <c r="BL617" s="39"/>
      <c r="BM617" s="39"/>
      <c r="BN617" s="39"/>
      <c r="BO617" s="39"/>
      <c r="BP617" s="39"/>
      <c r="BQ617" s="39"/>
      <c r="BR617" s="39"/>
      <c r="BS617" s="39"/>
      <c r="BT617" s="39"/>
      <c r="BU617" s="39"/>
      <c r="BV617" s="39"/>
      <c r="BW617" s="39"/>
      <c r="BX617" s="39"/>
      <c r="BY617" s="39"/>
      <c r="BZ617" s="39"/>
      <c r="CA617" s="39"/>
      <c r="CB617" s="39"/>
    </row>
    <row r="618" spans="2:80" s="2" customFormat="1" x14ac:dyDescent="0.3">
      <c r="B618" s="8"/>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c r="AA618" s="39"/>
      <c r="AB618" s="39"/>
      <c r="AC618" s="39"/>
      <c r="AD618" s="39"/>
      <c r="AE618" s="39"/>
      <c r="AF618" s="39"/>
      <c r="AG618" s="39"/>
      <c r="AH618" s="39"/>
      <c r="AI618" s="39"/>
      <c r="AJ618" s="39"/>
      <c r="AK618" s="39"/>
      <c r="AL618" s="39"/>
      <c r="AM618" s="39"/>
      <c r="AN618" s="39"/>
      <c r="AO618" s="39"/>
      <c r="AP618" s="39"/>
      <c r="AQ618" s="39"/>
      <c r="AR618" s="39"/>
      <c r="AS618" s="39"/>
      <c r="AT618" s="39"/>
      <c r="AU618" s="39"/>
      <c r="AV618" s="39"/>
      <c r="AW618" s="39"/>
      <c r="AX618" s="39"/>
      <c r="AY618" s="39"/>
      <c r="AZ618" s="39"/>
      <c r="BA618" s="39"/>
      <c r="BB618" s="39"/>
      <c r="BC618" s="39"/>
      <c r="BD618" s="39"/>
      <c r="BE618" s="39"/>
      <c r="BF618" s="39"/>
      <c r="BG618" s="39"/>
      <c r="BH618" s="39"/>
      <c r="BI618" s="39"/>
      <c r="BJ618" s="39"/>
      <c r="BK618" s="39"/>
      <c r="BL618" s="39"/>
      <c r="BM618" s="39"/>
      <c r="BN618" s="39"/>
      <c r="BO618" s="39"/>
      <c r="BP618" s="39"/>
      <c r="BQ618" s="39"/>
      <c r="BR618" s="39"/>
      <c r="BS618" s="39"/>
      <c r="BT618" s="39"/>
      <c r="BU618" s="39"/>
      <c r="BV618" s="39"/>
      <c r="BW618" s="39"/>
      <c r="BX618" s="39"/>
      <c r="BY618" s="39"/>
      <c r="BZ618" s="39"/>
      <c r="CA618" s="39"/>
      <c r="CB618" s="39"/>
    </row>
    <row r="619" spans="2:80" s="2" customFormat="1" x14ac:dyDescent="0.3">
      <c r="B619" s="8"/>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c r="AA619" s="39"/>
      <c r="AB619" s="39"/>
      <c r="AC619" s="39"/>
      <c r="AD619" s="39"/>
      <c r="AE619" s="39"/>
      <c r="AF619" s="39"/>
      <c r="AG619" s="39"/>
      <c r="AH619" s="39"/>
      <c r="AI619" s="39"/>
      <c r="AJ619" s="39"/>
      <c r="AK619" s="39"/>
      <c r="AL619" s="39"/>
      <c r="AM619" s="39"/>
      <c r="AN619" s="39"/>
      <c r="AO619" s="39"/>
      <c r="AP619" s="39"/>
      <c r="AQ619" s="39"/>
      <c r="AR619" s="39"/>
      <c r="AS619" s="39"/>
      <c r="AT619" s="39"/>
      <c r="AU619" s="39"/>
      <c r="AV619" s="39"/>
      <c r="AW619" s="39"/>
      <c r="AX619" s="39"/>
      <c r="AY619" s="39"/>
      <c r="AZ619" s="39"/>
      <c r="BA619" s="39"/>
      <c r="BB619" s="39"/>
      <c r="BC619" s="39"/>
      <c r="BD619" s="39"/>
      <c r="BE619" s="39"/>
      <c r="BF619" s="39"/>
      <c r="BG619" s="39"/>
      <c r="BH619" s="39"/>
      <c r="BI619" s="39"/>
      <c r="BJ619" s="39"/>
      <c r="BK619" s="39"/>
      <c r="BL619" s="39"/>
      <c r="BM619" s="39"/>
      <c r="BN619" s="39"/>
      <c r="BO619" s="39"/>
      <c r="BP619" s="39"/>
      <c r="BQ619" s="39"/>
      <c r="BR619" s="39"/>
      <c r="BS619" s="39"/>
      <c r="BT619" s="39"/>
      <c r="BU619" s="39"/>
      <c r="BV619" s="39"/>
      <c r="BW619" s="39"/>
      <c r="BX619" s="39"/>
      <c r="BY619" s="39"/>
      <c r="BZ619" s="39"/>
      <c r="CA619" s="39"/>
      <c r="CB619" s="39"/>
    </row>
    <row r="620" spans="2:80" s="2" customFormat="1" x14ac:dyDescent="0.3">
      <c r="B620" s="8"/>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c r="AA620" s="39"/>
      <c r="AB620" s="39"/>
      <c r="AC620" s="39"/>
      <c r="AD620" s="39"/>
      <c r="AE620" s="39"/>
      <c r="AF620" s="39"/>
      <c r="AG620" s="39"/>
      <c r="AH620" s="39"/>
      <c r="AI620" s="39"/>
      <c r="AJ620" s="39"/>
      <c r="AK620" s="39"/>
      <c r="AL620" s="39"/>
      <c r="AM620" s="39"/>
      <c r="AN620" s="39"/>
      <c r="AO620" s="39"/>
      <c r="AP620" s="39"/>
      <c r="AQ620" s="39"/>
      <c r="AR620" s="39"/>
      <c r="AS620" s="39"/>
      <c r="AT620" s="39"/>
      <c r="AU620" s="39"/>
      <c r="AV620" s="39"/>
      <c r="AW620" s="39"/>
      <c r="AX620" s="39"/>
      <c r="AY620" s="39"/>
      <c r="AZ620" s="39"/>
      <c r="BA620" s="39"/>
      <c r="BB620" s="39"/>
      <c r="BC620" s="39"/>
      <c r="BD620" s="39"/>
      <c r="BE620" s="39"/>
      <c r="BF620" s="39"/>
      <c r="BG620" s="39"/>
      <c r="BH620" s="39"/>
      <c r="BI620" s="39"/>
      <c r="BJ620" s="39"/>
      <c r="BK620" s="39"/>
      <c r="BL620" s="39"/>
      <c r="BM620" s="39"/>
      <c r="BN620" s="39"/>
      <c r="BO620" s="39"/>
      <c r="BP620" s="39"/>
      <c r="BQ620" s="39"/>
      <c r="BR620" s="39"/>
      <c r="BS620" s="39"/>
      <c r="BT620" s="39"/>
      <c r="BU620" s="39"/>
      <c r="BV620" s="39"/>
      <c r="BW620" s="39"/>
      <c r="BX620" s="39"/>
      <c r="BY620" s="39"/>
      <c r="BZ620" s="39"/>
      <c r="CA620" s="39"/>
      <c r="CB620" s="39"/>
    </row>
    <row r="621" spans="2:80" s="2" customFormat="1" x14ac:dyDescent="0.3">
      <c r="B621" s="8"/>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c r="AA621" s="39"/>
      <c r="AB621" s="39"/>
      <c r="AC621" s="39"/>
      <c r="AD621" s="39"/>
      <c r="AE621" s="39"/>
      <c r="AF621" s="39"/>
      <c r="AG621" s="39"/>
      <c r="AH621" s="39"/>
      <c r="AI621" s="39"/>
      <c r="AJ621" s="39"/>
      <c r="AK621" s="39"/>
      <c r="AL621" s="39"/>
      <c r="AM621" s="39"/>
      <c r="AN621" s="39"/>
      <c r="AO621" s="39"/>
      <c r="AP621" s="39"/>
      <c r="AQ621" s="39"/>
      <c r="AR621" s="39"/>
      <c r="AS621" s="39"/>
      <c r="AT621" s="39"/>
      <c r="AU621" s="39"/>
      <c r="AV621" s="39"/>
      <c r="AW621" s="39"/>
      <c r="AX621" s="39"/>
      <c r="AY621" s="39"/>
      <c r="AZ621" s="39"/>
      <c r="BA621" s="39"/>
      <c r="BB621" s="39"/>
      <c r="BC621" s="39"/>
      <c r="BD621" s="39"/>
      <c r="BE621" s="39"/>
      <c r="BF621" s="39"/>
      <c r="BG621" s="39"/>
      <c r="BH621" s="39"/>
      <c r="BI621" s="39"/>
      <c r="BJ621" s="39"/>
      <c r="BK621" s="39"/>
      <c r="BL621" s="39"/>
      <c r="BM621" s="39"/>
      <c r="BN621" s="39"/>
      <c r="BO621" s="39"/>
      <c r="BP621" s="39"/>
      <c r="BQ621" s="39"/>
      <c r="BR621" s="39"/>
      <c r="BS621" s="39"/>
      <c r="BT621" s="39"/>
      <c r="BU621" s="39"/>
      <c r="BV621" s="39"/>
      <c r="BW621" s="39"/>
      <c r="BX621" s="39"/>
      <c r="BY621" s="39"/>
      <c r="BZ621" s="39"/>
      <c r="CA621" s="39"/>
      <c r="CB621" s="39"/>
    </row>
    <row r="622" spans="2:80" s="2" customFormat="1" x14ac:dyDescent="0.3">
      <c r="B622" s="8"/>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c r="AA622" s="39"/>
      <c r="AB622" s="39"/>
      <c r="AC622" s="39"/>
      <c r="AD622" s="39"/>
      <c r="AE622" s="39"/>
      <c r="AF622" s="39"/>
      <c r="AG622" s="39"/>
      <c r="AH622" s="39"/>
      <c r="AI622" s="39"/>
      <c r="AJ622" s="39"/>
      <c r="AK622" s="39"/>
      <c r="AL622" s="39"/>
      <c r="AM622" s="39"/>
      <c r="AN622" s="39"/>
      <c r="AO622" s="39"/>
      <c r="AP622" s="39"/>
      <c r="AQ622" s="39"/>
      <c r="AR622" s="39"/>
      <c r="AS622" s="39"/>
      <c r="AT622" s="39"/>
      <c r="AU622" s="39"/>
      <c r="AV622" s="39"/>
      <c r="AW622" s="39"/>
      <c r="AX622" s="39"/>
      <c r="AY622" s="39"/>
      <c r="AZ622" s="39"/>
      <c r="BA622" s="39"/>
      <c r="BB622" s="39"/>
      <c r="BC622" s="39"/>
      <c r="BD622" s="39"/>
      <c r="BE622" s="39"/>
      <c r="BF622" s="39"/>
      <c r="BG622" s="39"/>
      <c r="BH622" s="39"/>
      <c r="BI622" s="39"/>
      <c r="BJ622" s="39"/>
      <c r="BK622" s="39"/>
      <c r="BL622" s="39"/>
      <c r="BM622" s="39"/>
      <c r="BN622" s="39"/>
      <c r="BO622" s="39"/>
      <c r="BP622" s="39"/>
      <c r="BQ622" s="39"/>
      <c r="BR622" s="39"/>
      <c r="BS622" s="39"/>
      <c r="BT622" s="39"/>
      <c r="BU622" s="39"/>
      <c r="BV622" s="39"/>
      <c r="BW622" s="39"/>
      <c r="BX622" s="39"/>
      <c r="BY622" s="39"/>
      <c r="BZ622" s="39"/>
      <c r="CA622" s="39"/>
      <c r="CB622" s="39"/>
    </row>
    <row r="623" spans="2:80" s="2" customFormat="1" x14ac:dyDescent="0.3">
      <c r="B623" s="8"/>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c r="AA623" s="39"/>
      <c r="AB623" s="39"/>
      <c r="AC623" s="39"/>
      <c r="AD623" s="39"/>
      <c r="AE623" s="39"/>
      <c r="AF623" s="39"/>
      <c r="AG623" s="39"/>
      <c r="AH623" s="39"/>
      <c r="AI623" s="39"/>
      <c r="AJ623" s="39"/>
      <c r="AK623" s="39"/>
      <c r="AL623" s="39"/>
      <c r="AM623" s="39"/>
      <c r="AN623" s="39"/>
      <c r="AO623" s="39"/>
      <c r="AP623" s="39"/>
      <c r="AQ623" s="39"/>
      <c r="AR623" s="39"/>
      <c r="AS623" s="39"/>
      <c r="AT623" s="39"/>
      <c r="AU623" s="39"/>
      <c r="AV623" s="39"/>
      <c r="AW623" s="39"/>
      <c r="AX623" s="39"/>
      <c r="AY623" s="39"/>
      <c r="AZ623" s="39"/>
      <c r="BA623" s="39"/>
      <c r="BB623" s="39"/>
      <c r="BC623" s="39"/>
      <c r="BD623" s="39"/>
      <c r="BE623" s="39"/>
      <c r="BF623" s="39"/>
      <c r="BG623" s="39"/>
      <c r="BH623" s="39"/>
      <c r="BI623" s="39"/>
      <c r="BJ623" s="39"/>
      <c r="BK623" s="39"/>
      <c r="BL623" s="39"/>
      <c r="BM623" s="39"/>
      <c r="BN623" s="39"/>
      <c r="BO623" s="39"/>
      <c r="BP623" s="39"/>
      <c r="BQ623" s="39"/>
      <c r="BR623" s="39"/>
      <c r="BS623" s="39"/>
      <c r="BT623" s="39"/>
      <c r="BU623" s="39"/>
      <c r="BV623" s="39"/>
      <c r="BW623" s="39"/>
      <c r="BX623" s="39"/>
      <c r="BY623" s="39"/>
      <c r="BZ623" s="39"/>
      <c r="CA623" s="39"/>
      <c r="CB623" s="39"/>
    </row>
    <row r="624" spans="2:80" s="2" customFormat="1" x14ac:dyDescent="0.3">
      <c r="B624" s="8"/>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c r="AA624" s="39"/>
      <c r="AB624" s="39"/>
      <c r="AC624" s="39"/>
      <c r="AD624" s="39"/>
      <c r="AE624" s="39"/>
      <c r="AF624" s="39"/>
      <c r="AG624" s="39"/>
      <c r="AH624" s="39"/>
      <c r="AI624" s="39"/>
      <c r="AJ624" s="39"/>
      <c r="AK624" s="39"/>
      <c r="AL624" s="39"/>
      <c r="AM624" s="39"/>
      <c r="AN624" s="39"/>
      <c r="AO624" s="39"/>
      <c r="AP624" s="39"/>
      <c r="AQ624" s="39"/>
      <c r="AR624" s="39"/>
      <c r="AS624" s="39"/>
      <c r="AT624" s="39"/>
      <c r="AU624" s="39"/>
      <c r="AV624" s="39"/>
      <c r="AW624" s="39"/>
      <c r="AX624" s="39"/>
      <c r="AY624" s="39"/>
      <c r="AZ624" s="39"/>
      <c r="BA624" s="39"/>
      <c r="BB624" s="39"/>
      <c r="BC624" s="39"/>
      <c r="BD624" s="39"/>
      <c r="BE624" s="39"/>
      <c r="BF624" s="39"/>
      <c r="BG624" s="39"/>
      <c r="BH624" s="39"/>
      <c r="BI624" s="39"/>
      <c r="BJ624" s="39"/>
      <c r="BK624" s="39"/>
      <c r="BL624" s="39"/>
      <c r="BM624" s="39"/>
      <c r="BN624" s="39"/>
      <c r="BO624" s="39"/>
      <c r="BP624" s="39"/>
      <c r="BQ624" s="39"/>
      <c r="BR624" s="39"/>
      <c r="BS624" s="39"/>
      <c r="BT624" s="39"/>
      <c r="BU624" s="39"/>
      <c r="BV624" s="39"/>
      <c r="BW624" s="39"/>
      <c r="BX624" s="39"/>
      <c r="BY624" s="39"/>
      <c r="BZ624" s="39"/>
      <c r="CA624" s="39"/>
      <c r="CB624" s="39"/>
    </row>
    <row r="625" spans="2:80" s="2" customFormat="1" x14ac:dyDescent="0.3">
      <c r="B625" s="8"/>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c r="AA625" s="39"/>
      <c r="AB625" s="39"/>
      <c r="AC625" s="39"/>
      <c r="AD625" s="39"/>
      <c r="AE625" s="39"/>
      <c r="AF625" s="39"/>
      <c r="AG625" s="39"/>
      <c r="AH625" s="39"/>
      <c r="AI625" s="39"/>
      <c r="AJ625" s="39"/>
      <c r="AK625" s="39"/>
      <c r="AL625" s="39"/>
      <c r="AM625" s="39"/>
      <c r="AN625" s="39"/>
      <c r="AO625" s="39"/>
      <c r="AP625" s="39"/>
      <c r="AQ625" s="39"/>
      <c r="AR625" s="39"/>
      <c r="AS625" s="39"/>
      <c r="AT625" s="39"/>
      <c r="AU625" s="39"/>
      <c r="AV625" s="39"/>
      <c r="AW625" s="39"/>
      <c r="AX625" s="39"/>
      <c r="AY625" s="39"/>
      <c r="AZ625" s="39"/>
      <c r="BA625" s="39"/>
      <c r="BB625" s="39"/>
      <c r="BC625" s="39"/>
      <c r="BD625" s="39"/>
      <c r="BE625" s="39"/>
      <c r="BF625" s="39"/>
      <c r="BG625" s="39"/>
      <c r="BH625" s="39"/>
      <c r="BI625" s="39"/>
      <c r="BJ625" s="39"/>
      <c r="BK625" s="39"/>
      <c r="BL625" s="39"/>
      <c r="BM625" s="39"/>
      <c r="BN625" s="39"/>
      <c r="BO625" s="39"/>
      <c r="BP625" s="39"/>
      <c r="BQ625" s="39"/>
      <c r="BR625" s="39"/>
      <c r="BS625" s="39"/>
      <c r="BT625" s="39"/>
      <c r="BU625" s="39"/>
      <c r="BV625" s="39"/>
      <c r="BW625" s="39"/>
      <c r="BX625" s="39"/>
      <c r="BY625" s="39"/>
      <c r="BZ625" s="39"/>
      <c r="CA625" s="39"/>
      <c r="CB625" s="39"/>
    </row>
    <row r="626" spans="2:80" s="2" customFormat="1" x14ac:dyDescent="0.3">
      <c r="B626" s="8"/>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c r="AA626" s="39"/>
      <c r="AB626" s="39"/>
      <c r="AC626" s="39"/>
      <c r="AD626" s="39"/>
      <c r="AE626" s="39"/>
      <c r="AF626" s="39"/>
      <c r="AG626" s="39"/>
      <c r="AH626" s="39"/>
      <c r="AI626" s="39"/>
      <c r="AJ626" s="39"/>
      <c r="AK626" s="39"/>
      <c r="AL626" s="39"/>
      <c r="AM626" s="39"/>
      <c r="AN626" s="39"/>
      <c r="AO626" s="39"/>
      <c r="AP626" s="39"/>
      <c r="AQ626" s="39"/>
      <c r="AR626" s="39"/>
      <c r="AS626" s="39"/>
      <c r="AT626" s="39"/>
      <c r="AU626" s="39"/>
      <c r="AV626" s="39"/>
      <c r="AW626" s="39"/>
      <c r="AX626" s="39"/>
      <c r="AY626" s="39"/>
      <c r="AZ626" s="39"/>
      <c r="BA626" s="39"/>
      <c r="BB626" s="39"/>
      <c r="BC626" s="39"/>
      <c r="BD626" s="39"/>
      <c r="BE626" s="39"/>
      <c r="BF626" s="39"/>
      <c r="BG626" s="39"/>
      <c r="BH626" s="39"/>
      <c r="BI626" s="39"/>
      <c r="BJ626" s="39"/>
      <c r="BK626" s="39"/>
      <c r="BL626" s="39"/>
      <c r="BM626" s="39"/>
      <c r="BN626" s="39"/>
      <c r="BO626" s="39"/>
      <c r="BP626" s="39"/>
      <c r="BQ626" s="39"/>
      <c r="BR626" s="39"/>
      <c r="BS626" s="39"/>
      <c r="BT626" s="39"/>
      <c r="BU626" s="39"/>
      <c r="BV626" s="39"/>
      <c r="BW626" s="39"/>
      <c r="BX626" s="39"/>
      <c r="BY626" s="39"/>
      <c r="BZ626" s="39"/>
      <c r="CA626" s="39"/>
      <c r="CB626" s="39"/>
    </row>
    <row r="627" spans="2:80" s="2" customFormat="1" x14ac:dyDescent="0.3">
      <c r="B627" s="8"/>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c r="AA627" s="39"/>
      <c r="AB627" s="39"/>
      <c r="AC627" s="39"/>
      <c r="AD627" s="39"/>
      <c r="AE627" s="39"/>
      <c r="AF627" s="39"/>
      <c r="AG627" s="39"/>
      <c r="AH627" s="39"/>
      <c r="AI627" s="39"/>
      <c r="AJ627" s="39"/>
      <c r="AK627" s="39"/>
      <c r="AL627" s="39"/>
      <c r="AM627" s="39"/>
      <c r="AN627" s="39"/>
      <c r="AO627" s="39"/>
      <c r="AP627" s="39"/>
      <c r="AQ627" s="39"/>
      <c r="AR627" s="39"/>
      <c r="AS627" s="39"/>
      <c r="AT627" s="39"/>
      <c r="AU627" s="39"/>
      <c r="AV627" s="39"/>
      <c r="AW627" s="39"/>
      <c r="AX627" s="39"/>
      <c r="AY627" s="39"/>
      <c r="AZ627" s="39"/>
      <c r="BA627" s="39"/>
      <c r="BB627" s="39"/>
      <c r="BC627" s="39"/>
      <c r="BD627" s="39"/>
      <c r="BE627" s="39"/>
      <c r="BF627" s="39"/>
      <c r="BG627" s="39"/>
      <c r="BH627" s="39"/>
      <c r="BI627" s="39"/>
      <c r="BJ627" s="39"/>
      <c r="BK627" s="39"/>
      <c r="BL627" s="39"/>
      <c r="BM627" s="39"/>
      <c r="BN627" s="39"/>
      <c r="BO627" s="39"/>
      <c r="BP627" s="39"/>
      <c r="BQ627" s="39"/>
      <c r="BR627" s="39"/>
      <c r="BS627" s="39"/>
      <c r="BT627" s="39"/>
      <c r="BU627" s="39"/>
      <c r="BV627" s="39"/>
      <c r="BW627" s="39"/>
      <c r="BX627" s="39"/>
      <c r="BY627" s="39"/>
      <c r="BZ627" s="39"/>
      <c r="CA627" s="39"/>
      <c r="CB627" s="39"/>
    </row>
    <row r="628" spans="2:80" s="2" customFormat="1" x14ac:dyDescent="0.3">
      <c r="B628" s="8"/>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c r="AD628" s="39"/>
      <c r="AE628" s="39"/>
      <c r="AF628" s="39"/>
      <c r="AG628" s="39"/>
      <c r="AH628" s="39"/>
      <c r="AI628" s="39"/>
      <c r="AJ628" s="39"/>
      <c r="AK628" s="39"/>
      <c r="AL628" s="39"/>
      <c r="AM628" s="39"/>
      <c r="AN628" s="39"/>
      <c r="AO628" s="39"/>
      <c r="AP628" s="39"/>
      <c r="AQ628" s="39"/>
      <c r="AR628" s="39"/>
      <c r="AS628" s="39"/>
      <c r="AT628" s="39"/>
      <c r="AU628" s="39"/>
      <c r="AV628" s="39"/>
      <c r="AW628" s="39"/>
      <c r="AX628" s="39"/>
      <c r="AY628" s="39"/>
      <c r="AZ628" s="39"/>
      <c r="BA628" s="39"/>
      <c r="BB628" s="39"/>
      <c r="BC628" s="39"/>
      <c r="BD628" s="39"/>
      <c r="BE628" s="39"/>
      <c r="BF628" s="39"/>
      <c r="BG628" s="39"/>
      <c r="BH628" s="39"/>
      <c r="BI628" s="39"/>
      <c r="BJ628" s="39"/>
      <c r="BK628" s="39"/>
      <c r="BL628" s="39"/>
      <c r="BM628" s="39"/>
      <c r="BN628" s="39"/>
      <c r="BO628" s="39"/>
      <c r="BP628" s="39"/>
      <c r="BQ628" s="39"/>
      <c r="BR628" s="39"/>
      <c r="BS628" s="39"/>
      <c r="BT628" s="39"/>
      <c r="BU628" s="39"/>
      <c r="BV628" s="39"/>
      <c r="BW628" s="39"/>
      <c r="BX628" s="39"/>
      <c r="BY628" s="39"/>
      <c r="BZ628" s="39"/>
      <c r="CA628" s="39"/>
      <c r="CB628" s="39"/>
    </row>
    <row r="629" spans="2:80" s="2" customFormat="1" x14ac:dyDescent="0.3">
      <c r="B629" s="8"/>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c r="AA629" s="39"/>
      <c r="AB629" s="39"/>
      <c r="AC629" s="39"/>
      <c r="AD629" s="39"/>
      <c r="AE629" s="39"/>
      <c r="AF629" s="39"/>
      <c r="AG629" s="39"/>
      <c r="AH629" s="39"/>
      <c r="AI629" s="39"/>
      <c r="AJ629" s="39"/>
      <c r="AK629" s="39"/>
      <c r="AL629" s="39"/>
      <c r="AM629" s="39"/>
      <c r="AN629" s="39"/>
      <c r="AO629" s="39"/>
      <c r="AP629" s="39"/>
      <c r="AQ629" s="39"/>
      <c r="AR629" s="39"/>
      <c r="AS629" s="39"/>
      <c r="AT629" s="39"/>
      <c r="AU629" s="39"/>
      <c r="AV629" s="39"/>
      <c r="AW629" s="39"/>
      <c r="AX629" s="39"/>
      <c r="AY629" s="39"/>
      <c r="AZ629" s="39"/>
      <c r="BA629" s="39"/>
      <c r="BB629" s="39"/>
      <c r="BC629" s="39"/>
      <c r="BD629" s="39"/>
      <c r="BE629" s="39"/>
      <c r="BF629" s="39"/>
      <c r="BG629" s="39"/>
      <c r="BH629" s="39"/>
      <c r="BI629" s="39"/>
      <c r="BJ629" s="39"/>
      <c r="BK629" s="39"/>
      <c r="BL629" s="39"/>
      <c r="BM629" s="39"/>
      <c r="BN629" s="39"/>
      <c r="BO629" s="39"/>
      <c r="BP629" s="39"/>
      <c r="BQ629" s="39"/>
      <c r="BR629" s="39"/>
      <c r="BS629" s="39"/>
      <c r="BT629" s="39"/>
      <c r="BU629" s="39"/>
      <c r="BV629" s="39"/>
      <c r="BW629" s="39"/>
      <c r="BX629" s="39"/>
      <c r="BY629" s="39"/>
      <c r="BZ629" s="39"/>
      <c r="CA629" s="39"/>
      <c r="CB629" s="39"/>
    </row>
    <row r="630" spans="2:80" s="2" customFormat="1" x14ac:dyDescent="0.3">
      <c r="B630" s="8"/>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c r="AA630" s="39"/>
      <c r="AB630" s="39"/>
      <c r="AC630" s="39"/>
      <c r="AD630" s="39"/>
      <c r="AE630" s="39"/>
      <c r="AF630" s="39"/>
      <c r="AG630" s="39"/>
      <c r="AH630" s="39"/>
      <c r="AI630" s="39"/>
      <c r="AJ630" s="39"/>
      <c r="AK630" s="39"/>
      <c r="AL630" s="39"/>
      <c r="AM630" s="39"/>
      <c r="AN630" s="39"/>
      <c r="AO630" s="39"/>
      <c r="AP630" s="39"/>
      <c r="AQ630" s="39"/>
      <c r="AR630" s="39"/>
      <c r="AS630" s="39"/>
      <c r="AT630" s="39"/>
      <c r="AU630" s="39"/>
      <c r="AV630" s="39"/>
      <c r="AW630" s="39"/>
      <c r="AX630" s="39"/>
      <c r="AY630" s="39"/>
      <c r="AZ630" s="39"/>
      <c r="BA630" s="39"/>
      <c r="BB630" s="39"/>
      <c r="BC630" s="39"/>
      <c r="BD630" s="39"/>
      <c r="BE630" s="39"/>
      <c r="BF630" s="39"/>
      <c r="BG630" s="39"/>
      <c r="BH630" s="39"/>
      <c r="BI630" s="39"/>
      <c r="BJ630" s="39"/>
      <c r="BK630" s="39"/>
      <c r="BL630" s="39"/>
      <c r="BM630" s="39"/>
      <c r="BN630" s="39"/>
      <c r="BO630" s="39"/>
      <c r="BP630" s="39"/>
      <c r="BQ630" s="39"/>
      <c r="BR630" s="39"/>
      <c r="BS630" s="39"/>
      <c r="BT630" s="39"/>
      <c r="BU630" s="39"/>
      <c r="BV630" s="39"/>
      <c r="BW630" s="39"/>
      <c r="BX630" s="39"/>
      <c r="BY630" s="39"/>
      <c r="BZ630" s="39"/>
      <c r="CA630" s="39"/>
      <c r="CB630" s="39"/>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Forgiveness Calculator</vt:lpstr>
      <vt:lpstr>Employee Worksheet</vt:lpstr>
      <vt:lpstr>Reductions Worksheet</vt:lpstr>
      <vt:lpstr>Loan Forgiveness Summary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2020-04-22T20:02:09Z</dcterms:modified>
</cp:coreProperties>
</file>